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/>
  <bookViews>
    <workbookView xWindow="255" yWindow="5040" windowWidth="17400" windowHeight="6465" tabRatio="826"/>
  </bookViews>
  <sheets>
    <sheet name="Bookings Summary" sheetId="38" r:id="rId1"/>
    <sheet name="EMEA-products" sheetId="40" r:id="rId2"/>
    <sheet name="EMEA East" sheetId="83" r:id="rId3"/>
    <sheet name="Bookings Data" sheetId="1" r:id="rId4"/>
    <sheet name="Lookup" sheetId="6" state="hidden" r:id="rId5"/>
  </sheets>
  <definedNames>
    <definedName name="_xlnm._FilterDatabase" localSheetId="3" hidden="1">'Bookings Data'!$A$2:$BA$43</definedName>
    <definedName name="_xlnm._FilterDatabase" localSheetId="1" hidden="1">'EMEA-products'!#REF!</definedName>
    <definedName name="_xlnm._FilterDatabase" localSheetId="4" hidden="1">Lookup!$A$1:$G$143</definedName>
    <definedName name="EMEA_Edu_Summary_Revenue" localSheetId="2">#REF!</definedName>
    <definedName name="EMEA_Edu_Summary_Revenue">#REF!</definedName>
    <definedName name="EMEA_Ser_Summary_Revenue" localSheetId="2">#REF!</definedName>
    <definedName name="EMEA_Ser_Summary_Revenue">#REF!</definedName>
    <definedName name="EssOptions" localSheetId="0">"A1000000000131000000001100020_01000"</definedName>
    <definedName name="_xlnm.Print_Area" localSheetId="0">'Bookings Summary'!$A$2:$N$14</definedName>
    <definedName name="_xlnm.Print_Area" localSheetId="2">'EMEA East'!$A$1:$L$197</definedName>
    <definedName name="_xlnm.Print_Area" localSheetId="1">'EMEA-products'!$A$1:$H$28</definedName>
    <definedName name="RETRIEVE" localSheetId="2">#REF!</definedName>
    <definedName name="RETRIEVE">#REF!</definedName>
  </definedNames>
  <calcPr calcId="145621"/>
  <pivotCaches>
    <pivotCache cacheId="62" r:id="rId6"/>
    <pivotCache cacheId="69" r:id="rId7"/>
  </pivotCaches>
</workbook>
</file>

<file path=xl/calcChain.xml><?xml version="1.0" encoding="utf-8"?>
<calcChain xmlns="http://schemas.openxmlformats.org/spreadsheetml/2006/main">
  <c r="G12" i="38" l="1"/>
  <c r="G11" i="38"/>
  <c r="G10" i="38"/>
  <c r="G9" i="38"/>
  <c r="G8" i="38"/>
  <c r="AT1" i="1" l="1"/>
  <c r="B3" i="83"/>
  <c r="Y14" i="38"/>
  <c r="E1" i="1"/>
  <c r="I12" i="38" l="1"/>
  <c r="E12" i="38"/>
  <c r="D12" i="38"/>
  <c r="N13" i="38"/>
  <c r="D10" i="38"/>
  <c r="D9" i="38"/>
  <c r="I10" i="38"/>
  <c r="I8" i="38"/>
  <c r="I9" i="38"/>
  <c r="D11" i="38"/>
  <c r="E8" i="38"/>
  <c r="I11" i="38"/>
  <c r="E10" i="38"/>
  <c r="E9" i="38"/>
  <c r="E11" i="38"/>
  <c r="F12" i="38" l="1"/>
  <c r="H12" i="38" s="1"/>
  <c r="J12" i="38" s="1"/>
  <c r="F9" i="38"/>
  <c r="H9" i="38" s="1"/>
  <c r="J9" i="38" s="1"/>
  <c r="F10" i="38"/>
  <c r="H10" i="38" s="1"/>
  <c r="R10" i="38" s="1"/>
  <c r="I13" i="38"/>
  <c r="E13" i="38"/>
  <c r="F11" i="38"/>
  <c r="H11" i="38" s="1"/>
  <c r="G13" i="38"/>
  <c r="D8" i="38"/>
  <c r="R12" i="38" l="1"/>
  <c r="L12" i="38"/>
  <c r="O12" i="38"/>
  <c r="R9" i="38"/>
  <c r="O9" i="38"/>
  <c r="L9" i="38"/>
  <c r="J10" i="38"/>
  <c r="L10" i="38"/>
  <c r="O10" i="38"/>
  <c r="D13" i="38"/>
  <c r="F8" i="38"/>
  <c r="R11" i="38"/>
  <c r="L11" i="38"/>
  <c r="O11" i="38"/>
  <c r="J11" i="38"/>
  <c r="H8" i="38" l="1"/>
  <c r="F13" i="38"/>
  <c r="O8" i="38" l="1"/>
  <c r="J8" i="38"/>
  <c r="J13" i="38" s="1"/>
  <c r="H13" i="38"/>
  <c r="R8" i="38"/>
  <c r="R13" i="38" s="1"/>
  <c r="L8" i="38"/>
  <c r="L13" i="38" l="1"/>
  <c r="O13" i="38"/>
</calcChain>
</file>

<file path=xl/sharedStrings.xml><?xml version="1.0" encoding="utf-8"?>
<sst xmlns="http://schemas.openxmlformats.org/spreadsheetml/2006/main" count="2581" uniqueCount="609">
  <si>
    <t>Captiva</t>
  </si>
  <si>
    <t>EMEA EAST</t>
  </si>
  <si>
    <t>QTD Booking Summary for EMEA,  $k</t>
  </si>
  <si>
    <t>CZECH REPUBLIC</t>
  </si>
  <si>
    <t>FRANCE</t>
  </si>
  <si>
    <t>FR</t>
  </si>
  <si>
    <t>GERMANY</t>
  </si>
  <si>
    <t>IE</t>
  </si>
  <si>
    <t>CODE</t>
  </si>
  <si>
    <t>COUNTRY</t>
  </si>
  <si>
    <t>NEW REGION</t>
  </si>
  <si>
    <t>AF</t>
  </si>
  <si>
    <t xml:space="preserve">AFGHANISTAN </t>
  </si>
  <si>
    <t>AM</t>
  </si>
  <si>
    <t>ARMENIA</t>
  </si>
  <si>
    <t>AO</t>
  </si>
  <si>
    <t>ANGOLA</t>
  </si>
  <si>
    <t>AZ</t>
  </si>
  <si>
    <t>AZERBAIJAN</t>
  </si>
  <si>
    <t>BA</t>
  </si>
  <si>
    <t>BOSNIA AND HERZEGOVINA</t>
  </si>
  <si>
    <t>BF</t>
  </si>
  <si>
    <t>BURKINA FASO</t>
  </si>
  <si>
    <t>BH</t>
  </si>
  <si>
    <t>BAHRAIN</t>
  </si>
  <si>
    <t>BI</t>
  </si>
  <si>
    <t>BURUNDI</t>
  </si>
  <si>
    <t>BJ</t>
  </si>
  <si>
    <t>BENIN</t>
  </si>
  <si>
    <t>BW</t>
  </si>
  <si>
    <t>BOTSWANA</t>
  </si>
  <si>
    <t>CD</t>
  </si>
  <si>
    <t>CONGO, THE DEMOCRATIC REPUBLIC OF THE</t>
  </si>
  <si>
    <t>CF</t>
  </si>
  <si>
    <t>CENTRAL AFRICAN REPUBLIC</t>
  </si>
  <si>
    <t>CG</t>
  </si>
  <si>
    <t>CONGO</t>
  </si>
  <si>
    <t>CAMEROON</t>
  </si>
  <si>
    <t>CV</t>
  </si>
  <si>
    <t>CAPE VERDE</t>
  </si>
  <si>
    <t>CY</t>
  </si>
  <si>
    <t>CYPRUS</t>
  </si>
  <si>
    <t>DJ</t>
  </si>
  <si>
    <t>DJIBOUTI</t>
  </si>
  <si>
    <t>EH</t>
  </si>
  <si>
    <t>WESTERN SAHARA</t>
  </si>
  <si>
    <t>ER</t>
  </si>
  <si>
    <t>ERITREA</t>
  </si>
  <si>
    <t>ET</t>
  </si>
  <si>
    <t>ETHIOPIA</t>
  </si>
  <si>
    <t>GA</t>
  </si>
  <si>
    <t>GH</t>
  </si>
  <si>
    <t>GHANA</t>
  </si>
  <si>
    <t>GM</t>
  </si>
  <si>
    <t>GN</t>
  </si>
  <si>
    <t>GUINEA</t>
  </si>
  <si>
    <t>GQ</t>
  </si>
  <si>
    <t>Austria/EE</t>
  </si>
  <si>
    <t>EQUATORIAL GUINEA</t>
  </si>
  <si>
    <t>GR</t>
  </si>
  <si>
    <t>GW</t>
  </si>
  <si>
    <t>IQ</t>
  </si>
  <si>
    <t>IRAQ</t>
  </si>
  <si>
    <t>IR</t>
  </si>
  <si>
    <t>IRAN, ISLAMIC REPUBLIC OF</t>
  </si>
  <si>
    <t>JO</t>
  </si>
  <si>
    <t>JORDAN</t>
  </si>
  <si>
    <t>KE</t>
  </si>
  <si>
    <t>KENYA</t>
  </si>
  <si>
    <t>KG</t>
  </si>
  <si>
    <t>KYRGYZSTAN</t>
  </si>
  <si>
    <t>LB</t>
  </si>
  <si>
    <t>LEBANON</t>
  </si>
  <si>
    <t>LR</t>
  </si>
  <si>
    <t>LIBERIA</t>
  </si>
  <si>
    <t>LS</t>
  </si>
  <si>
    <t>LESOTHO</t>
  </si>
  <si>
    <t>LY</t>
  </si>
  <si>
    <t>LIBYAN ARAB JAMAHIRIYA</t>
  </si>
  <si>
    <t>KW</t>
  </si>
  <si>
    <t>LI</t>
  </si>
  <si>
    <t>ZA</t>
  </si>
  <si>
    <t>BE</t>
  </si>
  <si>
    <t>SK</t>
  </si>
  <si>
    <t>SLOVAKIA</t>
  </si>
  <si>
    <t>SO</t>
  </si>
  <si>
    <t>SOUTH AFRICA</t>
  </si>
  <si>
    <t>RO</t>
  </si>
  <si>
    <t>SWEDEN</t>
  </si>
  <si>
    <t>DENMARK</t>
  </si>
  <si>
    <t>DK</t>
  </si>
  <si>
    <t>TURKEY</t>
  </si>
  <si>
    <t>UA</t>
  </si>
  <si>
    <t>UNITED ARAB EMIRATES</t>
  </si>
  <si>
    <t>Middle East</t>
  </si>
  <si>
    <t>Germany</t>
  </si>
  <si>
    <t>Switzerland</t>
  </si>
  <si>
    <t>Italy</t>
  </si>
  <si>
    <t>DE</t>
  </si>
  <si>
    <t>IT</t>
  </si>
  <si>
    <t>IL</t>
  </si>
  <si>
    <t>Grand Total</t>
  </si>
  <si>
    <t>Order Type</t>
  </si>
  <si>
    <t>Report Date:</t>
  </si>
  <si>
    <t>QTR</t>
  </si>
  <si>
    <t>RW</t>
  </si>
  <si>
    <t>RWANDA</t>
  </si>
  <si>
    <t>SD</t>
  </si>
  <si>
    <t>SUDAN</t>
  </si>
  <si>
    <t>SL</t>
  </si>
  <si>
    <t>SIERRA LEONE</t>
  </si>
  <si>
    <t>SN</t>
  </si>
  <si>
    <t>SENEGAL</t>
  </si>
  <si>
    <t>SOMALIA</t>
  </si>
  <si>
    <t>SY</t>
  </si>
  <si>
    <t>SYRIAN ARAB REPUBLIC</t>
  </si>
  <si>
    <t>SZ</t>
  </si>
  <si>
    <t>SWAZILAND</t>
  </si>
  <si>
    <t>TC</t>
  </si>
  <si>
    <t>TURKS AND CAICOS ISLANDS</t>
  </si>
  <si>
    <t>TD</t>
  </si>
  <si>
    <t>CHAD</t>
  </si>
  <si>
    <t>TG</t>
  </si>
  <si>
    <t>TOGO</t>
  </si>
  <si>
    <t>TZ</t>
  </si>
  <si>
    <t>TANZANIA, UNITED REPUBLIC OF</t>
  </si>
  <si>
    <t>UG</t>
  </si>
  <si>
    <t>UGANDA</t>
  </si>
  <si>
    <t>UZ</t>
  </si>
  <si>
    <t>UZBEKISTAN</t>
  </si>
  <si>
    <t>YE</t>
  </si>
  <si>
    <t>YEMEN</t>
  </si>
  <si>
    <t>ZM</t>
  </si>
  <si>
    <t>ZAMBIA</t>
  </si>
  <si>
    <t>ZW</t>
  </si>
  <si>
    <t>ZIMBABWE</t>
  </si>
  <si>
    <t>Zaire see CONGO, THE DEMOCRATIC REPUBLIC OF THE</t>
  </si>
  <si>
    <t>AL</t>
  </si>
  <si>
    <t>ALBANIA</t>
  </si>
  <si>
    <t>BY</t>
  </si>
  <si>
    <t>BELARUS</t>
  </si>
  <si>
    <t>CS</t>
  </si>
  <si>
    <t>SERBIA AND MONTENEGRO</t>
  </si>
  <si>
    <t>GE</t>
  </si>
  <si>
    <t>GEORGIA</t>
  </si>
  <si>
    <t>HR</t>
  </si>
  <si>
    <t>CROATIA</t>
  </si>
  <si>
    <t>HU</t>
  </si>
  <si>
    <t>HUNGARY</t>
  </si>
  <si>
    <t>KZ</t>
  </si>
  <si>
    <t>KAZAKHSTAN</t>
  </si>
  <si>
    <t>LT</t>
  </si>
  <si>
    <t>LITHUANIA</t>
  </si>
  <si>
    <t>LV</t>
  </si>
  <si>
    <t>LATVIA</t>
  </si>
  <si>
    <t>MK</t>
  </si>
  <si>
    <t>MACEDONIA, THE FORMER YUGOSLAV REPUBLIC OF</t>
  </si>
  <si>
    <t>AD</t>
  </si>
  <si>
    <t>ANDORRA</t>
  </si>
  <si>
    <t>CI</t>
  </si>
  <si>
    <t>CÔTE D'IVOIRE</t>
  </si>
  <si>
    <t>DZ</t>
  </si>
  <si>
    <t>ALGERIA</t>
  </si>
  <si>
    <t>MA</t>
  </si>
  <si>
    <t>MOROCCO</t>
  </si>
  <si>
    <t>MC</t>
  </si>
  <si>
    <t>MONACO</t>
  </si>
  <si>
    <t>TF</t>
  </si>
  <si>
    <t>FRENCH SOUTHERN TERRITORIES</t>
  </si>
  <si>
    <t>TN</t>
  </si>
  <si>
    <t>TUNISIA</t>
  </si>
  <si>
    <t>SM</t>
  </si>
  <si>
    <t>SAN MARINO</t>
  </si>
  <si>
    <t>VA</t>
  </si>
  <si>
    <t>HOLY SEE (VATICAN CITY STATE)</t>
  </si>
  <si>
    <t>Vatican City State see HOLY SEE</t>
  </si>
  <si>
    <t>FO</t>
  </si>
  <si>
    <t>FAROE ISLANDS</t>
  </si>
  <si>
    <t>IS</t>
  </si>
  <si>
    <t>ICELAND</t>
  </si>
  <si>
    <t>GI</t>
  </si>
  <si>
    <t>GIBRALTAR</t>
  </si>
  <si>
    <t>GG</t>
  </si>
  <si>
    <t>GUERNSEY</t>
  </si>
  <si>
    <t>IM</t>
  </si>
  <si>
    <t>ISLE OF MAN</t>
  </si>
  <si>
    <t>JE</t>
  </si>
  <si>
    <t>JERSEY</t>
  </si>
  <si>
    <t>AE</t>
  </si>
  <si>
    <t>LIECHTENSTEIN</t>
  </si>
  <si>
    <t>BULGARIA</t>
  </si>
  <si>
    <t>CZ</t>
  </si>
  <si>
    <t>POLAND</t>
  </si>
  <si>
    <t>PORTUGAL</t>
  </si>
  <si>
    <t>PT</t>
  </si>
  <si>
    <t>CM</t>
  </si>
  <si>
    <t>Adjustments</t>
  </si>
  <si>
    <t>Regions</t>
  </si>
  <si>
    <t xml:space="preserve">SERBIA  </t>
  </si>
  <si>
    <t>QTD Bookings Summary</t>
  </si>
  <si>
    <t>Deal Number</t>
  </si>
  <si>
    <t>Recon Item</t>
  </si>
  <si>
    <t>Family</t>
  </si>
  <si>
    <t>Ordered Date</t>
  </si>
  <si>
    <t>Report Date</t>
  </si>
  <si>
    <t>% of Commit Achieved</t>
  </si>
  <si>
    <t>Nordics</t>
  </si>
  <si>
    <t>MD</t>
  </si>
  <si>
    <t>MOLDOVA, REPUBLIC OF</t>
  </si>
  <si>
    <t>MG</t>
  </si>
  <si>
    <t>MADAGASCAR</t>
  </si>
  <si>
    <t>ML</t>
  </si>
  <si>
    <t>MALI</t>
  </si>
  <si>
    <t>MR</t>
  </si>
  <si>
    <t>MAURITANIA</t>
  </si>
  <si>
    <t>MT</t>
  </si>
  <si>
    <t>MALTA</t>
  </si>
  <si>
    <t>MU</t>
  </si>
  <si>
    <t>MAURITIUS</t>
  </si>
  <si>
    <t>MW</t>
  </si>
  <si>
    <t>MALAWI</t>
  </si>
  <si>
    <t>MZ</t>
  </si>
  <si>
    <t>MOZAMBIQUE</t>
  </si>
  <si>
    <t>NA</t>
  </si>
  <si>
    <t>NAMIBIA</t>
  </si>
  <si>
    <t>NE</t>
  </si>
  <si>
    <t>NIGER</t>
  </si>
  <si>
    <t>NG</t>
  </si>
  <si>
    <t>NIGERIA</t>
  </si>
  <si>
    <t>OM</t>
  </si>
  <si>
    <t>OMAN</t>
  </si>
  <si>
    <t>PG</t>
  </si>
  <si>
    <t>Region</t>
  </si>
  <si>
    <t>UK&amp;I</t>
  </si>
  <si>
    <t>Sales Region</t>
  </si>
  <si>
    <t>AT</t>
  </si>
  <si>
    <t>EE</t>
  </si>
  <si>
    <t>SE</t>
  </si>
  <si>
    <t>EGYPT</t>
  </si>
  <si>
    <t>EG</t>
  </si>
  <si>
    <t>UKRAINE</t>
  </si>
  <si>
    <t>ESTONIA</t>
  </si>
  <si>
    <t>BELGIUM</t>
  </si>
  <si>
    <t>FINLAND</t>
  </si>
  <si>
    <t>FI</t>
  </si>
  <si>
    <t>ITALY</t>
  </si>
  <si>
    <t>SA</t>
  </si>
  <si>
    <t>NL</t>
  </si>
  <si>
    <t>LU</t>
  </si>
  <si>
    <t>UNITED KINGDOM</t>
  </si>
  <si>
    <t>GB</t>
  </si>
  <si>
    <t>NORWAY</t>
  </si>
  <si>
    <t>NO</t>
  </si>
  <si>
    <t>GREECE</t>
  </si>
  <si>
    <t>TR</t>
  </si>
  <si>
    <t>SPAIN</t>
  </si>
  <si>
    <t>ES</t>
  </si>
  <si>
    <t>SWITZERLAND</t>
  </si>
  <si>
    <t>CH</t>
  </si>
  <si>
    <t>IRELAND</t>
  </si>
  <si>
    <t>NETHERLANDS</t>
  </si>
  <si>
    <t>France</t>
  </si>
  <si>
    <t>Iberia</t>
  </si>
  <si>
    <t>Other</t>
  </si>
  <si>
    <t>Country &amp; Bucket</t>
  </si>
  <si>
    <t>Sales Channel Code</t>
  </si>
  <si>
    <t>Month</t>
  </si>
  <si>
    <t>Order Source</t>
  </si>
  <si>
    <t>AUSTRIA</t>
  </si>
  <si>
    <t>PL</t>
  </si>
  <si>
    <t>SLOVENIA</t>
  </si>
  <si>
    <t>ROMANIA</t>
  </si>
  <si>
    <t>RUSSIAN FEDERATION</t>
  </si>
  <si>
    <t>Russia CIS</t>
  </si>
  <si>
    <t>PAKISTAN</t>
  </si>
  <si>
    <t>ISRAEL</t>
  </si>
  <si>
    <t>KUWAIT</t>
  </si>
  <si>
    <t>SAUDI ARABIA</t>
  </si>
  <si>
    <t>LUXEMBOURG</t>
  </si>
  <si>
    <t>SI</t>
  </si>
  <si>
    <t>RU</t>
  </si>
  <si>
    <t>RS</t>
  </si>
  <si>
    <t>BG</t>
  </si>
  <si>
    <t>Sales District</t>
  </si>
  <si>
    <t>District</t>
  </si>
  <si>
    <t>PK</t>
  </si>
  <si>
    <t>PAPUA NEW GUINEA</t>
  </si>
  <si>
    <t>PS</t>
  </si>
  <si>
    <t>PALESTINIAN TERRITORY, OCCUPIED</t>
  </si>
  <si>
    <t>QA</t>
  </si>
  <si>
    <t>QATAR</t>
  </si>
  <si>
    <t>Germany House</t>
  </si>
  <si>
    <t>Belux Area</t>
  </si>
  <si>
    <t>Quantity</t>
  </si>
  <si>
    <t>Germany Mid Market Area</t>
  </si>
  <si>
    <t>IIG EMEA Belgium Area</t>
  </si>
  <si>
    <t>IIG EMEA France Area</t>
  </si>
  <si>
    <t>IIG EMEA Germany Area</t>
  </si>
  <si>
    <t>IIG EMEA Italy Area</t>
  </si>
  <si>
    <t>IIG EMEA Middle East Area</t>
  </si>
  <si>
    <t>IIG EMEA Russia/CIS Area</t>
  </si>
  <si>
    <t>IIG EMEA UK/Ireland Area</t>
  </si>
  <si>
    <t>IIG EMEA South Africa Area</t>
  </si>
  <si>
    <t>IIG EMEA Spain Area</t>
  </si>
  <si>
    <t>IIG EMEA Switzerland Area</t>
  </si>
  <si>
    <t>IIG EMEA Holland Area</t>
  </si>
  <si>
    <t>BRM Item</t>
  </si>
  <si>
    <t>Area Name BRM</t>
  </si>
  <si>
    <t>District Name</t>
  </si>
  <si>
    <t>Sales Area Manager</t>
  </si>
  <si>
    <t>Sales Division Name</t>
  </si>
  <si>
    <t>Opportunity Number</t>
  </si>
  <si>
    <t>Transaction Number</t>
  </si>
  <si>
    <t>Order Number</t>
  </si>
  <si>
    <t>Transaction Type</t>
  </si>
  <si>
    <t>CXDX Quote Number 2</t>
  </si>
  <si>
    <t>Roll Up Book Date</t>
  </si>
  <si>
    <t>Roll Up TRX Date</t>
  </si>
  <si>
    <t>Segment 1</t>
  </si>
  <si>
    <t>Segment 2</t>
  </si>
  <si>
    <t>Segment 3</t>
  </si>
  <si>
    <t>Description</t>
  </si>
  <si>
    <t>UKI North and West Area</t>
  </si>
  <si>
    <t>BT Party Name</t>
  </si>
  <si>
    <t>West Africa (WA) Area</t>
  </si>
  <si>
    <t>UK - Temporary House</t>
  </si>
  <si>
    <t>IIG EMEA Finland</t>
  </si>
  <si>
    <t>Poland Area</t>
  </si>
  <si>
    <t>IIG EMEA Bulgaria/Romania Area</t>
  </si>
  <si>
    <t>IIG EMEA Czech Republic Area</t>
  </si>
  <si>
    <t>IIG EMEA Luxembourg Area</t>
  </si>
  <si>
    <t>Middle East House Area</t>
  </si>
  <si>
    <t>Germany Enterprise South Area</t>
  </si>
  <si>
    <t>IIG EMEA Austria Area</t>
  </si>
  <si>
    <t>IIG EMEA Balkans Area</t>
  </si>
  <si>
    <t>Russia/CIS House Area</t>
  </si>
  <si>
    <t>UK House</t>
  </si>
  <si>
    <t>France House Area</t>
  </si>
  <si>
    <t>UK Public Sector Area</t>
  </si>
  <si>
    <t>IIG EMEA South - African Continent Area</t>
  </si>
  <si>
    <t>IIG EMEA Eastern Europe Quota Area</t>
  </si>
  <si>
    <t>IIG EMEA Portugal Area</t>
  </si>
  <si>
    <t>IIG EMEA Greece Area</t>
  </si>
  <si>
    <t>South Africa House Area</t>
  </si>
  <si>
    <t>IIG EMEA Turkey Area</t>
  </si>
  <si>
    <t>Austria Area</t>
  </si>
  <si>
    <t>IIG EMEA Norway</t>
  </si>
  <si>
    <t>Norway Area</t>
  </si>
  <si>
    <t>UK Enterprise South Area</t>
  </si>
  <si>
    <t>IIG EMEA Sweden Area</t>
  </si>
  <si>
    <t>International Reserve Area</t>
  </si>
  <si>
    <t>Finland Area</t>
  </si>
  <si>
    <t>Holland Area</t>
  </si>
  <si>
    <t>France Area</t>
  </si>
  <si>
    <t>IIG EMEA Poland Area</t>
  </si>
  <si>
    <t>IIG EMEA Denmark Area</t>
  </si>
  <si>
    <t>Russia Area</t>
  </si>
  <si>
    <t>Spain Direct Touch Area</t>
  </si>
  <si>
    <t>IIG EMEA Israel Area</t>
  </si>
  <si>
    <t>Spain Indirect Touch Area</t>
  </si>
  <si>
    <t>UK Enterprise New Business Area</t>
  </si>
  <si>
    <t>South Gulf Area</t>
  </si>
  <si>
    <t>UK Mid Markets Area</t>
  </si>
  <si>
    <t>Switzerland Area</t>
  </si>
  <si>
    <t>Saudi Area</t>
  </si>
  <si>
    <t>IIG EMEA Baltics Area</t>
  </si>
  <si>
    <t>Sweden Indirect Area</t>
  </si>
  <si>
    <t>OTHER</t>
  </si>
  <si>
    <t>Germany Enterprise North Area</t>
  </si>
  <si>
    <t>Sales Area Name</t>
  </si>
  <si>
    <t>Sales Rep Name</t>
  </si>
  <si>
    <t>ST Party Name</t>
  </si>
  <si>
    <t>EU Party Name</t>
  </si>
  <si>
    <t>EU Global Entity Name</t>
  </si>
  <si>
    <t>EU Global Entity Identifier</t>
  </si>
  <si>
    <t>South Africa</t>
  </si>
  <si>
    <t>EMED &amp; Africa</t>
  </si>
  <si>
    <t>Qtd vs. Plan</t>
  </si>
  <si>
    <t>REPUBLIC OF IRELAND</t>
  </si>
  <si>
    <t>Turkey Area</t>
  </si>
  <si>
    <t>South Africa Indirect Touch Area</t>
  </si>
  <si>
    <t>Russia Enterprise Farming Area</t>
  </si>
  <si>
    <t>South Gulf House Area</t>
  </si>
  <si>
    <t>Emerging Africa Area</t>
  </si>
  <si>
    <t>DIRECT</t>
  </si>
  <si>
    <t>WEBTOP</t>
  </si>
  <si>
    <t>CORE-PLATFORM</t>
  </si>
  <si>
    <t>456-100-089</t>
  </si>
  <si>
    <t>North Gulf Direct Touch Area</t>
  </si>
  <si>
    <t>Emerging Africa Indirect Touch Area</t>
  </si>
  <si>
    <t>South Africa Direct Touch Area 2</t>
  </si>
  <si>
    <t>Benelux</t>
  </si>
  <si>
    <t>GABON</t>
  </si>
  <si>
    <t>Côte d'Ivoire</t>
  </si>
  <si>
    <t>THE GAMBIA</t>
  </si>
  <si>
    <t>GUINEA-BISOU</t>
  </si>
  <si>
    <t>IRAN</t>
  </si>
  <si>
    <t>LIBYA</t>
  </si>
  <si>
    <t>PALESTINE</t>
  </si>
  <si>
    <t>SYRIA</t>
  </si>
  <si>
    <t>TANZANIA</t>
  </si>
  <si>
    <t>Turkish Republic of Northern Cyprus</t>
  </si>
  <si>
    <t>EMEA House Area</t>
  </si>
  <si>
    <t>Yves Rachmuhl</t>
  </si>
  <si>
    <t>Jordi Vallcorba</t>
  </si>
  <si>
    <t>CONTENT AND CASE MGMT</t>
  </si>
  <si>
    <t>11.5.10 Test Area</t>
  </si>
  <si>
    <t>Formula</t>
  </si>
  <si>
    <t>BOOKINGS</t>
  </si>
  <si>
    <t>Clamor Vehring</t>
  </si>
  <si>
    <t>Doc Sci</t>
  </si>
  <si>
    <t>SELL-PIXL-LIC</t>
  </si>
  <si>
    <t>sumif</t>
  </si>
  <si>
    <t>Simon Williams</t>
  </si>
  <si>
    <t>Germany Ent Quota House</t>
  </si>
  <si>
    <t>Christian Lechner</t>
  </si>
  <si>
    <t>Florence Boucard</t>
  </si>
  <si>
    <t>Total</t>
  </si>
  <si>
    <t>Enterprise</t>
  </si>
  <si>
    <t>XcP</t>
  </si>
  <si>
    <t>UKI Enterpr Quota House</t>
  </si>
  <si>
    <t>Jakub Pszczolkowski</t>
  </si>
  <si>
    <t>France Ente Quota House</t>
  </si>
  <si>
    <t>Sales Rep</t>
  </si>
  <si>
    <t>SMB</t>
  </si>
  <si>
    <t>Enterprise / SMB</t>
  </si>
  <si>
    <t>Susanne Rosskopf</t>
  </si>
  <si>
    <t>Simon Crewe</t>
  </si>
  <si>
    <t>Andrew Clayton</t>
  </si>
  <si>
    <t>Thierry Mangogna</t>
  </si>
  <si>
    <t>Patricia Connolly</t>
  </si>
  <si>
    <t>Stephane Alvarez</t>
  </si>
  <si>
    <t>Item Number</t>
  </si>
  <si>
    <t>Sales District Manager</t>
  </si>
  <si>
    <t>IA Party Country</t>
  </si>
  <si>
    <t>EU Party Country</t>
  </si>
  <si>
    <t>Doc Type</t>
  </si>
  <si>
    <t>Doc Source 2</t>
  </si>
  <si>
    <t>Sale Booking Revenue</t>
  </si>
  <si>
    <t>EU EMC Sub Industry</t>
  </si>
  <si>
    <t>EU EMC Major Industry</t>
  </si>
  <si>
    <t>CCMG CAPTURE</t>
  </si>
  <si>
    <t>DXP</t>
  </si>
  <si>
    <t>FINSERV</t>
  </si>
  <si>
    <t>IIG EMEA EMERGING DIVISION</t>
  </si>
  <si>
    <t>SERVICES -- CONSULTING</t>
  </si>
  <si>
    <t>SERVICES</t>
  </si>
  <si>
    <t>EMC Std. Sales Order</t>
  </si>
  <si>
    <t>ZOR</t>
  </si>
  <si>
    <t>NOT DEFINED</t>
  </si>
  <si>
    <t>IIG EMEA BUS DEV AREA</t>
  </si>
  <si>
    <t>IIG EMEA CAPTIVA PIXEL DISTRICT</t>
  </si>
  <si>
    <t>Wahls, Alexander</t>
  </si>
  <si>
    <t>CCMG CLIENTS AND APPS</t>
  </si>
  <si>
    <t>ENERGY</t>
  </si>
  <si>
    <t>CCMG PLATFORM</t>
  </si>
  <si>
    <t>Sum of Sale Booking Revenue</t>
  </si>
  <si>
    <t>GOVT</t>
  </si>
  <si>
    <t>IIG - STD Product</t>
  </si>
  <si>
    <t>Employee Id</t>
  </si>
  <si>
    <t>Order Reason Desc</t>
  </si>
  <si>
    <t>Partner Account</t>
  </si>
  <si>
    <t>Partner Type</t>
  </si>
  <si>
    <t>Partner Programs</t>
  </si>
  <si>
    <t>Customer Channel Type</t>
  </si>
  <si>
    <t>Indirect</t>
  </si>
  <si>
    <t>EMC Sale</t>
  </si>
  <si>
    <t>Y</t>
  </si>
  <si>
    <t>OTHER CHANNEL</t>
  </si>
  <si>
    <t>Direct</t>
  </si>
  <si>
    <t>N</t>
  </si>
  <si>
    <t>Information Intelligence Reseller</t>
  </si>
  <si>
    <t>Distribution VAR</t>
  </si>
  <si>
    <t>Other CCMG</t>
  </si>
  <si>
    <t>KUP(K1,Lookup!$G:$H,2,FALSE)</t>
  </si>
  <si>
    <t>GOVT -- CENTRAL</t>
  </si>
  <si>
    <t>IIG EMEA IBERIA TM AREA</t>
  </si>
  <si>
    <t>Previous Report</t>
  </si>
  <si>
    <t>Changes from Previous</t>
  </si>
  <si>
    <t>zTBD</t>
  </si>
  <si>
    <t>Product Bookings</t>
  </si>
  <si>
    <t>Poland</t>
  </si>
  <si>
    <t>Serbia</t>
  </si>
  <si>
    <t>IIG EMEA BUS DEV DIVISION</t>
  </si>
  <si>
    <t>IIG EMEA NORDICS AREA</t>
  </si>
  <si>
    <t>SUNCODE S.C.</t>
  </si>
  <si>
    <t>United States</t>
  </si>
  <si>
    <t>CCMG GOVERNANCE</t>
  </si>
  <si>
    <t>Deal No.</t>
  </si>
  <si>
    <t>End User</t>
  </si>
  <si>
    <t>SYNC-SW</t>
  </si>
  <si>
    <t>SYNCPLICITY</t>
  </si>
  <si>
    <t>NETHERLANDS AREA</t>
  </si>
  <si>
    <t>CZECH REP QUOTA HOUSE DM</t>
  </si>
  <si>
    <t>India</t>
  </si>
  <si>
    <t>OnDemand</t>
  </si>
  <si>
    <t>Syncplicity</t>
  </si>
  <si>
    <t>SUNCODE S C</t>
  </si>
  <si>
    <t>Total Bookings Excl Syn</t>
  </si>
  <si>
    <t>Book/ON</t>
  </si>
  <si>
    <t>Bookings</t>
  </si>
  <si>
    <t>Bookings Type</t>
  </si>
  <si>
    <t>Total Including OnDemand</t>
  </si>
  <si>
    <t>RVPs Forecast (Excl OnDemand)</t>
  </si>
  <si>
    <t>IIG EMEA TURKEY, MIDDLE EAST, AFRICAN CONTINENT AREA</t>
  </si>
  <si>
    <t>MAHMOUD MOUNIR</t>
  </si>
  <si>
    <t>ZR06 - VSOE</t>
  </si>
  <si>
    <t>HARD REDIRECTS</t>
  </si>
  <si>
    <t>CCMG THIRD PARTY</t>
  </si>
  <si>
    <t>Direct Reseller</t>
  </si>
  <si>
    <t>FINSERV -- BANKING</t>
  </si>
  <si>
    <t>Middle East Sum</t>
  </si>
  <si>
    <t>IIG EMEA MIDDLE EAST 1 DISTRICT</t>
  </si>
  <si>
    <t>Qatar</t>
  </si>
  <si>
    <t>Quota House, Middle East - ESG</t>
  </si>
  <si>
    <t>D01718</t>
  </si>
  <si>
    <t>Austria/EE Sum</t>
  </si>
  <si>
    <t>SYNC THIRD PARTY</t>
  </si>
  <si>
    <t>SYNCH-SAAS-JE</t>
  </si>
  <si>
    <t>United Arab Emirates</t>
  </si>
  <si>
    <t>R24 - SaleOPS-Misc REV ADJ</t>
  </si>
  <si>
    <t>RFBU - G/L Account Document</t>
  </si>
  <si>
    <t>Hungary</t>
  </si>
  <si>
    <t>TRUSTED-CONTENT</t>
  </si>
  <si>
    <t>TRANSPORTATION</t>
  </si>
  <si>
    <t>TRANSPORTATION -- GENERAL</t>
  </si>
  <si>
    <t>IIG EMEA SOUTH - AFRICAN CONTINENT DISTRICT</t>
  </si>
  <si>
    <t>Nimer, Omar</t>
  </si>
  <si>
    <t>XEROX EMIRATES L.L.C</t>
  </si>
  <si>
    <t>SYNC-T1-CD-1Y</t>
  </si>
  <si>
    <t>Zaghloul, Mahmoud</t>
  </si>
  <si>
    <t>ENERGY -- OIL &amp; GAS</t>
  </si>
  <si>
    <t>R31 - Service Reclass</t>
  </si>
  <si>
    <t>Authorized Reseller</t>
  </si>
  <si>
    <t>SYNC-MISC-SW</t>
  </si>
  <si>
    <t>PIXEL-ISIS</t>
  </si>
  <si>
    <t>457-100-431</t>
  </si>
  <si>
    <t>ZR01 - Brokerage Purchases</t>
  </si>
  <si>
    <t>ETIHAD RAIL HQ</t>
  </si>
  <si>
    <t>ETIHAD RAIL COMPANY P J S C</t>
  </si>
  <si>
    <t>CPQO1596562</t>
  </si>
  <si>
    <t>QATAR PETROLEUM</t>
  </si>
  <si>
    <t>DIYAR UNITED COMPANY</t>
  </si>
  <si>
    <t>AGILITY LOGISTICS</t>
  </si>
  <si>
    <t>CPQO1599396</t>
  </si>
  <si>
    <t>AGILITY PUBLIC WAREHOUSING CO. KSC</t>
  </si>
  <si>
    <t>GOVERNMENT OF ABU DHABI</t>
  </si>
  <si>
    <t>Q1 14 Booked</t>
  </si>
  <si>
    <t>Q1 14 Plan (Excl OnDemand)</t>
  </si>
  <si>
    <t>Weekly Movement</t>
  </si>
  <si>
    <t>Q12014</t>
  </si>
  <si>
    <t>CPQO1599952</t>
  </si>
  <si>
    <t>CPQO1601321</t>
  </si>
  <si>
    <t>CPQO1602514</t>
  </si>
  <si>
    <t>INFINITY SOLUTIONS INFORMATIKAI KFT</t>
  </si>
  <si>
    <t>CPQO1601093</t>
  </si>
  <si>
    <t>INFINITY SOLUTIONS INFORMATIKAI Tanacsado Korlatolt Felelossegu</t>
  </si>
  <si>
    <t>Q1 14 IIG - EMEA BOOKINGS REPORT $K</t>
  </si>
  <si>
    <t>INFOGRAPHIC-SVC</t>
  </si>
  <si>
    <t>BP-XCPI-M-A</t>
  </si>
  <si>
    <t>ABU DHABI DEPARTMENT OF FINANCE</t>
  </si>
  <si>
    <t>CPQO1606233</t>
  </si>
  <si>
    <t>457-101-222</t>
  </si>
  <si>
    <t>VERINON</t>
  </si>
  <si>
    <t>FIRST GULF BANK</t>
  </si>
  <si>
    <t>CPQO1607234</t>
  </si>
  <si>
    <t>INFOGRAPHIC-SW</t>
  </si>
  <si>
    <t>BP-XCPI-A</t>
  </si>
  <si>
    <t>EMEA WEST</t>
  </si>
  <si>
    <t>EMEA EAST Total</t>
  </si>
  <si>
    <t>BTM-SVC</t>
  </si>
  <si>
    <t>MNT-SELDBRAVA</t>
  </si>
  <si>
    <t>MANNAI TRADING CO.W.L.L</t>
  </si>
  <si>
    <t>ORYX  GTL</t>
  </si>
  <si>
    <t>CPQO1524949</t>
  </si>
  <si>
    <t>MNT-SELDRAW</t>
  </si>
  <si>
    <t>INFOGRAPHIC</t>
  </si>
  <si>
    <t>BLEDTM</t>
  </si>
  <si>
    <t>BLEDTM-M</t>
  </si>
  <si>
    <t>SYNC SOLUTIONS</t>
  </si>
  <si>
    <t>SYNCPLICITY-PROD</t>
  </si>
  <si>
    <t>VSPEX;Solution Provider</t>
  </si>
  <si>
    <t>457-100-429</t>
  </si>
  <si>
    <t>457-100-351</t>
  </si>
  <si>
    <t>BTM-SW</t>
  </si>
  <si>
    <t>SELDRAW</t>
  </si>
  <si>
    <t>SELDRAWBRAVA</t>
  </si>
  <si>
    <t>BP-DCTMC-A</t>
  </si>
  <si>
    <t>BP-DOCFILT</t>
  </si>
  <si>
    <t>BP-DCTMC-M-A</t>
  </si>
  <si>
    <t>BP-DOCFILT-M</t>
  </si>
  <si>
    <t>CPQO1610901</t>
  </si>
  <si>
    <t>PETROFAC</t>
  </si>
  <si>
    <t>Middle EastBOOKINGS</t>
  </si>
  <si>
    <t>CPTV-DISTRIB-MOBILE</t>
  </si>
  <si>
    <t>456-102-276</t>
  </si>
  <si>
    <t>Austria/EEBOOKINGS</t>
  </si>
  <si>
    <t>EROOM</t>
  </si>
  <si>
    <t>ERM-ENT</t>
  </si>
  <si>
    <t>Petrofac</t>
  </si>
  <si>
    <t>PETROFAC LTD</t>
  </si>
  <si>
    <t>SERVICES -- ARCHITECTURE ENGINEERING &amp; CONSTRUCTION</t>
  </si>
  <si>
    <t>ERM-SRVR-SQL</t>
  </si>
  <si>
    <t>PLATFORM-EXTNS</t>
  </si>
  <si>
    <t>457-100-360</t>
  </si>
  <si>
    <t>CCMG XCP FRAMEWORK</t>
  </si>
  <si>
    <t>XCP-USER</t>
  </si>
  <si>
    <t>457-101-202</t>
  </si>
  <si>
    <t>17th February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</si>
</sst>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-* #,##0.00_-;\-* #,##0.00_-;_-* &quot;-&quot;??_-;_-@_-"/>
    <numFmt numFmtId="164" formatCode="mmm\-dd"/>
    <numFmt numFmtId="165" formatCode="_-* #,##0\ _F_-;\-* #,##0\ _F_-;_-* &quot;-&quot;\ _F_-;_-@_-"/>
    <numFmt numFmtId="166" formatCode="_-* #,##0.00\ _F_-;\-* #,##0.00\ _F_-;_-* &quot;-&quot;??\ _F_-;_-@_-"/>
    <numFmt numFmtId="167" formatCode="_-* #,##0\ &quot;F&quot;_-;\-* #,##0\ &quot;F&quot;_-;_-* &quot;-&quot;\ &quot;F&quot;_-;_-@_-"/>
    <numFmt numFmtId="168" formatCode="_-* #,##0.00\ &quot;F&quot;_-;\-* #,##0.00\ &quot;F&quot;_-;_-* &quot;-&quot;??\ &quot;F&quot;_-;_-@_-"/>
    <numFmt numFmtId="169" formatCode="#,##0.0000;[Red]\-#,##0.0000"/>
    <numFmt numFmtId="170" formatCode="&quot;$&quot;#,##0.00_)_%;[Red]&quot;$&quot;\(#,##0.00\)_%"/>
    <numFmt numFmtId="171" formatCode="#,##0.00_)_%;[Red]\(#,##0.00\)_%"/>
    <numFmt numFmtId="172" formatCode="#,##0;[Red]\(#,##0\)"/>
    <numFmt numFmtId="173" formatCode="#,##0_ ;[Red]\-#,##0\ "/>
    <numFmt numFmtId="174" formatCode="[$-809]dd\ mmmm\ yyyy;@"/>
    <numFmt numFmtId="175" formatCode="d/m/yy;@"/>
    <numFmt numFmtId="176" formatCode="#,##0,;[Red]\(#,##0,\)"/>
    <numFmt numFmtId="177" formatCode="#,##0%;[Red]\(#,##0%\)"/>
    <numFmt numFmtId="178" formatCode="#,##0.0,;[Red]\(#,##0.0,\)"/>
    <numFmt numFmtId="179" formatCode="#,##0.00,;[Red]\(#,##0.00,\)"/>
    <numFmt numFmtId="180" formatCode="#,##0.0;[Red]\(#,##0.0\)"/>
  </numFmts>
  <fonts count="47">
    <font>
      <sz val="10"/>
      <name val="Arial"/>
    </font>
    <font>
      <sz val="10"/>
      <name val="Arial"/>
      <family val="2"/>
    </font>
    <font>
      <sz val="10"/>
      <name val="Helv"/>
      <family val="2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sz val="8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66FF"/>
      <name val="Calibri"/>
      <family val="2"/>
      <scheme val="minor"/>
    </font>
    <font>
      <b/>
      <u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11"/>
      <color indexed="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1" fillId="0" borderId="0"/>
    <xf numFmtId="0" fontId="20" fillId="0" borderId="0"/>
    <xf numFmtId="0" fontId="3" fillId="0" borderId="1" applyBorder="0"/>
    <xf numFmtId="0" fontId="4" fillId="0" borderId="0"/>
    <xf numFmtId="0" fontId="4" fillId="2" borderId="0"/>
    <xf numFmtId="43" fontId="22" fillId="0" borderId="0" applyFont="0" applyFill="0" applyBorder="0" applyAlignment="0" applyProtection="0"/>
    <xf numFmtId="14" fontId="5" fillId="0" borderId="0"/>
    <xf numFmtId="164" fontId="6" fillId="0" borderId="0" applyAlignment="0">
      <alignment horizontal="right"/>
    </xf>
    <xf numFmtId="38" fontId="7" fillId="3" borderId="0" applyNumberFormat="0" applyBorder="0" applyAlignment="0" applyProtection="0"/>
    <xf numFmtId="0" fontId="8" fillId="0" borderId="2" applyNumberFormat="0" applyAlignment="0" applyProtection="0">
      <alignment horizontal="left" vertical="center"/>
    </xf>
    <xf numFmtId="0" fontId="8" fillId="0" borderId="3">
      <alignment horizontal="left" vertical="center"/>
    </xf>
    <xf numFmtId="0" fontId="9" fillId="0" borderId="0"/>
    <xf numFmtId="10" fontId="7" fillId="4" borderId="4" applyNumberFormat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0" fillId="0" borderId="0"/>
    <xf numFmtId="0" fontId="21" fillId="0" borderId="0"/>
    <xf numFmtId="0" fontId="1" fillId="0" borderId="0"/>
    <xf numFmtId="170" fontId="11" fillId="0" borderId="0">
      <alignment horizontal="right"/>
    </xf>
    <xf numFmtId="171" fontId="11" fillId="0" borderId="0">
      <alignment horizontal="right"/>
    </xf>
    <xf numFmtId="40" fontId="12" fillId="5" borderId="0">
      <alignment horizontal="right"/>
    </xf>
    <xf numFmtId="0" fontId="13" fillId="5" borderId="0">
      <alignment horizontal="right"/>
    </xf>
    <xf numFmtId="0" fontId="14" fillId="5" borderId="5"/>
    <xf numFmtId="0" fontId="14" fillId="0" borderId="0" applyBorder="0">
      <alignment horizontal="centerContinuous"/>
    </xf>
    <xf numFmtId="0" fontId="15" fillId="0" borderId="0" applyBorder="0">
      <alignment horizontal="centerContinuous"/>
    </xf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0" fontId="16" fillId="0" borderId="0" applyNumberFormat="0" applyFont="0" applyFill="0" applyBorder="0" applyAlignment="0" applyProtection="0">
      <alignment horizontal="left"/>
    </xf>
    <xf numFmtId="15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0" fontId="17" fillId="0" borderId="6">
      <alignment horizontal="center"/>
    </xf>
    <xf numFmtId="3" fontId="16" fillId="0" borderId="0" applyFont="0" applyFill="0" applyBorder="0" applyAlignment="0" applyProtection="0"/>
    <xf numFmtId="0" fontId="16" fillId="6" borderId="0" applyNumberFormat="0" applyFont="0" applyBorder="0" applyAlignment="0" applyProtection="0"/>
    <xf numFmtId="0" fontId="2" fillId="0" borderId="0"/>
    <xf numFmtId="0" fontId="18" fillId="0" borderId="0"/>
    <xf numFmtId="0" fontId="1" fillId="0" borderId="0"/>
    <xf numFmtId="0" fontId="1" fillId="0" borderId="0"/>
  </cellStyleXfs>
  <cellXfs count="227">
    <xf numFmtId="0" fontId="0" fillId="0" borderId="0" xfId="0"/>
    <xf numFmtId="0" fontId="23" fillId="0" borderId="0" xfId="0" applyFont="1"/>
    <xf numFmtId="172" fontId="23" fillId="0" borderId="0" xfId="0" applyNumberFormat="1" applyFont="1"/>
    <xf numFmtId="0" fontId="23" fillId="0" borderId="0" xfId="0" applyFont="1" applyFill="1"/>
    <xf numFmtId="0" fontId="23" fillId="5" borderId="0" xfId="0" applyFont="1" applyFill="1"/>
    <xf numFmtId="0" fontId="26" fillId="5" borderId="0" xfId="0" applyFont="1" applyFill="1"/>
    <xf numFmtId="175" fontId="26" fillId="5" borderId="0" xfId="0" applyNumberFormat="1" applyFont="1" applyFill="1"/>
    <xf numFmtId="175" fontId="26" fillId="5" borderId="0" xfId="0" applyNumberFormat="1" applyFont="1" applyFill="1" applyAlignment="1">
      <alignment horizontal="left"/>
    </xf>
    <xf numFmtId="172" fontId="27" fillId="5" borderId="0" xfId="0" applyNumberFormat="1" applyFont="1" applyFill="1"/>
    <xf numFmtId="0" fontId="26" fillId="0" borderId="0" xfId="0" applyFont="1" applyFill="1" applyBorder="1"/>
    <xf numFmtId="0" fontId="26" fillId="0" borderId="0" xfId="0" applyFont="1" applyFill="1" applyBorder="1" applyAlignment="1">
      <alignment wrapText="1"/>
    </xf>
    <xf numFmtId="0" fontId="27" fillId="9" borderId="24" xfId="0" applyFont="1" applyFill="1" applyBorder="1"/>
    <xf numFmtId="0" fontId="26" fillId="0" borderId="0" xfId="0" applyFont="1"/>
    <xf numFmtId="0" fontId="26" fillId="7" borderId="4" xfId="0" applyFont="1" applyFill="1" applyBorder="1"/>
    <xf numFmtId="0" fontId="26" fillId="0" borderId="0" xfId="0" applyFont="1" applyFill="1"/>
    <xf numFmtId="175" fontId="26" fillId="0" borderId="0" xfId="0" applyNumberFormat="1" applyFont="1" applyFill="1"/>
    <xf numFmtId="172" fontId="26" fillId="0" borderId="0" xfId="0" applyNumberFormat="1" applyFont="1" applyFill="1"/>
    <xf numFmtId="175" fontId="26" fillId="0" borderId="0" xfId="0" applyNumberFormat="1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6" fillId="5" borderId="0" xfId="0" applyFont="1" applyFill="1" applyAlignment="1">
      <alignment horizontal="center"/>
    </xf>
    <xf numFmtId="0" fontId="29" fillId="5" borderId="0" xfId="0" applyFont="1" applyFill="1"/>
    <xf numFmtId="0" fontId="28" fillId="10" borderId="34" xfId="0" applyFont="1" applyFill="1" applyBorder="1" applyAlignment="1">
      <alignment horizontal="center" vertical="center" wrapText="1"/>
    </xf>
    <xf numFmtId="0" fontId="28" fillId="10" borderId="34" xfId="40" applyFont="1" applyFill="1" applyBorder="1" applyAlignment="1">
      <alignment horizontal="center" vertical="center" wrapText="1"/>
    </xf>
    <xf numFmtId="0" fontId="26" fillId="5" borderId="43" xfId="0" applyFont="1" applyFill="1" applyBorder="1"/>
    <xf numFmtId="0" fontId="26" fillId="5" borderId="35" xfId="0" applyFont="1" applyFill="1" applyBorder="1"/>
    <xf numFmtId="173" fontId="23" fillId="0" borderId="0" xfId="0" applyNumberFormat="1" applyFont="1"/>
    <xf numFmtId="174" fontId="31" fillId="5" borderId="0" xfId="0" applyNumberFormat="1" applyFont="1" applyFill="1" applyBorder="1" applyAlignment="1">
      <alignment horizontal="center"/>
    </xf>
    <xf numFmtId="174" fontId="31" fillId="5" borderId="0" xfId="0" applyNumberFormat="1" applyFont="1" applyFill="1" applyBorder="1" applyAlignment="1"/>
    <xf numFmtId="172" fontId="23" fillId="0" borderId="0" xfId="0" applyNumberFormat="1" applyFont="1" applyFill="1" applyBorder="1" applyAlignment="1">
      <alignment horizontal="center"/>
    </xf>
    <xf numFmtId="0" fontId="32" fillId="0" borderId="0" xfId="0" applyFont="1" applyFill="1"/>
    <xf numFmtId="0" fontId="26" fillId="5" borderId="0" xfId="0" applyFont="1" applyFill="1" applyBorder="1"/>
    <xf numFmtId="0" fontId="33" fillId="0" borderId="0" xfId="0" applyFont="1"/>
    <xf numFmtId="172" fontId="35" fillId="5" borderId="0" xfId="0" applyNumberFormat="1" applyFont="1" applyFill="1" applyBorder="1" applyAlignment="1">
      <alignment horizontal="left"/>
    </xf>
    <xf numFmtId="173" fontId="35" fillId="5" borderId="0" xfId="0" applyNumberFormat="1" applyFont="1" applyFill="1" applyBorder="1" applyAlignment="1">
      <alignment horizontal="left"/>
    </xf>
    <xf numFmtId="0" fontId="33" fillId="5" borderId="0" xfId="0" applyFont="1" applyFill="1"/>
    <xf numFmtId="0" fontId="33" fillId="5" borderId="0" xfId="0" applyFont="1" applyFill="1" applyBorder="1"/>
    <xf numFmtId="172" fontId="33" fillId="5" borderId="0" xfId="0" applyNumberFormat="1" applyFont="1" applyFill="1" applyBorder="1"/>
    <xf numFmtId="172" fontId="33" fillId="5" borderId="0" xfId="0" applyNumberFormat="1" applyFont="1" applyFill="1" applyBorder="1" applyAlignment="1">
      <alignment horizontal="center"/>
    </xf>
    <xf numFmtId="176" fontId="33" fillId="5" borderId="0" xfId="0" applyNumberFormat="1" applyFont="1" applyFill="1" applyBorder="1" applyAlignment="1">
      <alignment horizontal="center"/>
    </xf>
    <xf numFmtId="173" fontId="33" fillId="5" borderId="0" xfId="0" applyNumberFormat="1" applyFont="1" applyFill="1"/>
    <xf numFmtId="174" fontId="34" fillId="5" borderId="0" xfId="0" applyNumberFormat="1" applyFont="1" applyFill="1" applyBorder="1" applyAlignment="1">
      <alignment horizontal="left"/>
    </xf>
    <xf numFmtId="14" fontId="33" fillId="0" borderId="0" xfId="0" applyNumberFormat="1" applyFont="1" applyFill="1" applyAlignment="1">
      <alignment horizontal="center"/>
    </xf>
    <xf numFmtId="0" fontId="33" fillId="0" borderId="0" xfId="0" applyFont="1" applyFill="1"/>
    <xf numFmtId="0" fontId="26" fillId="0" borderId="40" xfId="0" applyFont="1" applyBorder="1" applyAlignment="1">
      <alignment horizontal="left"/>
    </xf>
    <xf numFmtId="0" fontId="28" fillId="10" borderId="33" xfId="0" applyFont="1" applyFill="1" applyBorder="1" applyAlignment="1">
      <alignment horizontal="center" vertical="center" wrapText="1"/>
    </xf>
    <xf numFmtId="172" fontId="26" fillId="5" borderId="41" xfId="0" applyNumberFormat="1" applyFont="1" applyFill="1" applyBorder="1" applyAlignment="1">
      <alignment horizontal="left"/>
    </xf>
    <xf numFmtId="0" fontId="27" fillId="0" borderId="36" xfId="0" applyFont="1" applyFill="1" applyBorder="1" applyAlignment="1">
      <alignment horizontal="left"/>
    </xf>
    <xf numFmtId="172" fontId="26" fillId="5" borderId="35" xfId="0" applyNumberFormat="1" applyFont="1" applyFill="1" applyBorder="1" applyAlignment="1">
      <alignment horizontal="left"/>
    </xf>
    <xf numFmtId="0" fontId="23" fillId="5" borderId="0" xfId="0" applyFont="1" applyFill="1" applyBorder="1"/>
    <xf numFmtId="0" fontId="23" fillId="0" borderId="0" xfId="0" applyFont="1" applyAlignment="1">
      <alignment horizontal="center"/>
    </xf>
    <xf numFmtId="0" fontId="23" fillId="0" borderId="0" xfId="0" applyFont="1" applyFill="1" applyAlignment="1">
      <alignment horizontal="left"/>
    </xf>
    <xf numFmtId="172" fontId="23" fillId="0" borderId="0" xfId="0" applyNumberFormat="1" applyFont="1" applyFill="1" applyAlignment="1">
      <alignment horizontal="left"/>
    </xf>
    <xf numFmtId="172" fontId="23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74" fontId="37" fillId="0" borderId="0" xfId="0" applyNumberFormat="1" applyFont="1" applyFill="1" applyBorder="1" applyAlignment="1"/>
    <xf numFmtId="174" fontId="37" fillId="0" borderId="0" xfId="0" applyNumberFormat="1" applyFont="1" applyFill="1" applyBorder="1" applyAlignment="1">
      <alignment horizontal="center"/>
    </xf>
    <xf numFmtId="174" fontId="24" fillId="0" borderId="0" xfId="0" applyNumberFormat="1" applyFont="1" applyFill="1" applyBorder="1" applyAlignment="1">
      <alignment horizontal="left"/>
    </xf>
    <xf numFmtId="15" fontId="24" fillId="0" borderId="0" xfId="0" applyNumberFormat="1" applyFont="1" applyFill="1" applyBorder="1" applyAlignment="1">
      <alignment horizontal="left"/>
    </xf>
    <xf numFmtId="174" fontId="37" fillId="0" borderId="0" xfId="0" applyNumberFormat="1" applyFont="1" applyFill="1" applyBorder="1" applyAlignment="1">
      <alignment horizontal="left"/>
    </xf>
    <xf numFmtId="0" fontId="23" fillId="0" borderId="0" xfId="0" applyFont="1" applyAlignment="1">
      <alignment horizontal="left"/>
    </xf>
    <xf numFmtId="172" fontId="23" fillId="0" borderId="0" xfId="0" applyNumberFormat="1" applyFont="1" applyAlignment="1">
      <alignment horizontal="left"/>
    </xf>
    <xf numFmtId="172" fontId="23" fillId="0" borderId="0" xfId="0" applyNumberFormat="1" applyFont="1" applyAlignment="1">
      <alignment horizontal="center"/>
    </xf>
    <xf numFmtId="172" fontId="25" fillId="8" borderId="23" xfId="0" applyNumberFormat="1" applyFont="1" applyFill="1" applyBorder="1" applyAlignment="1">
      <alignment horizontal="center"/>
    </xf>
    <xf numFmtId="172" fontId="25" fillId="8" borderId="0" xfId="0" applyNumberFormat="1" applyFont="1" applyFill="1" applyBorder="1" applyAlignment="1">
      <alignment horizontal="center"/>
    </xf>
    <xf numFmtId="0" fontId="23" fillId="0" borderId="0" xfId="0" applyFont="1" applyBorder="1"/>
    <xf numFmtId="172" fontId="23" fillId="0" borderId="0" xfId="0" applyNumberFormat="1" applyFont="1" applyBorder="1" applyAlignment="1">
      <alignment horizontal="center"/>
    </xf>
    <xf numFmtId="172" fontId="24" fillId="0" borderId="6" xfId="0" applyNumberFormat="1" applyFont="1" applyFill="1" applyBorder="1" applyAlignment="1">
      <alignment horizontal="center"/>
    </xf>
    <xf numFmtId="14" fontId="23" fillId="0" borderId="0" xfId="0" applyNumberFormat="1" applyFont="1" applyFill="1" applyAlignment="1">
      <alignment horizontal="left"/>
    </xf>
    <xf numFmtId="14" fontId="37" fillId="0" borderId="0" xfId="0" applyNumberFormat="1" applyFont="1" applyFill="1" applyBorder="1" applyAlignment="1"/>
    <xf numFmtId="14" fontId="37" fillId="0" borderId="0" xfId="0" applyNumberFormat="1" applyFont="1" applyFill="1" applyBorder="1" applyAlignment="1">
      <alignment horizontal="left"/>
    </xf>
    <xf numFmtId="14" fontId="23" fillId="0" borderId="0" xfId="0" applyNumberFormat="1" applyFont="1" applyAlignment="1">
      <alignment horizontal="left"/>
    </xf>
    <xf numFmtId="14" fontId="23" fillId="0" borderId="0" xfId="0" applyNumberFormat="1" applyFont="1"/>
    <xf numFmtId="0" fontId="39" fillId="0" borderId="0" xfId="0" applyFont="1" applyFill="1" applyBorder="1" applyAlignment="1">
      <alignment horizontal="left"/>
    </xf>
    <xf numFmtId="0" fontId="40" fillId="12" borderId="0" xfId="0" applyFont="1" applyFill="1"/>
    <xf numFmtId="0" fontId="23" fillId="0" borderId="0" xfId="0" applyFont="1" applyAlignment="1"/>
    <xf numFmtId="0" fontId="23" fillId="0" borderId="0" xfId="0" applyFont="1" applyFill="1" applyAlignment="1"/>
    <xf numFmtId="0" fontId="39" fillId="13" borderId="24" xfId="0" applyFont="1" applyFill="1" applyBorder="1" applyAlignment="1">
      <alignment horizontal="left"/>
    </xf>
    <xf numFmtId="172" fontId="26" fillId="0" borderId="0" xfId="0" applyNumberFormat="1" applyFont="1" applyFill="1" applyAlignment="1">
      <alignment horizontal="center"/>
    </xf>
    <xf numFmtId="0" fontId="26" fillId="0" borderId="0" xfId="0" applyFont="1" applyFill="1" applyAlignment="1">
      <alignment horizontal="left"/>
    </xf>
    <xf numFmtId="0" fontId="28" fillId="8" borderId="4" xfId="0" applyFont="1" applyFill="1" applyBorder="1" applyAlignment="1">
      <alignment horizontal="center" wrapText="1"/>
    </xf>
    <xf numFmtId="0" fontId="26" fillId="0" borderId="0" xfId="0" applyFont="1" applyAlignment="1">
      <alignment horizontal="center"/>
    </xf>
    <xf numFmtId="172" fontId="26" fillId="12" borderId="30" xfId="0" applyNumberFormat="1" applyFont="1" applyFill="1" applyBorder="1" applyAlignment="1">
      <alignment horizontal="center"/>
    </xf>
    <xf numFmtId="172" fontId="26" fillId="12" borderId="27" xfId="0" applyNumberFormat="1" applyFont="1" applyFill="1" applyBorder="1" applyAlignment="1">
      <alignment horizontal="center"/>
    </xf>
    <xf numFmtId="172" fontId="26" fillId="7" borderId="26" xfId="40" applyNumberFormat="1" applyFont="1" applyFill="1" applyBorder="1" applyAlignment="1">
      <alignment horizontal="center"/>
    </xf>
    <xf numFmtId="172" fontId="27" fillId="7" borderId="32" xfId="40" applyNumberFormat="1" applyFont="1" applyFill="1" applyBorder="1" applyAlignment="1">
      <alignment horizontal="center"/>
    </xf>
    <xf numFmtId="172" fontId="26" fillId="5" borderId="27" xfId="0" applyNumberFormat="1" applyFont="1" applyFill="1" applyBorder="1" applyAlignment="1">
      <alignment horizontal="center"/>
    </xf>
    <xf numFmtId="172" fontId="27" fillId="0" borderId="31" xfId="0" applyNumberFormat="1" applyFont="1" applyFill="1" applyBorder="1" applyAlignment="1">
      <alignment horizontal="center"/>
    </xf>
    <xf numFmtId="0" fontId="26" fillId="5" borderId="0" xfId="0" applyFont="1" applyFill="1" applyAlignment="1">
      <alignment horizontal="left"/>
    </xf>
    <xf numFmtId="0" fontId="42" fillId="0" borderId="0" xfId="40" applyFont="1" applyFill="1" applyBorder="1" applyAlignment="1">
      <alignment horizontal="left"/>
    </xf>
    <xf numFmtId="15" fontId="42" fillId="0" borderId="0" xfId="40" applyNumberFormat="1" applyFont="1" applyFill="1" applyBorder="1" applyAlignment="1">
      <alignment horizontal="left"/>
    </xf>
    <xf numFmtId="177" fontId="26" fillId="7" borderId="37" xfId="28" applyNumberFormat="1" applyFont="1" applyFill="1" applyBorder="1" applyAlignment="1">
      <alignment horizontal="center"/>
    </xf>
    <xf numFmtId="177" fontId="26" fillId="7" borderId="26" xfId="28" applyNumberFormat="1" applyFont="1" applyFill="1" applyBorder="1" applyAlignment="1">
      <alignment horizontal="center"/>
    </xf>
    <xf numFmtId="177" fontId="27" fillId="7" borderId="32" xfId="28" applyNumberFormat="1" applyFont="1" applyFill="1" applyBorder="1" applyAlignment="1">
      <alignment horizontal="center"/>
    </xf>
    <xf numFmtId="0" fontId="26" fillId="5" borderId="0" xfId="0" applyFont="1" applyFill="1" applyAlignment="1"/>
    <xf numFmtId="0" fontId="26" fillId="0" borderId="0" xfId="0" applyFont="1" applyFill="1" applyAlignment="1"/>
    <xf numFmtId="172" fontId="0" fillId="0" borderId="0" xfId="0" applyNumberFormat="1" applyAlignment="1">
      <alignment horizontal="center"/>
    </xf>
    <xf numFmtId="172" fontId="37" fillId="0" borderId="0" xfId="0" applyNumberFormat="1" applyFont="1" applyFill="1" applyBorder="1" applyAlignment="1">
      <alignment horizontal="center"/>
    </xf>
    <xf numFmtId="0" fontId="27" fillId="14" borderId="0" xfId="20" applyFont="1" applyFill="1"/>
    <xf numFmtId="0" fontId="27" fillId="14" borderId="0" xfId="20" applyFont="1" applyFill="1" applyBorder="1"/>
    <xf numFmtId="0" fontId="26" fillId="14" borderId="0" xfId="20" applyFont="1" applyFill="1"/>
    <xf numFmtId="172" fontId="26" fillId="14" borderId="0" xfId="0" applyNumberFormat="1" applyFont="1" applyFill="1" applyBorder="1" applyAlignment="1">
      <alignment horizontal="left"/>
    </xf>
    <xf numFmtId="0" fontId="26" fillId="14" borderId="0" xfId="20" applyFont="1" applyFill="1" applyBorder="1"/>
    <xf numFmtId="0" fontId="26" fillId="14" borderId="0" xfId="0" applyFont="1" applyFill="1" applyBorder="1" applyAlignment="1">
      <alignment horizontal="left"/>
    </xf>
    <xf numFmtId="0" fontId="26" fillId="13" borderId="0" xfId="0" applyFont="1" applyFill="1"/>
    <xf numFmtId="0" fontId="27" fillId="13" borderId="0" xfId="0" applyFont="1" applyFill="1"/>
    <xf numFmtId="0" fontId="27" fillId="15" borderId="0" xfId="0" applyFont="1" applyFill="1"/>
    <xf numFmtId="0" fontId="26" fillId="15" borderId="0" xfId="0" applyFont="1" applyFill="1"/>
    <xf numFmtId="0" fontId="41" fillId="12" borderId="27" xfId="0" applyFont="1" applyFill="1" applyBorder="1"/>
    <xf numFmtId="0" fontId="38" fillId="12" borderId="27" xfId="0" applyFont="1" applyFill="1" applyBorder="1"/>
    <xf numFmtId="0" fontId="27" fillId="7" borderId="4" xfId="0" applyFont="1" applyFill="1" applyBorder="1" applyAlignment="1">
      <alignment horizontal="center" wrapText="1"/>
    </xf>
    <xf numFmtId="0" fontId="27" fillId="0" borderId="4" xfId="0" applyFont="1" applyFill="1" applyBorder="1" applyAlignment="1">
      <alignment horizontal="left" wrapText="1"/>
    </xf>
    <xf numFmtId="0" fontId="38" fillId="12" borderId="0" xfId="0" applyFont="1" applyFill="1" applyBorder="1"/>
    <xf numFmtId="172" fontId="26" fillId="12" borderId="0" xfId="0" applyNumberFormat="1" applyFont="1" applyFill="1" applyBorder="1" applyAlignment="1">
      <alignment horizontal="center"/>
    </xf>
    <xf numFmtId="172" fontId="26" fillId="5" borderId="0" xfId="0" applyNumberFormat="1" applyFont="1" applyFill="1" applyBorder="1" applyAlignment="1">
      <alignment horizontal="center"/>
    </xf>
    <xf numFmtId="172" fontId="26" fillId="5" borderId="30" xfId="0" applyNumberFormat="1" applyFont="1" applyFill="1" applyBorder="1" applyAlignment="1">
      <alignment horizontal="center"/>
    </xf>
    <xf numFmtId="0" fontId="26" fillId="5" borderId="35" xfId="0" applyFont="1" applyFill="1" applyBorder="1" applyAlignment="1">
      <alignment horizontal="left"/>
    </xf>
    <xf numFmtId="0" fontId="27" fillId="5" borderId="35" xfId="0" applyFont="1" applyFill="1" applyBorder="1" applyAlignment="1">
      <alignment horizontal="left"/>
    </xf>
    <xf numFmtId="0" fontId="30" fillId="0" borderId="0" xfId="1" applyFont="1" applyFill="1" applyBorder="1" applyAlignment="1"/>
    <xf numFmtId="0" fontId="26" fillId="5" borderId="0" xfId="0" applyNumberFormat="1" applyFont="1" applyFill="1"/>
    <xf numFmtId="0" fontId="28" fillId="8" borderId="4" xfId="0" applyNumberFormat="1" applyFont="1" applyFill="1" applyBorder="1" applyAlignment="1">
      <alignment horizontal="center" wrapText="1"/>
    </xf>
    <xf numFmtId="0" fontId="26" fillId="0" borderId="0" xfId="0" applyNumberFormat="1" applyFont="1" applyFill="1"/>
    <xf numFmtId="172" fontId="27" fillId="5" borderId="0" xfId="0" applyNumberFormat="1" applyFont="1" applyFill="1" applyAlignment="1">
      <alignment horizontal="center"/>
    </xf>
    <xf numFmtId="0" fontId="28" fillId="10" borderId="33" xfId="40" applyFont="1" applyFill="1" applyBorder="1" applyAlignment="1">
      <alignment horizontal="center" vertical="center" wrapText="1"/>
    </xf>
    <xf numFmtId="172" fontId="26" fillId="7" borderId="45" xfId="40" applyNumberFormat="1" applyFont="1" applyFill="1" applyBorder="1" applyAlignment="1">
      <alignment horizontal="center"/>
    </xf>
    <xf numFmtId="172" fontId="26" fillId="7" borderId="35" xfId="40" applyNumberFormat="1" applyFont="1" applyFill="1" applyBorder="1" applyAlignment="1">
      <alignment horizontal="center"/>
    </xf>
    <xf numFmtId="172" fontId="27" fillId="7" borderId="44" xfId="40" applyNumberFormat="1" applyFont="1" applyFill="1" applyBorder="1" applyAlignment="1">
      <alignment horizontal="center"/>
    </xf>
    <xf numFmtId="0" fontId="28" fillId="10" borderId="51" xfId="0" applyFont="1" applyFill="1" applyBorder="1" applyAlignment="1">
      <alignment horizontal="center" vertical="center" wrapText="1"/>
    </xf>
    <xf numFmtId="176" fontId="26" fillId="0" borderId="0" xfId="0" applyNumberFormat="1" applyFont="1" applyFill="1" applyAlignment="1">
      <alignment horizontal="center"/>
    </xf>
    <xf numFmtId="176" fontId="43" fillId="0" borderId="0" xfId="0" applyNumberFormat="1" applyFont="1" applyFill="1" applyBorder="1" applyAlignment="1">
      <alignment horizontal="center"/>
    </xf>
    <xf numFmtId="174" fontId="43" fillId="0" borderId="0" xfId="0" applyNumberFormat="1" applyFont="1" applyFill="1" applyBorder="1" applyAlignment="1">
      <alignment horizontal="center"/>
    </xf>
    <xf numFmtId="0" fontId="26" fillId="12" borderId="0" xfId="0" applyFont="1" applyFill="1"/>
    <xf numFmtId="176" fontId="26" fillId="0" borderId="0" xfId="0" applyNumberFormat="1" applyFont="1" applyAlignment="1">
      <alignment horizontal="center"/>
    </xf>
    <xf numFmtId="179" fontId="26" fillId="0" borderId="0" xfId="0" applyNumberFormat="1" applyFont="1" applyAlignment="1">
      <alignment horizontal="center"/>
    </xf>
    <xf numFmtId="178" fontId="26" fillId="0" borderId="0" xfId="0" applyNumberFormat="1" applyFont="1" applyAlignment="1">
      <alignment horizontal="center"/>
    </xf>
    <xf numFmtId="172" fontId="26" fillId="0" borderId="0" xfId="0" applyNumberFormat="1" applyFont="1" applyAlignment="1">
      <alignment horizontal="center"/>
    </xf>
    <xf numFmtId="172" fontId="23" fillId="0" borderId="0" xfId="0" applyNumberFormat="1" applyFont="1" applyBorder="1" applyAlignment="1"/>
    <xf numFmtId="0" fontId="23" fillId="0" borderId="0" xfId="0" applyNumberFormat="1" applyFont="1" applyBorder="1" applyAlignment="1">
      <alignment horizontal="center"/>
    </xf>
    <xf numFmtId="0" fontId="23" fillId="0" borderId="0" xfId="0" applyNumberFormat="1" applyFont="1" applyBorder="1" applyAlignment="1">
      <alignment horizontal="left"/>
    </xf>
    <xf numFmtId="172" fontId="44" fillId="5" borderId="0" xfId="0" applyNumberFormat="1" applyFont="1" applyFill="1" applyBorder="1" applyAlignment="1">
      <alignment horizontal="center"/>
    </xf>
    <xf numFmtId="174" fontId="44" fillId="5" borderId="0" xfId="0" applyNumberFormat="1" applyFont="1" applyFill="1" applyBorder="1" applyAlignment="1">
      <alignment horizontal="center"/>
    </xf>
    <xf numFmtId="172" fontId="36" fillId="10" borderId="2" xfId="0" applyNumberFormat="1" applyFont="1" applyFill="1" applyBorder="1" applyAlignment="1">
      <alignment horizontal="center" vertical="center"/>
    </xf>
    <xf numFmtId="172" fontId="27" fillId="0" borderId="3" xfId="0" applyNumberFormat="1" applyFont="1" applyFill="1" applyBorder="1" applyAlignment="1">
      <alignment horizontal="center"/>
    </xf>
    <xf numFmtId="172" fontId="26" fillId="12" borderId="26" xfId="0" applyNumberFormat="1" applyFont="1" applyFill="1" applyBorder="1" applyAlignment="1">
      <alignment horizontal="center"/>
    </xf>
    <xf numFmtId="172" fontId="27" fillId="0" borderId="32" xfId="0" applyNumberFormat="1" applyFont="1" applyFill="1" applyBorder="1" applyAlignment="1">
      <alignment horizontal="center"/>
    </xf>
    <xf numFmtId="172" fontId="28" fillId="10" borderId="49" xfId="0" applyNumberFormat="1" applyFont="1" applyFill="1" applyBorder="1" applyAlignment="1">
      <alignment horizontal="center" vertical="center" wrapText="1"/>
    </xf>
    <xf numFmtId="172" fontId="28" fillId="10" borderId="39" xfId="0" applyNumberFormat="1" applyFont="1" applyFill="1" applyBorder="1" applyAlignment="1">
      <alignment horizontal="center" vertical="center" wrapText="1"/>
    </xf>
    <xf numFmtId="172" fontId="28" fillId="10" borderId="38" xfId="0" applyNumberFormat="1" applyFont="1" applyFill="1" applyBorder="1" applyAlignment="1">
      <alignment horizontal="center" vertical="center" wrapText="1"/>
    </xf>
    <xf numFmtId="172" fontId="28" fillId="10" borderId="2" xfId="0" applyNumberFormat="1" applyFont="1" applyFill="1" applyBorder="1" applyAlignment="1">
      <alignment horizontal="center" vertical="center" wrapText="1"/>
    </xf>
    <xf numFmtId="172" fontId="28" fillId="10" borderId="3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/>
    <xf numFmtId="172" fontId="30" fillId="0" borderId="0" xfId="1" applyNumberFormat="1" applyFont="1" applyFill="1" applyBorder="1" applyAlignment="1">
      <alignment horizontal="center"/>
    </xf>
    <xf numFmtId="172" fontId="23" fillId="5" borderId="0" xfId="0" applyNumberFormat="1" applyFont="1" applyFill="1" applyAlignment="1">
      <alignment horizontal="center"/>
    </xf>
    <xf numFmtId="0" fontId="23" fillId="0" borderId="35" xfId="0" applyFont="1" applyBorder="1"/>
    <xf numFmtId="180" fontId="23" fillId="0" borderId="43" xfId="0" applyNumberFormat="1" applyFont="1" applyBorder="1" applyAlignment="1">
      <alignment horizontal="center"/>
    </xf>
    <xf numFmtId="0" fontId="23" fillId="0" borderId="29" xfId="0" applyFont="1" applyBorder="1"/>
    <xf numFmtId="172" fontId="23" fillId="0" borderId="6" xfId="0" applyNumberFormat="1" applyFont="1" applyBorder="1"/>
    <xf numFmtId="173" fontId="24" fillId="0" borderId="6" xfId="0" applyNumberFormat="1" applyFont="1" applyBorder="1" applyAlignment="1">
      <alignment horizontal="center"/>
    </xf>
    <xf numFmtId="172" fontId="24" fillId="0" borderId="50" xfId="0" applyNumberFormat="1" applyFont="1" applyBorder="1" applyAlignment="1">
      <alignment horizontal="center"/>
    </xf>
    <xf numFmtId="172" fontId="36" fillId="10" borderId="42" xfId="0" applyNumberFormat="1" applyFont="1" applyFill="1" applyBorder="1" applyAlignment="1">
      <alignment horizontal="center" vertical="center"/>
    </xf>
    <xf numFmtId="172" fontId="36" fillId="10" borderId="34" xfId="0" applyNumberFormat="1" applyFont="1" applyFill="1" applyBorder="1" applyAlignment="1">
      <alignment vertical="center"/>
    </xf>
    <xf numFmtId="172" fontId="36" fillId="10" borderId="34" xfId="0" applyNumberFormat="1" applyFont="1" applyFill="1" applyBorder="1" applyAlignment="1">
      <alignment horizontal="left" vertical="center"/>
    </xf>
    <xf numFmtId="0" fontId="45" fillId="8" borderId="8" xfId="0" applyFont="1" applyFill="1" applyBorder="1" applyAlignment="1">
      <alignment horizontal="center"/>
    </xf>
    <xf numFmtId="172" fontId="26" fillId="7" borderId="0" xfId="40" applyNumberFormat="1" applyFont="1" applyFill="1" applyBorder="1" applyAlignment="1">
      <alignment horizontal="center"/>
    </xf>
    <xf numFmtId="177" fontId="27" fillId="5" borderId="26" xfId="28" applyNumberFormat="1" applyFont="1" applyFill="1" applyBorder="1" applyAlignment="1">
      <alignment horizontal="center"/>
    </xf>
    <xf numFmtId="177" fontId="27" fillId="5" borderId="32" xfId="28" applyNumberFormat="1" applyFont="1" applyFill="1" applyBorder="1" applyAlignment="1">
      <alignment horizontal="center"/>
    </xf>
    <xf numFmtId="172" fontId="26" fillId="7" borderId="43" xfId="0" applyNumberFormat="1" applyFont="1" applyFill="1" applyBorder="1" applyAlignment="1">
      <alignment horizontal="center"/>
    </xf>
    <xf numFmtId="0" fontId="28" fillId="10" borderId="54" xfId="0" applyFont="1" applyFill="1" applyBorder="1" applyAlignment="1">
      <alignment horizontal="center" vertical="center" wrapText="1"/>
    </xf>
    <xf numFmtId="172" fontId="27" fillId="7" borderId="46" xfId="40" applyNumberFormat="1" applyFont="1" applyFill="1" applyBorder="1" applyAlignment="1">
      <alignment horizontal="center"/>
    </xf>
    <xf numFmtId="0" fontId="28" fillId="8" borderId="13" xfId="0" applyFont="1" applyFill="1" applyBorder="1"/>
    <xf numFmtId="0" fontId="28" fillId="8" borderId="14" xfId="0" applyFont="1" applyFill="1" applyBorder="1"/>
    <xf numFmtId="0" fontId="46" fillId="8" borderId="8" xfId="0" applyFont="1" applyFill="1" applyBorder="1" applyAlignment="1">
      <alignment horizontal="center"/>
    </xf>
    <xf numFmtId="176" fontId="28" fillId="8" borderId="14" xfId="0" applyNumberFormat="1" applyFont="1" applyFill="1" applyBorder="1" applyAlignment="1">
      <alignment horizontal="center"/>
    </xf>
    <xf numFmtId="176" fontId="28" fillId="8" borderId="9" xfId="0" applyNumberFormat="1" applyFont="1" applyFill="1" applyBorder="1" applyAlignment="1">
      <alignment horizontal="center"/>
    </xf>
    <xf numFmtId="0" fontId="28" fillId="8" borderId="15" xfId="0" applyFont="1" applyFill="1" applyBorder="1"/>
    <xf numFmtId="0" fontId="28" fillId="8" borderId="7" xfId="0" applyFont="1" applyFill="1" applyBorder="1"/>
    <xf numFmtId="0" fontId="28" fillId="8" borderId="7" xfId="0" applyFont="1" applyFill="1" applyBorder="1" applyAlignment="1">
      <alignment horizontal="center"/>
    </xf>
    <xf numFmtId="0" fontId="28" fillId="8" borderId="52" xfId="0" applyFont="1" applyFill="1" applyBorder="1" applyAlignment="1">
      <alignment horizontal="center"/>
    </xf>
    <xf numFmtId="176" fontId="28" fillId="8" borderId="10" xfId="0" applyNumberFormat="1" applyFont="1" applyFill="1" applyBorder="1" applyAlignment="1">
      <alignment horizontal="center"/>
    </xf>
    <xf numFmtId="0" fontId="26" fillId="0" borderId="15" xfId="0" applyFont="1" applyBorder="1"/>
    <xf numFmtId="0" fontId="26" fillId="0" borderId="7" xfId="0" applyFont="1" applyBorder="1"/>
    <xf numFmtId="176" fontId="26" fillId="0" borderId="7" xfId="0" applyNumberFormat="1" applyFont="1" applyBorder="1" applyAlignment="1">
      <alignment horizontal="center"/>
    </xf>
    <xf numFmtId="176" fontId="26" fillId="0" borderId="52" xfId="0" applyNumberFormat="1" applyFont="1" applyBorder="1" applyAlignment="1">
      <alignment horizontal="center"/>
    </xf>
    <xf numFmtId="176" fontId="26" fillId="0" borderId="10" xfId="0" applyNumberFormat="1" applyFont="1" applyBorder="1" applyAlignment="1">
      <alignment horizontal="center"/>
    </xf>
    <xf numFmtId="0" fontId="26" fillId="0" borderId="19" xfId="0" applyFont="1" applyBorder="1"/>
    <xf numFmtId="0" fontId="26" fillId="0" borderId="22" xfId="0" applyFont="1" applyBorder="1"/>
    <xf numFmtId="176" fontId="26" fillId="0" borderId="22" xfId="0" applyNumberFormat="1" applyFont="1" applyBorder="1" applyAlignment="1">
      <alignment horizontal="center"/>
    </xf>
    <xf numFmtId="176" fontId="26" fillId="0" borderId="0" xfId="0" applyNumberFormat="1" applyFont="1" applyBorder="1" applyAlignment="1">
      <alignment horizontal="center"/>
    </xf>
    <xf numFmtId="176" fontId="26" fillId="0" borderId="47" xfId="0" applyNumberFormat="1" applyFont="1" applyBorder="1" applyAlignment="1">
      <alignment horizontal="center"/>
    </xf>
    <xf numFmtId="0" fontId="27" fillId="14" borderId="15" xfId="0" applyFont="1" applyFill="1" applyBorder="1"/>
    <xf numFmtId="0" fontId="27" fillId="14" borderId="25" xfId="0" applyFont="1" applyFill="1" applyBorder="1"/>
    <xf numFmtId="176" fontId="27" fillId="14" borderId="7" xfId="0" applyNumberFormat="1" applyFont="1" applyFill="1" applyBorder="1" applyAlignment="1">
      <alignment horizontal="center"/>
    </xf>
    <xf numFmtId="176" fontId="27" fillId="14" borderId="52" xfId="0" applyNumberFormat="1" applyFont="1" applyFill="1" applyBorder="1" applyAlignment="1">
      <alignment horizontal="center"/>
    </xf>
    <xf numFmtId="176" fontId="27" fillId="14" borderId="10" xfId="0" applyNumberFormat="1" applyFont="1" applyFill="1" applyBorder="1" applyAlignment="1">
      <alignment horizontal="center"/>
    </xf>
    <xf numFmtId="0" fontId="28" fillId="8" borderId="17" xfId="0" applyFont="1" applyFill="1" applyBorder="1"/>
    <xf numFmtId="0" fontId="28" fillId="8" borderId="18" xfId="0" applyFont="1" applyFill="1" applyBorder="1"/>
    <xf numFmtId="176" fontId="28" fillId="8" borderId="21" xfId="0" applyNumberFormat="1" applyFont="1" applyFill="1" applyBorder="1" applyAlignment="1">
      <alignment horizontal="center"/>
    </xf>
    <xf numFmtId="176" fontId="28" fillId="8" borderId="53" xfId="0" applyNumberFormat="1" applyFont="1" applyFill="1" applyBorder="1" applyAlignment="1">
      <alignment horizontal="center"/>
    </xf>
    <xf numFmtId="176" fontId="28" fillId="8" borderId="20" xfId="0" applyNumberFormat="1" applyFont="1" applyFill="1" applyBorder="1" applyAlignment="1">
      <alignment horizontal="center"/>
    </xf>
    <xf numFmtId="174" fontId="43" fillId="0" borderId="0" xfId="0" applyNumberFormat="1" applyFont="1" applyFill="1" applyBorder="1" applyAlignment="1">
      <alignment horizontal="center"/>
    </xf>
    <xf numFmtId="0" fontId="23" fillId="0" borderId="11" xfId="0" applyFont="1" applyBorder="1"/>
    <xf numFmtId="0" fontId="25" fillId="8" borderId="13" xfId="0" applyFont="1" applyFill="1" applyBorder="1" applyAlignment="1">
      <alignment horizontal="left"/>
    </xf>
    <xf numFmtId="0" fontId="25" fillId="8" borderId="14" xfId="0" applyFont="1" applyFill="1" applyBorder="1" applyAlignment="1">
      <alignment horizontal="left"/>
    </xf>
    <xf numFmtId="0" fontId="25" fillId="8" borderId="15" xfId="0" applyFont="1" applyFill="1" applyBorder="1" applyAlignment="1">
      <alignment horizontal="left"/>
    </xf>
    <xf numFmtId="0" fontId="23" fillId="0" borderId="7" xfId="0" applyFont="1" applyBorder="1"/>
    <xf numFmtId="172" fontId="25" fillId="8" borderId="28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172" fontId="23" fillId="0" borderId="7" xfId="0" applyNumberFormat="1" applyFont="1" applyBorder="1" applyAlignment="1">
      <alignment horizontal="center"/>
    </xf>
    <xf numFmtId="172" fontId="23" fillId="0" borderId="10" xfId="0" applyNumberFormat="1" applyFont="1" applyBorder="1" applyAlignment="1">
      <alignment horizontal="center"/>
    </xf>
    <xf numFmtId="0" fontId="23" fillId="0" borderId="19" xfId="0" applyFont="1" applyBorder="1" applyAlignment="1">
      <alignment horizontal="left"/>
    </xf>
    <xf numFmtId="0" fontId="25" fillId="8" borderId="25" xfId="0" applyFont="1" applyFill="1" applyBorder="1" applyAlignment="1">
      <alignment horizontal="left"/>
    </xf>
    <xf numFmtId="172" fontId="25" fillId="8" borderId="7" xfId="0" applyNumberFormat="1" applyFont="1" applyFill="1" applyBorder="1" applyAlignment="1">
      <alignment horizontal="center"/>
    </xf>
    <xf numFmtId="0" fontId="23" fillId="0" borderId="16" xfId="0" applyFont="1" applyBorder="1"/>
    <xf numFmtId="0" fontId="23" fillId="0" borderId="22" xfId="0" applyFont="1" applyBorder="1"/>
    <xf numFmtId="172" fontId="23" fillId="0" borderId="22" xfId="0" applyNumberFormat="1" applyFont="1" applyBorder="1" applyAlignment="1">
      <alignment horizontal="center"/>
    </xf>
    <xf numFmtId="172" fontId="23" fillId="0" borderId="47" xfId="0" applyNumberFormat="1" applyFont="1" applyBorder="1" applyAlignment="1">
      <alignment horizontal="center"/>
    </xf>
    <xf numFmtId="0" fontId="23" fillId="0" borderId="19" xfId="0" applyFont="1" applyFill="1" applyBorder="1" applyAlignment="1">
      <alignment horizontal="left"/>
    </xf>
    <xf numFmtId="172" fontId="25" fillId="11" borderId="21" xfId="0" applyNumberFormat="1" applyFont="1" applyFill="1" applyBorder="1" applyAlignment="1">
      <alignment horizontal="center"/>
    </xf>
    <xf numFmtId="172" fontId="25" fillId="11" borderId="48" xfId="0" applyNumberFormat="1" applyFont="1" applyFill="1" applyBorder="1" applyAlignment="1">
      <alignment horizontal="center"/>
    </xf>
    <xf numFmtId="14" fontId="25" fillId="11" borderId="17" xfId="0" applyNumberFormat="1" applyFont="1" applyFill="1" applyBorder="1" applyAlignment="1">
      <alignment horizontal="left"/>
    </xf>
    <xf numFmtId="14" fontId="25" fillId="11" borderId="18" xfId="0" applyNumberFormat="1" applyFont="1" applyFill="1" applyBorder="1" applyAlignment="1">
      <alignment horizontal="left"/>
    </xf>
    <xf numFmtId="14" fontId="25" fillId="8" borderId="7" xfId="0" applyNumberFormat="1" applyFont="1" applyFill="1" applyBorder="1" applyAlignment="1">
      <alignment horizontal="left"/>
    </xf>
    <xf numFmtId="14" fontId="25" fillId="8" borderId="15" xfId="0" applyNumberFormat="1" applyFont="1" applyFill="1" applyBorder="1" applyAlignment="1">
      <alignment horizontal="left"/>
    </xf>
    <xf numFmtId="0" fontId="25" fillId="8" borderId="12" xfId="0" applyFont="1" applyFill="1" applyBorder="1" applyAlignment="1">
      <alignment horizontal="left"/>
    </xf>
    <xf numFmtId="172" fontId="25" fillId="8" borderId="9" xfId="0" applyNumberFormat="1" applyFont="1" applyFill="1" applyBorder="1" applyAlignment="1">
      <alignment horizontal="center"/>
    </xf>
    <xf numFmtId="14" fontId="25" fillId="8" borderId="7" xfId="0" applyNumberFormat="1" applyFont="1" applyFill="1" applyBorder="1" applyAlignment="1">
      <alignment horizontal="center"/>
    </xf>
    <xf numFmtId="14" fontId="25" fillId="8" borderId="28" xfId="0" applyNumberFormat="1" applyFont="1" applyFill="1" applyBorder="1" applyAlignment="1">
      <alignment horizontal="center"/>
    </xf>
  </cellXfs>
  <cellStyles count="44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42"/>
    <cellStyle name="_Weekly file" xfId="2"/>
    <cellStyle name="ac" xfId="3"/>
    <cellStyle name="clear - Style2" xfId="4"/>
    <cellStyle name="Cmnt - Style1" xfId="5"/>
    <cellStyle name="Comma 2" xfId="6"/>
    <cellStyle name="Date" xfId="7"/>
    <cellStyle name="Date - mmm-dd" xfId="8"/>
    <cellStyle name="Grey" xfId="9"/>
    <cellStyle name="Header1" xfId="10"/>
    <cellStyle name="Header2" xfId="11"/>
    <cellStyle name="HITLIST" xfId="12"/>
    <cellStyle name="Input [yellow]" xfId="13"/>
    <cellStyle name="Milliers [0]_EDYAN" xfId="14"/>
    <cellStyle name="Milliers_EDYAN" xfId="15"/>
    <cellStyle name="Monétaire [0]_EDYAN" xfId="16"/>
    <cellStyle name="Monétaire_EDYAN" xfId="17"/>
    <cellStyle name="Normal" xfId="0" builtinId="0"/>
    <cellStyle name="Normal - Style1" xfId="18"/>
    <cellStyle name="Normal 2" xfId="19"/>
    <cellStyle name="Normal 2 2" xfId="43"/>
    <cellStyle name="Normal_Copy of Country Code Descriptions (2) (2 from Mark)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28" builtinId="5"/>
    <cellStyle name="Percent [2]" xfId="29"/>
    <cellStyle name="Percent [2] 2" xfId="30"/>
    <cellStyle name="Percent [2] 3" xfId="31"/>
    <cellStyle name="Percent [2] 4" xfId="32"/>
    <cellStyle name="Percent [2] 5" xfId="33"/>
    <cellStyle name="PSChar" xfId="34"/>
    <cellStyle name="PSDate" xfId="35"/>
    <cellStyle name="PSDec" xfId="36"/>
    <cellStyle name="PSHeading" xfId="37"/>
    <cellStyle name="PSInt" xfId="38"/>
    <cellStyle name="PSSpacer" xfId="39"/>
    <cellStyle name="Style 1" xfId="40"/>
    <cellStyle name="Undefiniert" xfId="41"/>
  </cellStyles>
  <dxfs count="376"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ont>
        <color auto="1"/>
      </font>
    </dxf>
    <dxf>
      <font>
        <color auto="1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ont>
        <color indexed="9"/>
      </font>
    </dxf>
    <dxf>
      <font>
        <color indexed="9"/>
      </font>
    </dxf>
    <dxf>
      <numFmt numFmtId="176" formatCode="#,##0,;[Red]\(#,##0,\)"/>
    </dxf>
    <dxf>
      <numFmt numFmtId="176" formatCode="#,##0,;[Red]\(#,##0,\)"/>
    </dxf>
    <dxf>
      <alignment horizontal="center" readingOrder="0"/>
    </dxf>
    <dxf>
      <alignment horizontal="center" readingOrder="0"/>
    </dxf>
    <dxf>
      <font>
        <b/>
        <color indexed="9"/>
      </font>
      <numFmt numFmtId="176" formatCode="#,##0,;[Red]\(#,##0,\)"/>
      <fill>
        <patternFill patternType="solid">
          <fgColor indexed="64"/>
          <bgColor indexed="62"/>
        </patternFill>
      </fill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font>
        <name val="Calibri"/>
        <scheme val="minor"/>
      </font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numFmt numFmtId="178" formatCode="#,##0.0,;[Red]\(#,##0.0,\)"/>
    </dxf>
    <dxf>
      <numFmt numFmtId="176" formatCode="#,##0,;[Red]\(#,##0,\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7" tint="0.59999389629810485"/>
        </patternFill>
      </fill>
    </dxf>
    <dxf>
      <font>
        <b/>
      </font>
    </dxf>
    <dxf>
      <font>
        <name val="Calibri"/>
        <scheme val="minor"/>
      </font>
    </dxf>
    <dxf>
      <font>
        <sz val="11"/>
      </font>
    </dxf>
    <dxf>
      <numFmt numFmtId="172" formatCode="#,##0;[Red]\(#,##0\)"/>
    </dxf>
    <dxf>
      <numFmt numFmtId="172" formatCode="#,##0;[Red]\(#,##0\)"/>
    </dxf>
    <dxf>
      <numFmt numFmtId="172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72" formatCode="#,##0;[Red]\(#,##0\)"/>
    </dxf>
    <dxf>
      <numFmt numFmtId="172" formatCode="#,##0;[Red]\(#,##0\)"/>
    </dxf>
    <dxf>
      <numFmt numFmtId="172" formatCode="#,##0;[Red]\(#,##0\)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numFmt numFmtId="172" formatCode="#,##0;[Red]\(#,##0\)"/>
    </dxf>
    <dxf>
      <numFmt numFmtId="172" formatCode="#,##0;[Red]\(#,##0\)"/>
    </dxf>
    <dxf>
      <numFmt numFmtId="172" formatCode="#,##0;[Red]\(#,##0\)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62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font>
        <sz val="10"/>
      </font>
    </dxf>
    <dxf>
      <font>
        <name val="Calibri"/>
        <scheme val="minor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bgColor auto="1"/>
        </patternFill>
      </fill>
    </dxf>
    <dxf>
      <font>
        <sz val="8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12"/>
      </font>
    </dxf>
    <dxf>
      <font>
        <sz val="12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color indexed="9"/>
      </font>
    </dxf>
    <dxf>
      <font>
        <color indexed="9"/>
      </font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ont>
        <color indexed="9"/>
      </font>
    </dxf>
    <dxf>
      <fill>
        <patternFill>
          <bgColor indexed="62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40"/>
        </patternFill>
      </fill>
    </dxf>
    <dxf>
      <alignment horizontal="center" readingOrder="0"/>
    </dxf>
    <dxf>
      <alignment horizontal="center" readingOrder="0"/>
    </dxf>
    <dxf>
      <numFmt numFmtId="172" formatCode="#,##0;[Red]\(#,##0\)"/>
    </dxf>
    <dxf>
      <numFmt numFmtId="172" formatCode="#,##0;[Red]\(#,##0\)"/>
    </dxf>
    <dxf>
      <numFmt numFmtId="172" formatCode="#,##0;[Red]\(#,##0\)"/>
    </dxf>
    <dxf>
      <font>
        <sz val="11"/>
      </font>
    </dxf>
    <dxf>
      <font>
        <name val="Calibri"/>
        <scheme val="minor"/>
      </font>
    </dxf>
    <dxf>
      <font>
        <b/>
      </font>
    </dxf>
    <dxf>
      <fill>
        <patternFill patternType="solid">
          <bgColor theme="7" tint="0.59999389629810485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76" formatCode="#,##0,;[Red]\(#,##0,\)"/>
    </dxf>
    <dxf>
      <numFmt numFmtId="178" formatCode="#,##0.0,;[Red]\(#,##0.0,\)"/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font>
        <name val="Calibri"/>
        <scheme val="minor"/>
      </font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</dxf>
    <dxf>
      <font>
        <b/>
        <color indexed="9"/>
      </font>
      <numFmt numFmtId="176" formatCode="#,##0,;[Red]\(#,##0,\)"/>
      <fill>
        <patternFill patternType="solid">
          <fgColor indexed="64"/>
          <bgColor indexed="62"/>
        </patternFill>
      </fill>
      <alignment horizontal="center" readingOrder="0"/>
    </dxf>
    <dxf>
      <alignment horizontal="center" readingOrder="0"/>
    </dxf>
    <dxf>
      <alignment horizontal="center" readingOrder="0"/>
    </dxf>
    <dxf>
      <numFmt numFmtId="176" formatCode="#,##0,;[Red]\(#,##0,\)"/>
    </dxf>
    <dxf>
      <numFmt numFmtId="176" formatCode="#,##0,;[Red]\(#,##0,\)"/>
    </dxf>
    <dxf>
      <font>
        <color indexed="9"/>
      </font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ont>
        <color auto="1"/>
      </font>
    </dxf>
    <dxf>
      <font>
        <color auto="1"/>
      </font>
    </dxf>
    <dxf>
      <fill>
        <patternFill patternType="none"/>
      </fill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ont>
        <color indexed="9"/>
      </font>
    </dxf>
    <dxf>
      <fill>
        <patternFill>
          <bgColor indexed="62"/>
        </patternFill>
      </fill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40"/>
        </patternFill>
      </fill>
    </dxf>
  </dxfs>
  <tableStyles count="0" defaultTableStyle="TableStyleMedium9" defaultPivotStyle="PivotStyleLight16"/>
  <colors>
    <mruColors>
      <color rgb="FFFFFF99"/>
      <color rgb="FF000099"/>
      <color rgb="FF00CC00"/>
      <color rgb="FF0066FF"/>
      <color rgb="FF33CC33"/>
      <color rgb="FF009900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C" refreshedDate="41687.413889351854" createdVersion="3" refreshedVersion="4" minRefreshableVersion="3" recordCount="48">
  <cacheSource type="worksheet">
    <worksheetSource ref="A2:BA319951" sheet="Bookings Data"/>
  </cacheSource>
  <cacheFields count="53">
    <cacheField name="Sales District" numFmtId="0">
      <sharedItems containsBlank="1" count="16">
        <s v="Middle East"/>
        <s v="Austria/EE"/>
        <m/>
        <s v="Germany" u="1"/>
        <s v="UK&amp;I" u="1"/>
        <s v="Nordics" u="1"/>
        <s v="Switzerland" u="1"/>
        <s v="France" u="1"/>
        <s v="Benelux" u="1"/>
        <s v="Italy" u="1"/>
        <e v="#N/A" u="1"/>
        <s v="Iberia" u="1"/>
        <s v="Other" u="1"/>
        <s v="Russia CIS" u="1"/>
        <s v="South Africa" u="1"/>
        <s v="EMED &amp; Africa" u="1"/>
      </sharedItems>
    </cacheField>
    <cacheField name="Sales Region" numFmtId="0">
      <sharedItems containsBlank="1" count="10">
        <s v="EMEA EAST"/>
        <m/>
        <s v="OTHER" u="1"/>
        <s v="Germany" u="1"/>
        <s v="EMEA SOUTH" u="1"/>
        <s v="EMEA EMERGING" u="1"/>
        <s v="UK&amp;I" u="1"/>
        <e v="#N/A" u="1"/>
        <s v="EMEA NORTH" u="1"/>
        <s v="EMEA WEST" u="1"/>
      </sharedItems>
    </cacheField>
    <cacheField name="Family" numFmtId="0">
      <sharedItems containsBlank="1"/>
    </cacheField>
    <cacheField name="Recon Item" numFmtId="0">
      <sharedItems containsBlank="1"/>
    </cacheField>
    <cacheField name="BRM Item" numFmtId="0">
      <sharedItems containsBlank="1"/>
    </cacheField>
    <cacheField name="IIG - STD Product" numFmtId="0">
      <sharedItems containsBlank="1"/>
    </cacheField>
    <cacheField name="Item Number" numFmtId="0">
      <sharedItems containsBlank="1"/>
    </cacheField>
    <cacheField name="Sales Area Name" numFmtId="0">
      <sharedItems containsBlank="1"/>
    </cacheField>
    <cacheField name="District Name" numFmtId="0">
      <sharedItems containsBlank="1"/>
    </cacheField>
    <cacheField name="Sales Area Manager" numFmtId="0">
      <sharedItems containsNonDate="0" containsString="0" containsBlank="1"/>
    </cacheField>
    <cacheField name="Sales District Manager" numFmtId="0">
      <sharedItems containsBlank="1"/>
    </cacheField>
    <cacheField name="Sales Division Name" numFmtId="0">
      <sharedItems containsBlank="1"/>
    </cacheField>
    <cacheField name="Sales Rep Name" numFmtId="0">
      <sharedItems containsBlank="1" count="165">
        <s v="Quota House, Middle East - ESG"/>
        <s v="Nimer, Omar"/>
        <s v="Zaghloul, Mahmoud"/>
        <s v="Wahls, Alexander"/>
        <m/>
        <s v="Borisov, Konstantin" u="1"/>
        <s v="Schmidbauer, Constanze" u="1"/>
        <s v="Tariq, Ali" u="1"/>
        <s v="De Bot, Joost" u="1"/>
        <s v="Donaldson, Robert" u="1"/>
        <s v="Aissaoui, Guendouz" u="1"/>
        <s v="Kulakov, Andrey" u="1"/>
        <s v="Quota House, EMEA - ESG" u="1"/>
        <s v="Quota House, EMEA" u="1"/>
        <s v="Usmani, Hasan" u="1"/>
        <s v="Quota House, Italy" u="1"/>
        <s v="Bounasreddine, Samer" u="1"/>
        <s v="Brockhoff, Cornelis" u="1"/>
        <s v="Rasch, Kenneth" u="1"/>
        <s v="Quota House, Spain" u="1"/>
        <s v="Mbundu, Nkuli" u="1"/>
        <s v="Eberle, Tobias" u="1"/>
        <s v="Capitani, Andrea" u="1"/>
        <s v="Montasser, Mohamed" u="1"/>
        <s v="Beretta, RobertoMario" u="1"/>
        <s v="Salerno, Martin" u="1"/>
        <s v="Clemente, Aurora" u="1"/>
        <s v="Ungurjanovic, Srdjan" u="1"/>
        <s v="Foxton, Christopher" u="1"/>
        <s v="Cantin, Patrick" u="1"/>
        <s v="Quota House, France" u="1"/>
        <s v="Quota House, Switzerland - ESG" u="1"/>
        <s v="Quota House, Belgium - ESG" u="1"/>
        <s v="Zec, Ranko" u="1"/>
        <s v="Matvienko, Sergey" u="1"/>
        <s v="Quota House Rep, Pakistan Indirect District" u="1"/>
        <s v="PSC, EMEA" u="1"/>
        <s v="Bajic, Dejan" u="1"/>
        <s v="Nyemecz, Stuart" u="1"/>
        <s v="Gonzalez, Ignacio" u="1"/>
        <s v="Nica, Doru Constantin" u="1"/>
        <s v="Huber, Till" u="1"/>
        <s v="Dubarry, Gregory" u="1"/>
        <s v="Rodriguez, Angel" u="1"/>
        <s v="Alvarez, Stephane" u="1"/>
        <s v="Gliottone, Sergio" u="1"/>
        <s v="Quota House, UKI - ESG" u="1"/>
        <s v="Mahjoub, Hakim" u="1"/>
        <s v="De Santis, Giovanni" u="1"/>
        <s v="Vehring, Clamor" u="1"/>
        <s v="Werner, Patrick" u="1"/>
        <s v="Khan, Osman" u="1"/>
        <s v="Armengol, Jordi" u="1"/>
        <s v="Van Bouwel, Liesbeth" u="1"/>
        <s v="Zakaria, Mohamed" u="1"/>
        <s v="Pleshkov, Pavel" u="1"/>
        <s v="Quota House, Belgium" u="1"/>
        <s v="Martinez Manso, Jorge" u="1"/>
        <s v="Hemdan, Amr" u="1"/>
        <s v="Boucard, Florence" u="1"/>
        <s v="Hohl, Roman" u="1"/>
        <s v="Taeske, Uwe" u="1"/>
        <s v="Pavol, Juraj" u="1"/>
        <s v="Lechner, Christian" u="1"/>
        <s v="Kirsch, Attila" u="1"/>
        <s v="Quota House, S. Africa-ESG" u="1"/>
        <s v="Quota House, Alliance Italy" u="1"/>
        <s v="Grulich, Alfredo A" u="1"/>
        <s v="Konig, Jakob" u="1"/>
        <s v="NA" u="1"/>
        <s v="Quota House, Denmark - ESG" u="1"/>
        <s v="Quota House, Germany" u="1"/>
        <s v="Quota House, Italy - ESG" u="1"/>
        <s v="Haahti, Pasi" u="1"/>
        <s v="Quota House DM, Hungary" u="1"/>
        <s v="Miquel, Clement" u="1"/>
        <s v="Varon, Isabel" u="1"/>
        <s v="Quota House, Portugal" u="1"/>
        <s v="Meursing, Bart" u="1"/>
        <s v="Redirect, Spain" u="1"/>
        <s v="Van Der Kaa, Bas" u="1"/>
        <s v="Trosset, Herve" u="1"/>
        <s v="Clinch, Nigel" u="1"/>
        <s v="Kanaan, Firas" u="1"/>
        <s v="Ausin, Pilar" u="1"/>
        <s v="Quota House, Germany - ESG" u="1"/>
        <s v="Nel, Albert" u="1"/>
        <s v="Elghazaly, Mohamed" u="1"/>
        <s v="Schweigart, Alexander" u="1"/>
        <s v="Ramseier, Andre" u="1"/>
        <s v="Baranger, Christophe" u="1"/>
        <s v="Khoza, Sibusiso" u="1"/>
        <s v="Tatarchuk, Denis" u="1"/>
        <s v="Vallcorba, Jordi" u="1"/>
        <s v="Quota House, Eastern Europe - ESG" u="1"/>
        <s v="Rattley, Mark" u="1"/>
        <s v="Baranano, Aitor" u="1"/>
        <s v="Pecha, Pavel" u="1"/>
        <s v="Miranda, Fernando" u="1"/>
        <s v="Ellison, Mark" u="1"/>
        <s v="Slabber, Julia" u="1"/>
        <s v="Kadnikov, Vyacheslav" u="1"/>
        <s v="Quota House, Sweden - ESG" u="1"/>
        <s v="Redirect, Denmark" u="1"/>
        <s v="Stucchi, EneaVito" u="1"/>
        <s v="Hissmann, Joachim" u="1"/>
        <s v="Van Vuuren, Jean J" u="1"/>
        <s v="Bartak, Pavel" u="1"/>
        <s v="Isabelli, Francesco" u="1"/>
        <s v="Rachmuhl, Yves" u="1"/>
        <s v="Waldock, Nick" u="1"/>
        <s v="Leslie, Jamie C" u="1"/>
        <s v="Kvalheim, Erling" u="1"/>
        <s v="Quota House DM, Ireland" u="1"/>
        <s v="Quota House, South Africa" u="1"/>
        <s v="Quota House, UK" u="1"/>
        <s v="Padioleau, Jacques" u="1"/>
        <s v="Osuch, Dariusz" u="1"/>
        <s v="Tromans, James F" u="1"/>
        <s v="Lisi, AntonioFilippo" u="1"/>
        <s v="Quota House, Finland" u="1"/>
        <s v="Tremosa von Gienanth, Lorenzo" u="1"/>
        <s v="Hakkinen, Jukka" u="1"/>
        <s v="AbuOdeh, Ayman" u="1"/>
        <s v="Pukkinen, Eero" u="1"/>
        <s v="Wenz, Ulrich" u="1"/>
        <s v="Cohen, Eric" u="1"/>
        <s v="Lai, Christian" u="1"/>
        <s v="Purkiss, Alex" u="1"/>
        <s v="Eriksson, Leif" u="1"/>
        <s v="Murga, Monica" u="1"/>
        <s v="Quota House DM, IIG EMEA Germany House District" u="1"/>
        <s v="Roehling, Boris" u="1"/>
        <s v="Adams, Andrew" u="1"/>
        <s v="Redirect, UK" u="1"/>
        <s v="Kosta, Ghassan" u="1"/>
        <s v="Quota House, Holland - ESG" u="1"/>
        <s v="Gadoud, Jean-Charles" u="1"/>
        <s v="Linusson, Mattias" u="1"/>
        <s v="Wheeler, Peter" u="1"/>
        <s v="Schwaebe, Loretta" u="1"/>
        <s v="Quota House, CMA EMEA Captiva Pixel District" u="1"/>
        <s v="Marcham, James" u="1"/>
        <s v="Quota House, France Enterprise - ESG" u="1"/>
        <s v="Quota House DM, IIG EMEA Eastern Europe" u="1"/>
        <s v="Meszaros, Peter" u="1"/>
        <s v="Pszczolkowski, Jakub" u="1"/>
        <s v="Kamel, Petter" u="1"/>
        <s v="Pisarev, Mikhail" u="1"/>
        <s v="Fox, Kieran" u="1"/>
        <s v="Espic, Christian" u="1"/>
        <s v="Rosskopf, Susanne" u="1"/>
        <s v="Wallbaum, Christian" u="1"/>
        <s v="Appleby, Neil" u="1"/>
        <s v="Oheix, Herve" u="1"/>
        <s v="Sopp, Rebecca" u="1"/>
        <s v="Hunfeld, Carsten" u="1"/>
        <s v="Quota House, North Gulf District" u="1"/>
        <s v="Quota House, Luxembourg - ESG" u="1"/>
        <s v="Vana, Vladimir" u="1"/>
        <s v="Belardinelli, Francesco" u="1"/>
        <s v="Wass, Phillip" u="1"/>
        <s v="Montero, Francois-Xavier" u="1"/>
        <s v="Bulkin, Dmitry" u="1"/>
        <s v="Sigurdsson, Sturla" u="1"/>
      </sharedItems>
    </cacheField>
    <cacheField name="Employee Id" numFmtId="0">
      <sharedItems containsBlank="1" containsMixedTypes="1" containsNumber="1" containsInteger="1" minValue="67841" maxValue="117230"/>
    </cacheField>
    <cacheField name="BT Party Name" numFmtId="0">
      <sharedItems containsBlank="1" count="400">
        <s v="MANNAI TRADING CO.W.L.L"/>
        <s v="XEROX EMIRATES L.L.C"/>
        <s v="ETIHAD RAIL HQ"/>
        <s v="DIYAR UNITED COMPANY"/>
        <s v="SUNCODE S.C."/>
        <s v="INFINITY SOLUTIONS INFORMATIKAI KFT"/>
        <s v="Petrofac"/>
        <s v="VERINON"/>
        <m/>
        <s v="STANDARD LIFE" u="1"/>
        <s v="EITC-DU" u="1"/>
        <s v="NTT DATA ITALIA SPA" u="1"/>
        <s v="PICTET &amp; CIE" u="1"/>
        <s v="PROACT FINLAND OY" u="1"/>
        <s v="KBC GROEP NV" u="1"/>
        <s v="A.S.I.CONCEPT" u="1"/>
        <s v="Copaco DC BV" u="1"/>
        <s v="UNIVERSITY HOSPITAL BIRMINGHAM" u="1"/>
        <s v="JOINT COLLABORATION AS" u="1"/>
        <s v="CSWIN" u="1"/>
        <s v="KANSANELÄKELAITOS" u="1"/>
        <s v="LLOYDS BANKING GROUP" u="1"/>
        <s v="BIRMINGHAM WOMEN'S N H S FOUNDATION TRUST" u="1"/>
        <s v="EMC" u="1"/>
        <s v="Asseco SEE d.o.o. Beograd" u="1"/>
        <s v="RRC D.O.O." u="1"/>
        <s v="SCONSALTING D.O.O" u="1"/>
        <s v="SANOFI PASTEUR" u="1"/>
        <s v="BASF IT Services Holding GmbH" u="1"/>
        <s v="TECH DATA T/A COMPUTER 2000 DISTRIBUTION LIMITED" u="1"/>
        <s v="CIM ECM ENGINEERING S.L." u="1"/>
        <s v="LTK INFORMATION AND ENGINEERING CONSULTING SERVICES SL" u="1"/>
        <s v="INFAS MIDDLE EAST" u="1"/>
        <s v="INFORMATICA EL CORTE INGLES S A" u="1"/>
        <s v="NOKIA CORPORATION/NOKIA OYJ" u="1"/>
        <s v="AVNET TECHNOLOGY SOLUTIONS SRL" u="1"/>
        <s v="Adidas AG" u="1"/>
        <s v="WOCKHARDT LIMITED" u="1"/>
        <s v="REGIONE UMBRIA" u="1"/>
        <s v="HSBC BANK PLC" u="1"/>
        <s v="KING ICT D.O.O." u="1"/>
        <s v="SCHIPHOL NEDERLAND B.V" u="1"/>
        <s v="GLINTT - GLOBAL INTELLIGENT TECHNOLOGIES, S.A." u="1"/>
        <s v="MSD APORTA, S.L" u="1"/>
        <s v="SPIGRAPH" u="1"/>
        <s v="COMPAREX AUSTRIA GMBH" u="1"/>
        <s v="COVIDIEN AG" u="1"/>
        <s v="Advania" u="1"/>
        <s v="SER Holding Europe GmbH" u="1"/>
        <s v="SOCIETE GENERALE" u="1"/>
        <s v="BIBLIOTECA NACIONAL" u="1"/>
        <s v="MOLA MOLA D.O.O." u="1"/>
        <s v="BULL SAS" u="1"/>
        <s v="TECHNOSERV CONSULTING" u="1"/>
        <s v="SANOFI WINTHROP INDUSTRIE" u="1"/>
        <s v="KORUS CONSULTING DM LTD" u="1"/>
        <s v="rku.it GmbH" u="1"/>
        <s v="ROYAL SKANDIA LIFE ASSURANCE LTD" u="1"/>
        <s v="PANOPTIC" u="1"/>
        <s v="JP MORGAN CHASE" u="1"/>
        <s v="KLEVER S.R.L SOCIETA A SOCIO UNICO GRUPPO INFOCERT" u="1"/>
        <s v="HEATHROW AIRPORT LIMITED" u="1"/>
        <s v="SOLVAY" u="1"/>
        <s v="MRC TECHNOLOGY" u="1"/>
        <s v="AVNET S.R.O." u="1"/>
        <s v="SYMETA NV" u="1"/>
        <s v="TERRALINK LLC" u="1"/>
        <s v="DATAMATIC SPA" u="1"/>
        <s v="SERIAL SA" u="1"/>
        <s v="GLINTT BUSINESS SOLUTIONS" u="1"/>
        <s v="BOUYGUES CONSTRUCTION" u="1"/>
        <s v="Dokumenten Management GmbH" u="1"/>
        <s v="STMICROELECTRONICS INTERNATIONAL NV" u="1"/>
        <s v="MANSOFT QATAR WLL" u="1"/>
        <s v="CIPC" u="1"/>
        <s v="Incentro" u="1"/>
        <s v="OP&amp;CS" u="1"/>
        <s v="CAPITEC BANK LIMITED" u="1"/>
        <s v="UEM" u="1"/>
        <s v="Joint Notion Development Gmbh" u="1"/>
        <s v="ROYAL LIVERPOOL AND BROADGREEN UNIVERSITY HOSPITAL" u="1"/>
        <s v="BASS" u="1"/>
        <s v="ALTRAN SVERIGE AB" u="1"/>
        <s v="Ericsson AB (EAB)" u="1"/>
        <s v="TOTALSTOR - SOLUCOES DE ARMAZENEMANTO DE DADOS, SA" u="1"/>
        <s v="INFO-SYSTEM SOFTWARE CONSULTANTS (CYPRUS) LTD." u="1"/>
        <s v="SIG Information Technology GmbH" u="1"/>
        <s v="LLC ID  Management Technologies" u="1"/>
        <s v="ACCENTURE SPA" u="1"/>
        <s v="DWP TECHNOLOGIES (PVT) LTD" u="1"/>
        <s v="ARROW ENTERPRISE COMPUTING SOLUTIONS, SAU" u="1"/>
        <s v="BELGACOM NV/SA - FIN/APC" u="1"/>
        <s v="POSTEL" u="1"/>
        <s v="Landeslabor Berlin-Brandenburg" u="1"/>
        <s v="NESMA ADVANCED TECHNOLOGY" u="1"/>
        <s v="FIS GmbH" u="1"/>
        <s v="STADA ARZNEIMITEL AG" u="1"/>
        <s v="SOLCHAR LTD" u="1"/>
        <s v="COMPUTACENTER (UK) LTD" u="1"/>
        <s v="A2A SPA" u="1"/>
        <s v="South African Post Office" u="1"/>
        <s v="Hitec Laboratories Ltd." u="1"/>
        <s v="RTE RESEAU DE TRANSPORT D'ELECTRICITE" u="1"/>
        <s v="SPECIALIST COMPUTER CENTRES S.L." u="1"/>
        <s v="EMC COMPUTER SYSTEMS (UK) LIMITED" u="1"/>
        <s v="EVRY DANMARK A/S" u="1"/>
        <s v="CONFIRMIT Ltd." u="1"/>
        <s v="AREVA SA" u="1"/>
        <s v="GAS NATURAL INFORMATICA S.A." u="1"/>
        <s v="NESMA ADVANCED TECHNOLOGY CO. LTD." u="1"/>
        <s v="ACCENTURE - CONSULTORES DE GESTÃO, S.A." u="1"/>
        <s v="RO Planet SRL" u="1"/>
        <s v="EDM GROUP" u="1"/>
        <s v="SER Beteiligung Solutions Deutschland GmbH" u="1"/>
        <s v="EDF D.S.P" u="1"/>
        <s v="GEMADEC" u="1"/>
        <s v="COMPTEK INTERNATIONAL OVERSEAS LIMITED" u="1"/>
        <s v="GIE SIHM" u="1"/>
        <s v="DSM IT BV" u="1"/>
        <s v="VAN LANSCHOT BANKIERS" u="1"/>
        <s v="INVESTEC IRELAND LTD." u="1"/>
        <s v="ESPRINET SPA" u="1"/>
        <s v="COMPAREX POLAND SP Z O O" u="1"/>
        <s v="TOP IMAGE SYSTEMS LTD." u="1"/>
        <s v="InoTec GmbH Organisationssysteme" u="1"/>
        <s v="ARCHIDOC S.A." u="1"/>
        <s v="CENIT AG" u="1"/>
        <s v="EUROSCRIPT DELT LUXEMBOURG SA" u="1"/>
        <s v="S4E S.A." u="1"/>
        <s v="STS GROUP" u="1"/>
        <s v="REDINGTON GULF FZE" u="1"/>
        <s v="CGI IT UK LIMITED" u="1"/>
        <s v="SPIGRAPH AG" u="1"/>
        <s v="UNISYSTEMS SA" u="1"/>
        <s v="CETELEM SERVICIOS INFORMATICOS AIE" u="1"/>
        <s v="THE CONTENT GROUP" u="1"/>
        <s v="Mammoet Holding B.V." u="1"/>
        <s v="SAIPEM SPA" u="1"/>
        <s v="UNIV HOSPITAL BIRMINGHAM" u="1"/>
        <s v="CAPGEMINI TECHNOLOGY SERVICES" u="1"/>
        <s v="COMPTEK INTERNATIONAL" u="1"/>
        <s v="BANK JULIUS BAER &amp; CO. AG" u="1"/>
        <s v="Fujitsu Finland Oy" u="1"/>
        <s v="BMW FINANCE SNC FRANCE" u="1"/>
        <s v="Ceyoniq Technology GmbH" u="1"/>
        <s v="ACCENTURE OY" u="1"/>
        <s v="TECH DATA BVBA/SPRL" u="1"/>
        <s v="SHAM" u="1"/>
        <s v="FARANANI DOCTEC(PTY) LTD" u="1"/>
        <s v="BP INTERNATIONAL LIMITED" u="1"/>
        <s v="ASSET GULF FZ-L.L.C." u="1"/>
        <s v="ECONOCOM INTERNATIONAL ITALIA S.P.A." u="1"/>
        <s v="LEO PHARMA A/S" u="1"/>
        <s v="IBM Deutschland GmbH" u="1"/>
        <s v="LINKLATERS BUSINESS SERVICES" u="1"/>
        <s v="GLOBO INFORMATICA SRL" u="1"/>
        <s v="CAPGEMINI UK PLC" u="1"/>
        <s v="M. &amp; G. GRUPPO MOSSI &amp; GHISOLFI" u="1"/>
        <s v="ABBYY SOFTWARE LTD." u="1"/>
        <s v="Informatica Van Breda NV" u="1"/>
        <s v="SCHNEIDER ELECTRIC FRANCE" u="1"/>
        <s v="AVK HOLDINGS A/S" u="1"/>
        <s v="MIDEAST DATA SYSTEMS S.A UAE" u="1"/>
        <s v="6PM MANAGEMENT CONSULTANCY (UK) LTD." u="1"/>
        <s v="UNISYS S.L.U." u="1"/>
        <s v="TRASK SOLUTIONS A.S" u="1"/>
        <s v="AUDI AG" u="1"/>
        <s v="Euroscript Netherlands BV" u="1"/>
        <s v="Mediaform Informationssysteme GmbH" u="1"/>
        <s v="SOLIUM SA" u="1"/>
        <s v="Open Grid Europe GmbH" u="1"/>
        <s v="AL AHLI BANK OF KUWAIT" u="1"/>
        <s v="CYGATE AB" u="1"/>
        <s v="EUROTITRISATION" u="1"/>
        <s v="INDRA SISTEMAS, S.A." u="1"/>
        <s v="Spielberg Solutions GmbH" u="1"/>
        <s v="OCE Business Services" u="1"/>
        <s v="E.On IT Gmbh" u="1"/>
        <s v="DIMENSION DATA (PTY) LTD" u="1"/>
        <s v="INFORMED CONSULTING BV" u="1"/>
        <s v="Postbank Systems AG" u="1"/>
        <s v="BANQUE ET CAISSE D'EPARGNE DE L'ETAT" u="1"/>
        <s v="Infineon Technologies AG" u="1"/>
        <s v="WOOD GROUP PSN LIMITED" u="1"/>
        <s v="JN DATA A/S" u="1"/>
        <s v="BMW AG" u="1"/>
        <s v="HSBC FRANCE" u="1"/>
        <s v="MIDEAST DATA SYSTEMS - SYSTEMS INTEGRATION" u="1"/>
        <s v="YADA GMBH &amp; CO. KG." u="1"/>
        <s v="CSC COMPUTER SCIENCES. S R.O." u="1"/>
        <s v="MINISTRY OF HEALTH, LABOUR AND SOCIAL AFFAIRS" u="1"/>
        <s v="ANACOM" u="1"/>
        <s v="Intecsa Ingenieria Industrial S.A." u="1"/>
        <s v="SPECIAL TRIBUNAL FOR LEBANON" u="1"/>
        <s v="BANK JULIUS BäR &amp; CO. AG" u="1"/>
        <s v="ATOS BELGIUM NV/SA" u="1"/>
        <s v="Magirus International GmbH" u="1"/>
        <s v="COMPUTERLINKS FZCO" u="1"/>
        <s v="EJIE" u="1"/>
        <s v="INFOCERT SPA" u="1"/>
        <s v="OMEGA PERIPHERALS, S.L." u="1"/>
        <s v="VERINON TECHNOLOGY SOLUTIONS PRIVATE LIMITED (JLT BRANCH)" u="1"/>
        <s v="Bayer Business Services GmbH" u="1"/>
        <s v="BNP PARIBAS PROCUREMENT TECH" u="1"/>
        <s v="CBS XEROX" u="1"/>
        <s v="6PM LIMITED" u="1"/>
        <s v="ELISA OYJ" u="1"/>
        <s v="DocuWare GmbH" u="1"/>
        <s v="TOTAL SA - DSIT / CGI" u="1"/>
        <s v="STANDARD BANK GROUP" u="1"/>
        <s v="WINDREAM GMBH" u="1"/>
        <s v="ISOLIN TRADE &amp; INVEST LIMITED" u="1"/>
        <s v="CAISSE NATIONALE DES PRESTATIONS FAMILIALES" u="1"/>
        <s v="SNAP SURVEYS" u="1"/>
        <s v="ARROW ENTERPRISE COMPUTING SOLUTIONS" u="1"/>
        <s v="NNB GENERATION COMPANY LIMITED" u="1"/>
        <s v="GlassHouse Bilgi Sistemleri Ticaret A.S" u="1"/>
        <s v="TECH DATA GMBH &amp; CO. OHG GESCHAFTSBEREICH AZLAN" u="1"/>
        <s v="Documation Software Ltd" u="1"/>
        <s v="BLUESTAR SILICONES FRANCE S.A.S." u="1"/>
        <s v="NV PANOPTIC" u="1"/>
        <s v="Landesbank Baden-Württemberg" u="1"/>
        <s v="ENTROPICS SARL" u="1"/>
        <s v="DATAFINITY" u="1"/>
        <s v="InovoOlution GmbH" u="1"/>
        <s v="euroscript Systems GmbH" u="1"/>
        <s v="Bayerische Landesbrandversicherung AG" u="1"/>
        <s v="SEVERIANO SERVICIO MOVIL, S.A." u="1"/>
        <s v="FRESENIUS NETCARE GMBH" u="1"/>
        <s v="STERIA" u="1"/>
        <s v="TOP IMAGE SYSTEMS" u="1"/>
        <s v="COMPUTERLINKS OY" u="1"/>
        <s v="THEREFORE CORPORATION GMBH" u="1"/>
        <s v="Vallourec Deutschland GmbH" u="1"/>
        <s v="FRITZ &amp; MACZIOL SOFTWARE UND COMPUTERVERTRIEB GMBH" u="1"/>
        <s v="S&amp;T ROMANIA SRL" u="1"/>
        <s v="FARANANI DOCTEC (TTY) LTD" u="1"/>
        <s v="HP GALWAY LTD." u="1"/>
        <s v="ORANGE COMMUNICATIONS SA" u="1"/>
        <s v="NA" u="1"/>
        <s v="IDT CAPTURE B.V." u="1"/>
        <s v="CORA" u="1"/>
        <s v="LANXESS DEUTSCHLAND GMBH" u="1"/>
        <s v="R1 S.P.A." u="1"/>
        <s v="TIM AG" u="1"/>
        <s v="S&amp;T HRVATSKA D.O.O" u="1"/>
        <s v="REPSOL S.A." u="1"/>
        <s v="DCT ENTERPRISE SYSTEMS - UK" u="1"/>
        <s v="XENTIVO ZUREK I KORZENIOWSKI SP.J." u="1"/>
        <s v="Internatioanal Document Enterprise Advisors S.L.(IMDEA)" u="1"/>
        <s v="ADVANCED BUSINESS COMPUTING" u="1"/>
        <s v="SANOFI AVENTIS RECHERCHE &amp; DéVELOPPEMENT" u="1"/>
        <s v="FIRMENICH SA" u="1"/>
        <s v="ACSYS BSC SP, Z.O.O." u="1"/>
        <s v="ReadSoft AG" u="1"/>
        <s v="MAHAM AL-KHALEEJ CO. LTD (MATCO)" u="1"/>
        <s v="euroscript Delt Netherlands" u="1"/>
        <s v="INTERNACIONAL PERIFERICOS Y MEMORIAS ESPAÑA, S.L." u="1"/>
        <s v="I.A.N. SRL" u="1"/>
        <s v="ATOS SPAIN, S.A" u="1"/>
        <s v="THV HP-BELGACOM" u="1"/>
        <s v="SG EQUIPMENT LEASING AUSTRIA GMBH" u="1"/>
        <s v="VENTE PRIVEE" u="1"/>
        <s v="Datapool GmbH" u="1"/>
        <s v="CSC COMPUTER SCIENCES LTD" u="1"/>
        <s v="Janich &amp; Klass Computertechnik GmbH" u="1"/>
        <s v="TOTAL SA" u="1"/>
        <s v="VIADOC AS" u="1"/>
        <s v="SCC" u="1"/>
        <s v="TIETO FINLAND OY" u="1"/>
        <s v="INFORCASE TECHNOLOGY (PTY) LTD" u="1"/>
        <s v="COMMTECH INNOVATIVE SOLUTIONS" u="1"/>
        <s v="S&amp;T" u="1"/>
        <s v="Volkswagen AG" u="1"/>
        <s v="COMTRADE ITSS" u="1"/>
        <s v="SWEDISH ORPHAN BIOVITRUM AB (PUBL)" u="1"/>
        <s v="EUROSCRIPT SYSTEMS SAS" u="1"/>
        <s v="FAIRFIELD ENERGY LTD" u="1"/>
        <s v="CORA INFORMATIQUE" u="1"/>
        <s v="PRODYNA AG" u="1"/>
        <s v="ARTESYS INTERNATIONAL" u="1"/>
        <s v="UAB BULL BALTIJA" u="1"/>
        <s v="SEC DATACOM A/S" u="1"/>
        <s v="NATO HEADQUARTERS BELGIUM" u="1"/>
        <s v="LIBERTY LIFE" u="1"/>
        <s v="EUROPEAN CHEMICALS AGENCY" u="1"/>
        <s v="KING ICT" u="1"/>
        <s v="NESS A.T. LTD." u="1"/>
        <s v="ASTRAZENECA" u="1"/>
        <s v="ITELLIGENCE, A.S" u="1"/>
        <s v="AEROW SAS" u="1"/>
        <s v="INFOSISTEM D.D." u="1"/>
        <s v="COMPUTER INFORMATION SYSTEMS" u="1"/>
        <s v="ACCENTURE" u="1"/>
        <s v="MEDIMMUNE" u="1"/>
        <s v="ESA ESRIN EUROPEAN SPACE AGENCY" u="1"/>
        <s v="ARROW ENTERPRISE COMPUTING SOLUTIONS LTD" u="1"/>
        <s v="BASF SE" u="1"/>
        <s v="AVNET TECHNOLOGY SOLUTIONS KFT." u="1"/>
        <s v="WOOD GROUP MANAGEMENT SERVICES LTD." u="1"/>
        <s v="SERVIS NEDVIZHIMOST RUSGIDRO LLC" u="1"/>
        <s v="LUTECH S.P.A." u="1"/>
        <s v="SITEXS-DATABUSINESS IT-SOLUTIONS GMBH" u="1"/>
        <s v="OPTIMO SRL" u="1"/>
        <s v="NESS A.T.LTD" u="1"/>
        <s v="PONTECH S.R.O." u="1"/>
        <s v="LIBERTY LIFE ASSOCIATION OF AFRICA LTD" u="1"/>
        <s v="NESS CZECH S.R.O." u="1"/>
        <s v="THOMSON REUTERS" u="1"/>
        <s v="BP INTERNATIONAL LTD" u="1"/>
        <s v="ESPRINET S.P.A." u="1"/>
        <s v="ADVANZIA BANK S.A." u="1"/>
        <s v="DISWAY S.A." u="1"/>
        <s v="DocuWare AG" u="1"/>
        <s v="OCR Systeme GmbH" u="1"/>
        <s v="INFINITAS LEARNING" u="1"/>
        <s v="ALSTOM (SCHWEIZ) AG" u="1"/>
        <s v="TOTAL SA - DSIT/CGI COUPOLE 29G39" u="1"/>
        <s v="NNIT A/S" u="1"/>
        <s v="ROYAL CANIN SAS" u="1"/>
        <s v="INTERNATIONAL TURNKEY SYSTEMS" u="1"/>
        <s v="FIS INFORMATIONSSYSTEME UND CONSULTING GMBH" u="1"/>
        <s v="SPECIALIST COMPUTER CENTRE PLC" u="1"/>
        <s v="COMPUTER SCIENCES ESPANA SA" u="1"/>
        <s v="Office des publications de l'Union europeenne" u="1"/>
        <s v="OLD MUTUAL PLC" u="1"/>
        <s v="Barmer GEK" u="1"/>
        <s v="DANA PETROLEUM PLC" u="1"/>
        <s v="Dr. Wolman GmbH" u="1"/>
        <s v="TIETO SWEDEN AB" u="1"/>
        <s v="SAGA MK DOOEL" u="1"/>
        <s v="SYNAPPS SOLUTIONS LIMITED" u="1"/>
        <s v="WESBANK" u="1"/>
        <s v="Unitymedia NRW GmbH" u="1"/>
        <s v="EMIRATES NUCLEAR ENERGY CORPORATION ABU DHABI" u="1"/>
        <s v="SOFTWARE DIMENSIONS LIMITED (FORMERLY ADEST)" u="1"/>
        <s v="SCHWEIZERISCHE MOBILIAR VERSICHERUNGSGESELLSCHAFT AG" u="1"/>
        <s v="Deutsche Bank AG" u="1"/>
        <s v="ING BANK N V" u="1"/>
        <s v="Deutsches Patent- und Markenamt" u="1"/>
        <s v="ENERGIE AG OBERÖSTERREICH" u="1"/>
        <s v="RICHEMONT INTERNATIONAL SA" u="1"/>
        <s v="INVESTEC BANK LIMITED" u="1"/>
        <s v="LLC TOPS BUSINESS INTEGRATOR" u="1"/>
        <s v="TTNET" u="1"/>
        <s v="SCHNEIDER ELECTRIC INDUSTRIES SAS" u="1"/>
        <s v="LAMB-WESTON/MEIJER V.O.F." u="1"/>
        <s v="LFB" u="1"/>
        <s v="ALOS GmbH" u="1"/>
        <s v="Amdipharm Mercury Company Limited" u="1"/>
        <s v="CSC Computer Sciences VOF/SNC" u="1"/>
        <s v="DUSTIN A/S" u="1"/>
        <s v="AEROW" u="1"/>
        <s v="POSTEL SPA" u="1"/>
        <s v="KFUND" u="1"/>
        <s v="INTERNATIONAL COMPUTER TURNKEY SYSTEMS" u="1"/>
        <s v="ELLOS AB" u="1"/>
        <s v="QUADRANS" u="1"/>
        <s v="TIETO NORWAY AS" u="1"/>
        <s v="ELCA INFORMATIQUE SA" u="1"/>
        <s v="JD WILLIAMS &amp; CO LTD" u="1"/>
        <s v="FIRST NATIONAL BANK" u="1"/>
        <s v="FUJITSU TECHNOLOGY SOLUTIONS, LDA" u="1"/>
        <s v="TNT" u="1"/>
        <s v="WIPRO ARABIA LTD" u="1"/>
        <s v="Wellington Management International Ltd" u="1"/>
        <s v="ACCENTURE MHRA OPERATE UNIT" u="1"/>
        <s v="UNISYS CORPORATION" u="1"/>
        <s v="CONTENT SOLUTIONS GULF LLC" u="1"/>
        <s v="PRIMESOFT POLSKA SP. Z O.O." u="1"/>
        <s v="INTERNATIOANL DOCUMENT ENTERPRISE ADVISORS S.L." u="1"/>
        <s v="DOCBYTE NV" u="1"/>
        <s v="E.ON Business Services GmbH" u="1"/>
        <s v="Comtrade" u="1"/>
        <s v="DOCBYTE" u="1"/>
        <s v="EDF ENERGIES NOUVELLES" u="1"/>
        <s v="Infosoft Computersysteme GmbH" u="1"/>
        <s v="WOLTERS KLUWER (UK) LTD" u="1"/>
        <s v="EUROPEAN COMMISSION" u="1"/>
        <s v="EFADA IT" u="1"/>
        <s v="JAN DE NUL DREDGING N.V." u="1"/>
        <s v="T-Systems International GmbH (PG 8108)" u="1"/>
        <s v="SOPRA GROUP" u="1"/>
        <s v="LLC TOPS Consulting" u="1"/>
        <s v="WORLD WIDE TECHNOLOGY, INC" u="1"/>
        <s v="HEINEKEN INTERNATIONAL B.V." u="1"/>
        <s v="Swiss Post Solutions AG" u="1"/>
        <s v="LLC ADVANCED TRANSFORMATION CONSULTING" u="1"/>
        <s v="ICON CLINICAL RESEARCH LTD" u="1"/>
        <s v="IBERDROLA S.A." u="1"/>
        <s v="ASTEROS" u="1"/>
        <s v="Tieto DK A/S" u="1"/>
        <s v="CENIT  AG" u="1"/>
        <s v="COMTRADE IT SOLUTIONS AND SERVICES DOO" u="1"/>
        <s v="I.CON SRL" u="1"/>
        <s v="LIONSRAW LIMITED" u="1"/>
        <s v="MEDICAL RESEARCH COUNCILTECHNOLOGY" u="1"/>
        <s v="SIAV SPA" u="1"/>
        <s v="AVNET EUROPE COMM VA" u="1"/>
        <s v="IS SOLUTIONS" u="1"/>
      </sharedItems>
    </cacheField>
    <cacheField name="ST Party Name" numFmtId="0">
      <sharedItems containsBlank="1" count="487">
        <s v="MANNAI TRADING CO.W.L.L"/>
        <s v="ABU DHABI DEPARTMENT OF FINANCE"/>
        <s v="ETIHAD RAIL HQ"/>
        <s v="DIYAR UNITED COMPANY"/>
        <s v="SUNCODE S.C."/>
        <s v="INFINITY SOLUTIONS INFORMATIKAI KFT"/>
        <s v="Petrofac"/>
        <s v="FIRST GULF BANK"/>
        <m/>
        <s v="OULU D.C.OY" u="1"/>
        <s v="STANDARD LIFE" u="1"/>
        <s v="EITC-DU" u="1"/>
        <s v="NTT DATA ITALIA SPA" u="1"/>
        <s v="PICTET &amp; CIE" u="1"/>
        <s v="MAHOU S.A" u="1"/>
        <s v="RED ELECTRICA DE ESPAÑA S.A.U." u="1"/>
        <s v="ADDAX PETROLEUM" u="1"/>
        <s v="UNIVERSITY OF TEESSIDE" u="1"/>
        <s v="A.S.I.CONCEPT" u="1"/>
        <s v="JOINT COLLABORATION AS" u="1"/>
        <s v="NPO SISTEMI SPA C/O INGRAM MICRO SPA" u="1"/>
        <s v="CSWIN" u="1"/>
        <s v="KANSANELÄKELAITOS" u="1"/>
        <s v="EMC" u="1"/>
        <s v="KBC Group NV" u="1"/>
        <s v="Asseco SEE d.o.o. Beograd" u="1"/>
        <s v="LIVERPOOL WOMENS HOSPITAL" u="1"/>
        <s v="INITEC PLANTAS INDUSTRIALES S.A" u="1"/>
        <s v="GAMESA INNOVATION AND TECHNOLOGY, S.L.U." u="1"/>
        <s v="RRC D.O.O." u="1"/>
        <s v="SCONSALTING D.O.O" u="1"/>
        <s v="SANOFI PASTEUR" u="1"/>
        <s v="KELWAY (UK) LTD" u="1"/>
        <s v="NNB GENERATION COMPANY LTD" u="1"/>
        <s v="MEDIMMUNE INC" u="1"/>
        <s v="CALZEDONIA SPA" u="1"/>
        <s v="TOTAL DSIT HOLDING" u="1"/>
        <s v="BNP PARIBAS" u="1"/>
        <s v="BLUESTAR SILICONES FRANCE SAS" u="1"/>
        <s v="Norsk Folkehelseinstitutt" u="1"/>
        <s v="Gittel IT Systemhaus GmbH" u="1"/>
        <s v="CTTI" u="1"/>
        <s v="INFAS MIDDLE EAST" u="1"/>
        <s v="INFORMATICA EL CORTE INGLES S A" u="1"/>
        <s v="STATNETT SF" u="1"/>
        <s v="AVNET TECHNOLOGY SOLUTIONS SRL" u="1"/>
        <s v="adidas AG" u="1"/>
        <s v="WOCKHARDT LIMITED" u="1"/>
        <s v="REGIONE UMBRIA" u="1"/>
        <s v="HSBC BANK PLC" u="1"/>
        <s v="DISWAY" u="1"/>
        <s v="GKN EDV-Dienstleistungs GmbH" u="1"/>
        <s v="SPIGRAPH" u="1"/>
        <s v="COVIDIEN AG" u="1"/>
        <s v="Advania" u="1"/>
        <s v="SER Holding Europe GmbH" u="1"/>
        <s v="SOCIETE GENERALE" u="1"/>
        <s v="BIBLIOTECA NACIONAL" u="1"/>
        <s v="COMPAREX" u="1"/>
        <s v="TECHNOSERV CONSULTING" u="1"/>
        <s v="SANOFI WINTHROP INDUSTRIE" u="1"/>
        <s v="FIRST NATIONAL BANK LTD" u="1"/>
        <s v="KORUS CONSULTING DM LTD" u="1"/>
        <s v="rku.it GmbH" u="1"/>
        <s v="IAM" u="1"/>
        <s v="ROYAL SKANDIA LIFE ASSURANCE LTD" u="1"/>
        <s v="PANOPTIC" u="1"/>
        <s v="ReNascio" u="1"/>
        <s v="PIRAEUS BANK S.A." u="1"/>
        <s v="EAST LIGHT OY" u="1"/>
        <s v="GN RESOUND LTD" u="1"/>
        <s v="KLEVER S.R.L SOCIETA A SOCIO UNICO GRUPPO INFOCERT" u="1"/>
        <s v="SOLVAY" u="1"/>
        <s v="MRC TECHNOLOGY" u="1"/>
        <s v="AVNET S.R.O." u="1"/>
        <s v="TERRALINK LLC" u="1"/>
        <s v="DATAMATIC SPA" u="1"/>
        <s v="GLOBO INFORMATICA S.R.L." u="1"/>
        <s v="SERIAL SA" u="1"/>
        <s v="HSBC" u="1"/>
        <s v="STATNETT" u="1"/>
        <s v="BOUYGUES CONSTRUCTION" u="1"/>
        <s v="Dokumenten Management GmbH" u="1"/>
        <s v="FORTUM POWER &amp; HEAT OY" u="1"/>
        <s v="STMICROELECTRONICS INTERNATIONAL NV" u="1"/>
        <s v="ASL NAPOLI 2 NORD" u="1"/>
        <s v="CIPC" u="1"/>
        <s v="ESBE GmbH" u="1"/>
        <s v="FASTWEB SPA" u="1"/>
        <s v="SOUTH AFRICAN POST OFFICE LTD" u="1"/>
        <s v="BASF IT Services GmbH" u="1"/>
        <s v="Incentro" u="1"/>
        <s v="OP&amp;CS" u="1"/>
        <s v="INTECSA-INARSA SA" u="1"/>
        <s v="BROM" u="1"/>
        <s v="CAPITEC BANK LIMITED" u="1"/>
        <s v="SOCIEDAD DE PREVENCIÓN DE IBERMUTUAMUR S.L.U." u="1"/>
        <s v="T.C.D. SPA" u="1"/>
        <s v="UEM" u="1"/>
        <s v="APPS &amp; US CONSULTANCY B.V." u="1"/>
        <s v="Joint Notion Development Gmbh" u="1"/>
        <s v="BASS" u="1"/>
        <s v="GDF SUEZ ENERGY ROMANIA" u="1"/>
        <s v="INFO-SYSTEM SOFTWARE CONSULTANTS (CYPRUS) LTD." u="1"/>
        <s v="SCHIPHOL NEDERLAND B.V." u="1"/>
        <s v="SIG Information Technology GmbH" u="1"/>
        <s v="INTERNACIONAL PERIFERICOS Y MEMORIA" u="1"/>
        <s v="LLC ID  Management Technologies" u="1"/>
        <s v="ACCENTURE SPA" u="1"/>
        <s v="ConServe GmbH &amp; Co. KG" u="1"/>
        <s v="GATWICK AIRPORT" u="1"/>
        <s v="POSTEL" u="1"/>
        <s v="FAIRFIELD STAINES" u="1"/>
        <s v="Landeslabor Berlin-Brandenburg" u="1"/>
        <s v="NESMA ADVANCED TECHNOLOGY" u="1"/>
        <s v="FIS GmbH" u="1"/>
        <s v="ENI HUNGARIA ZRT." u="1"/>
        <s v="J P MORGAN CHASE BANK" u="1"/>
        <s v="STADA ARZNEIMITEL AG" u="1"/>
        <s v="SOLCHAR LTD" u="1"/>
        <s v="NESHER ISRAEL CEMENT ENTERPRISES LTD." u="1"/>
        <s v="A2A SPA" u="1"/>
        <s v="Hitec Laboratories Ltd." u="1"/>
        <s v="EMC COMPUTER SYSTEMS (UK) LIMITED" u="1"/>
        <s v="EVRY DANMARK A/S" u="1"/>
        <s v="CONFIRMIT Ltd." u="1"/>
        <s v="AREVA SA" u="1"/>
        <s v="NESMA ADVANCED TECHNOLOGY CO. LTD." u="1"/>
        <s v="CHIPITA S.A." u="1"/>
        <s v="Data Net Solutions GmbH" u="1"/>
        <s v="FENNIA MUTUAL INSURANCE COMPANY" u="1"/>
        <s v="ACCENTURE - CONSULTORES DE GESTÃO, S.A." u="1"/>
        <s v="RO Planet SRL" u="1"/>
        <s v="EDM GROUP" u="1"/>
        <s v="SER Beteiligung Solutions Deutschland GmbH" u="1"/>
        <s v="LLOYDS TSB BANK" u="1"/>
        <s v="UNIVERSITAT DE BARCELONA" u="1"/>
        <s v="GEMADEC" u="1"/>
        <s v="AUTHORITY OF THE ENFORCEMENT AND COLLECTION" u="1"/>
        <s v="DEPARTMENT OF MUNICIPAL AFFAIRS" u="1"/>
        <s v="COMPAREX NEDERLAND B.V." u="1"/>
        <s v="GIE SIHM" u="1"/>
        <s v="DM Dokumenten Management GmbH" u="1"/>
        <s v="COMISION NACIONAL DE LA ENERGIA" u="1"/>
        <s v="DSM IT BV" u="1"/>
        <s v="VAN LANSCHOT BANKIERS" u="1"/>
        <s v="DIESEL SPA" u="1"/>
        <s v="ENEXIS B.V." u="1"/>
        <s v="Aida Cruises" u="1"/>
        <s v="TELEFONICA DE ESPAA, S.A." u="1"/>
        <s v="COMPAREX POLAND SP Z O O" u="1"/>
        <s v="QBS SOFTWARE LTD." u="1"/>
        <s v="TOP IMAGE SYSTEMS LTD." u="1"/>
        <s v="InoTec GmbH Organisationssysteme" u="1"/>
        <s v="SANOFI-AVENTIS RECHERCHE DEVELOPPEMENT" u="1"/>
        <s v="THE NET&amp;#8722;A&amp;#8722;PORTER GROUP LTD" u="1"/>
        <s v="ARCHIDOC S.A." u="1"/>
        <s v="EUROSCRIPT DELT LUXEMBOURG SA" u="1"/>
        <s v="STS GROUP" u="1"/>
        <s v="BREWIN DOLPHIN LTD" u="1"/>
        <s v="REDINGTON GULF FZE" u="1"/>
        <s v="ANDA" u="1"/>
        <s v="REGION MIDTJYLLAND" u="1"/>
        <s v="Combine A/S" u="1"/>
        <s v="THE CONTENT GROUP" u="1"/>
        <s v="COMPAREX AG" u="1"/>
        <s v="SAIPEM SPA" u="1"/>
        <s v="CAPGEMINI TECHNOLOGY SERVICES" u="1"/>
        <s v="PIRAEUS BANK SA" u="1"/>
        <s v="Fujitsu Finland Oy" u="1"/>
        <s v="BMW FINANCE SNC FRANCE" u="1"/>
        <s v="STANDARD BANK - CORPORATE AND INVESTMENT BANK" u="1"/>
        <s v="Ceyoniq Technology GmbH" u="1"/>
        <s v="SHAM" u="1"/>
        <s v="FARANANI DOCTEC(PTY) LTD" u="1"/>
        <s v="VASP - DISTRIBUIDORA DE PUBLICAÇÕES, LDA" u="1"/>
        <s v="ASSET GULF FZ-L.L.C." u="1"/>
        <s v="AZ ALMA" u="1"/>
        <s v="RAIFFEISEN INFORMATIK CONSULTING GMBH" u="1"/>
        <s v="LEO PHARMA A/S" u="1"/>
        <s v="SEMANTIKS LTD. STI" u="1"/>
        <s v="IBM Deutschland GmbH" u="1"/>
        <s v="LINKLATERS BUSINESS SERVICES" u="1"/>
        <s v="GLOBO INFORMATICA SRL" u="1"/>
        <s v="CAPGEMINI UK PLC" u="1"/>
        <s v="M. &amp; G. GRUPPO MOSSI &amp; GHISOLFI" u="1"/>
        <s v="ABBYY SOFTWARE LTD." u="1"/>
        <s v="Informatica Van Breda NV" u="1"/>
        <s v="SECRETARIA  GERAL DO MINISTéRIO DA ADMINISTRAçãO INTERNA" u="1"/>
        <s v="INSA" u="1"/>
        <s v="TOTAL" u="1"/>
        <s v="AVK HOLDINGS A/S" u="1"/>
        <s v="TRASK SOLUTIONS A.S" u="1"/>
        <s v="CASSA DEPOSITI E PRESTITI SPA" u="1"/>
        <s v="Gemeente Amsterdam Stadsdeel Centrum" u="1"/>
        <s v="AUDI AG" u="1"/>
        <s v="Mediaform Informationssysteme GmbH" u="1"/>
        <s v="SOLIUM SA" u="1"/>
        <s v="DMI Gmbh. &amp; Co.KG" u="1"/>
        <s v="Open Grid Europe GmbH" u="1"/>
        <s v="AL AHLI BANK OF KUWAIT" u="1"/>
        <s v="Seidenader Maschinenbau GmbH" u="1"/>
        <s v="EUROFINS BIOSCIENCES" u="1"/>
        <s v="CYGATE AB" u="1"/>
        <s v="EUROTITRISATION" u="1"/>
        <s v="Spielberg Solutions GmbH" u="1"/>
        <s v="CGI/LOGICA GBRLEA001" u="1"/>
        <s v="E.On IT Gmbh" u="1"/>
        <s v="Postbank Systems AG" u="1"/>
        <s v="BANQUE ET CAISSE D'EPARGNE DE L'ETAT" u="1"/>
        <s v="Infineon Technologies AG" u="1"/>
        <s v="JN DATA A/S" u="1"/>
        <s v="COMPTEK CENTRAL ASIA" u="1"/>
        <s v="DIMENSION DATA KZN" u="1"/>
        <s v="ALPHAEZ COMPUTER CO." u="1"/>
        <s v="BRITISH PETROLEUM" u="1"/>
        <s v="MIDEAST DATA SYSTEMS - SYSTEMS INTEGRATION" u="1"/>
        <s v="LAMBDA UK" u="1"/>
        <s v="CSC COMPUTER SCIENCES. S R.O." u="1"/>
        <s v="MINISTRY OF HEALTH, LABOUR AND SOCIAL AFFAIRS" u="1"/>
        <s v="ANACOM" u="1"/>
        <s v="Intecsa Ingenieria Industrial S.A." u="1"/>
        <s v="SPECIAL TRIBUNAL FOR LEBANON" u="1"/>
        <s v="ATOS BELGIUM NV/SA" u="1"/>
        <s v="ELCA INFORMATIK AG" u="1"/>
        <s v="NORFOLK COUNTY COUNCIL" u="1"/>
        <s v="THE NET A-PORTER GROUP LTD" u="1"/>
        <s v="ICT-CONCEPT" u="1"/>
        <s v="NOVARTIS PHARMA AG" u="1"/>
        <s v="VTS Politie Nederland" u="1"/>
        <s v="GENERALI BELGIUM SA" u="1"/>
        <s v="BIRMINGHAM WOMENS HEALTH CARE" u="1"/>
        <s v="COMPUTERLINKS FZCO" u="1"/>
        <s v="NOVARTIS CONSUMER HEALTH SA" u="1"/>
        <s v="DEMO S.A." u="1"/>
        <s v="SEPCOIII ELECTRIC POWER PLANT CONSTRUCTION CORPORATION" u="1"/>
        <s v="VATTENFALL AB" u="1"/>
        <s v="OIB - OPSIT BANK" u="1"/>
        <s v="UNISYS INFORMATION SERVICES GM" u="1"/>
        <s v="ASN" u="1"/>
        <s v="EJIE" u="1"/>
        <s v="CSC" u="1"/>
        <s v="VERINON TECHNOLOGY SOLUTIONS PRIVATE LIMITED (JLT BRANCH)" u="1"/>
        <s v="BAYER BUSINESS SERVICES GMBH" u="1"/>
        <s v="INVESTEC" u="1"/>
        <s v="BNP PARIBAS PROCUREMENT TECH" u="1"/>
        <s v="Computec Forchheim GmbH" u="1"/>
        <s v="NOKIA OYJ" u="1"/>
        <s v="CBS XEROX" u="1"/>
        <s v="ELISA OYJ" u="1"/>
        <s v="MOLA MOLA" u="1"/>
        <s v="DocuWare GmbH" u="1"/>
        <s v="CETELEM" u="1"/>
        <s v="SERVICE PERSONNEL &amp; VETERANS AGENCY" u="1"/>
        <s v="WINDREAM GMBH" u="1"/>
        <s v="FLEXTRONICS INTERNATIONAL KFT" u="1"/>
        <s v="SNAP SURVEYS" u="1"/>
        <s v="St James Place" u="1"/>
        <s v="URENCO Limited" u="1"/>
        <s v="GlassHouse Bilgi Sistemleri Ticaret A.S" u="1"/>
        <s v="Documation Software Ltd" u="1"/>
        <s v="VAT RESOURCE B.V." u="1"/>
        <s v="NV PANOPTIC" u="1"/>
        <s v="ENTROPICS SARL" u="1"/>
        <s v="ROYAL LIVERPOOL &amp; BROADGREEN UNI. H" u="1"/>
        <s v="SARCO" u="1"/>
        <s v="Al-Ghazzawi Development Co. Ltd." u="1"/>
        <s v="DATAFINITY" u="1"/>
        <s v="SYMETA" u="1"/>
        <s v="InovoOlution GmbH" u="1"/>
        <s v="SÄFFLE KOMMUN" u="1"/>
        <s v="Bayerische Landesbrandversicherung AG" u="1"/>
        <s v="SEVERIANO SERVICIO MOVIL, S.A." u="1"/>
        <s v="FRESENIUS NETCARE GMBH" u="1"/>
        <s v="STERIA" u="1"/>
        <s v="TOP IMAGE SYSTEMS" u="1"/>
        <s v="ProSiebenSat.1 Produktion GmbH" u="1"/>
        <s v="THEREFORE CORPORATION GMBH" u="1"/>
        <s v="FARMIGEA SPA" u="1"/>
        <s v="KAMER VAN KOOPHANDEL NEDERLAND" u="1"/>
        <s v="STOREBRAND" u="1"/>
        <s v="Vallourec Deutschland GmbH" u="1"/>
        <s v="S&amp;T ROMANIA SRL" u="1"/>
        <s v="BAHAI WORLD CENTRE" u="1"/>
        <s v="FARANANI DOCTEC (TTY) LTD" u="1"/>
        <s v="ERREVI SYSTEM S.R.L." u="1"/>
        <s v="ORANGE COMMUNICATIONS SA" u="1"/>
        <s v="B-INSIDE BVBA" u="1"/>
        <s v="NA" u="1"/>
        <s v="IDT CAPTURE B.V." u="1"/>
        <s v="CORA" u="1"/>
        <s v="LANXESS Deutschland GmbH" u="1"/>
        <s v="TIM AG" u="1"/>
        <s v="S&amp;T HRVATSKA D.O.O" u="1"/>
        <s v="ELCA INFORMATIQUE S.A." u="1"/>
        <s v="KKL" u="1"/>
        <s v="DWP TECHNOLOGIES" u="1"/>
        <s v="GAS NATURAL" u="1"/>
        <s v="XENTIVO ZUREK I KORZENIOWSKI SP.J." u="1"/>
        <s v="Societe Algerienne de Production D'Electricite" u="1"/>
        <s v="ADVANCED BUSINESS COMPUTING" u="1"/>
        <s v="NATONAL INSURANCE INSTITUTE OF ISRAEL" u="1"/>
        <s v="ALLIANZ" u="1"/>
        <s v="TIETOENATOR GMR OY" u="1"/>
        <s v="MINISTRY OF EDUCATION" u="1"/>
        <s v="ROYAL LIVERPOOL &amp; BROADGREEN UNIVERSITY HOSPITALS N H S TRUST" u="1"/>
        <s v="SANOFI AVENTIS RECHERCHE &amp; DEVELOPPEMENT" u="1"/>
        <s v="SCHNEIDER ELECTRIC" u="1"/>
        <s v="FIRMENICH SA" u="1"/>
        <s v="ACSYS BSC SP, Z.O.O." u="1"/>
        <s v="SAMARANEFTEORGSINTEZ MANAGEMENT COMPANY LLC" u="1"/>
        <s v="LBBW" u="1"/>
        <s v="ReadSoft AG" u="1"/>
        <s v="AXIOM SPA" u="1"/>
        <s v="ARTESYS" u="1"/>
        <s v="ATOS SPAIN, S.A" u="1"/>
        <s v="AL AIN MUNICIPALITY" u="1"/>
        <s v="GEDEON RICHTER LTD." u="1"/>
        <s v="ANIDA OPERACIONES SINGULARES" u="1"/>
        <s v="THV HP-BELGACOM" u="1"/>
        <s v="Bayer AG" u="1"/>
        <s v="VENTE PRIVEE" u="1"/>
        <s v="Datapool GmbH" u="1"/>
        <s v="GENIKI BANK" u="1"/>
        <s v="CSC COMPUTER SCIENCES LTD" u="1"/>
        <s v="JP MORGAN CHASE BANK N.A" u="1"/>
        <s v="RAIFFEISEN BANK RT." u="1"/>
        <s v="Janich &amp; Klass Computertechnik GmbH" u="1"/>
        <s v="TOTAL SA" u="1"/>
        <s v="AL ROSTAMANI GROUP" u="1"/>
        <s v="Saarstahl AG" u="1"/>
        <s v="REPSOL DERIVADOS, S.A." u="1"/>
        <s v="INFORCASE TECHNOLOGY (PTY) LTD" u="1"/>
        <s v="S&amp;T" u="1"/>
        <s v="Volkswagen AG" u="1"/>
        <s v="COMTRADE ITSS" u="1"/>
        <s v="SWEDISH ORPHAN BIOVITRUM AB (PUBL)" u="1"/>
        <s v="EUROSCRIPT SYSTEMS SAS" u="1"/>
        <s v="CORA INFORMATIQUE" u="1"/>
        <s v="BANQUE CENTRALE POPULAIRE" u="1"/>
        <s v="PRODYNA AG" u="1"/>
        <s v="ARTESYS INTERNATIONAL" u="1"/>
        <s v="UPS-SCS" u="1"/>
        <s v="XEROX EMIRATES L.L.C" u="1"/>
        <s v="UAB BULL BALTIJA" u="1"/>
        <s v="ADP - GSI ITALIA S.P.A." u="1"/>
        <s v="NATO HEADQUARTERS BELGIUM" u="1"/>
        <s v="LIBERTY LIFE" u="1"/>
        <s v="EUROPEAN CHEMICALS AGENCY" u="1"/>
        <s v="Landesbank Baden-Würtemberg" u="1"/>
        <s v="TIETOENATOR DIGITAL INNOVATIONS OY" u="1"/>
        <s v="MANSOFT QATAR - SOLUTION CENTER" u="1"/>
        <s v="ALENIA AERMACCHI" u="1"/>
        <s v="KING ICT" u="1"/>
        <s v="Meda Pharma GmbH &amp; Co. KG" u="1"/>
        <s v="ASTRAZENECA" u="1"/>
        <s v="ITELLIGENCE, A.S" u="1"/>
        <s v="INFOSISTEM D.D." u="1"/>
        <s v="MAPFRE TECH S.A." u="1"/>
        <s v="JYVÄSKYLÄN YLIOPISTO" u="1"/>
        <s v="ADVANCE CARE - GESTÃO E SERVIÇOS DE SAÚDE, S.A" u="1"/>
        <s v="TELECOM ITALIA S.P.A." u="1"/>
        <s v="EMAAR EC" u="1"/>
        <s v="ESA ESRIN EUROPEAN SPACE AGENCY" u="1"/>
        <s v="MINISTERIO DE INDUSTRIA, TURISMO Y COMERCIO" u="1"/>
        <s v="CAISSE NATIONALE DES PRESTATIONS FAMILIALES DU GRAND-DUCHé DE LUXEMBOURG" u="1"/>
        <s v="MVMI INFORMATIKA ZRT" u="1"/>
        <s v="SERVICOS PARTILHADOS DO MINISTERIO DA SAUDE" u="1"/>
        <s v="BASF SE" u="1"/>
        <s v="KINGSTON HOSPITAL N H S TRUST" u="1"/>
        <s v="SERVIS NEDVIZHIMOST RUSGIDRO LLC" u="1"/>
        <s v="SELEX SERVICE MANAGEMENT S.P.A" u="1"/>
        <s v="POLICE GRAND-DUCALE" u="1"/>
        <s v="AUSTRIAN AIRLINES AG" u="1"/>
        <s v="PONTECH S.R.O." u="1"/>
        <s v="NESS CZECH S.R.O." u="1"/>
        <s v="THOMSON REUTERS" u="1"/>
        <s v="ADVANZIA BANK S.A." u="1"/>
        <s v="EVERAERT PRINTING SYSTEMS" u="1"/>
        <s v="DocuWare AG" u="1"/>
        <s v="OCR Systeme GmbH" u="1"/>
        <s v="INFINITAS LEARNING" u="1"/>
        <s v="ALSTOM (SCHWEIZ) AG" u="1"/>
        <s v="NNIT A/S" u="1"/>
        <s v="ROYAL CANIN SAS" u="1"/>
        <s v="FASI - SI ET TELECOM D'INFORMATION" u="1"/>
        <s v="INTERNATIONAL TURNKEY SYSTEMS" u="1"/>
        <s v="PRACLOX BV" u="1"/>
        <s v="FIS INFORMATIONSSYSTEME UND CONSULTING GMBH" u="1"/>
        <s v="ERICSSON AB" u="1"/>
        <s v="COMPUTER SCIENCES ESPANA SA" u="1"/>
        <s v="AM PRODUCTION A/S" u="1"/>
        <s v="Office des publications de l'Union europeenne" u="1"/>
        <s v="OLD MUTUAL PLC" u="1"/>
        <s v="AVNET LOGISTICS" u="1"/>
        <s v="BARMER GEK" u="1"/>
        <s v="DANA PETROLEUM PLC" u="1"/>
        <s v="TIETO FINLAND" u="1"/>
        <s v="Dr. Wolman GmbH" u="1"/>
        <s v="CNAMTS" u="1"/>
        <s v="SAGA MK DOOEL" u="1"/>
        <s v="SYNAPPS SOLUTIONS LIMITED" u="1"/>
        <s v="WESBANK" u="1"/>
        <s v="TOTAL CHEZ GLOBAL SWITCH" u="1"/>
        <s v="STOR-A-FILE LONDON LTD" u="1"/>
        <s v="Unitymedia NRW GmbH" u="1"/>
        <s v="BAHRAIN INTERNATIONAL CIRCUIT" u="1"/>
        <s v="EDF DSP" u="1"/>
        <s v="EMIRATES NUCLEAR ENERGY CORPORATION ABU DHABI" u="1"/>
        <s v="SOFTWARE DIMENSIONS LIMITED (FORMERLY ADEST)" u="1"/>
        <s v="SCHWEIZERISCHE MOBILIAR VERSICHERUNGSGESELLSCHAFT AG" u="1"/>
        <s v="Deutsche Bank AG" u="1"/>
        <s v="Deutsches Patent- und Markenamt" u="1"/>
        <s v="ENERGIE AG OBERöSTERREICH" u="1"/>
        <s v="RICHEMONT INTERNATIONAL SA" u="1"/>
        <s v="INVESTEC BANK LIMITED" u="1"/>
        <s v="LLC TOPS BUSINESS INTEGRATOR" u="1"/>
        <s v="TTNET" u="1"/>
        <s v="LAMB-WESTON/MEIJER V.O.F." u="1"/>
        <s v="LFB" u="1"/>
        <s v="LVM Landwirtschaftlicher Versicherungsverein Münster a.G." u="1"/>
        <s v="Metzler-IT-Services GmbH" u="1"/>
        <s v="HEATHROW AIRPORT LTD" u="1"/>
        <s v="SUFFOLK CONSTABULARY" u="1"/>
        <s v="SOUTH YORKSHIRE POLICE" u="1"/>
        <s v="ProSiebenSat.1 Media  AG" u="1"/>
        <s v="ALOS GmbH" u="1"/>
        <s v="Amdipharm Mercury Company Limited" u="1"/>
        <s v="BELGACOM S.A./N.V." u="1"/>
        <s v="CSC Computer Sciences VOF/SNC" u="1"/>
        <s v="CBS CENTRAAL BUREAU VOOR DE STATISTIEK" u="1"/>
        <s v="MAGHREBAIL" u="1"/>
        <s v="WOOD GROUP PSN LTD" u="1"/>
        <s v="KFUND" u="1"/>
        <s v="INTERNATIONAL COMPUTER TURNKEY SYSTEMS" u="1"/>
        <s v="ALDEASA" u="1"/>
        <s v="BULL" u="1"/>
        <s v="ELLOS AB" u="1"/>
        <s v="TELIASONERA FINLAND OYJ" u="1"/>
        <s v="MAMMOET HOLDING BV" u="1"/>
        <s v="QUADRANS" u="1"/>
        <s v="REFER TELECOM" u="1"/>
        <s v="ELCA INFORMATIQUE SA" u="1"/>
        <s v="COSTAIN OIL &amp; GAS PROCESS LTD." u="1"/>
        <s v="JD WILLIAMS &amp; CO LTD" u="1"/>
        <s v="FUJITSU TECHNOLOGY SOLUTIONS, LDA" u="1"/>
        <s v="TNT" u="1"/>
        <s v="WIPRO ARABIA LTD" u="1"/>
        <s v="DWP TECHNOLOGIES PVT LTD" u="1"/>
        <s v="INDRA" u="1"/>
        <s v="Wellington Management International Ltd" u="1"/>
        <s v="ACCENTURE MHRA OPERATE UNIT" u="1"/>
        <s v="MAN B&amp;W DIESEL A/S" u="1"/>
        <s v="PRIMESOFT POLSKA SP. Z O.O." u="1"/>
        <s v="BANK JULIUS BAER &amp; CO. LTD." u="1"/>
        <s v="WHITTINGTON HOSP NHS TRUST" u="1"/>
        <s v="DOCBYTE NV" u="1"/>
        <s v="E.ON Business Services GmbH" u="1"/>
        <s v="UHB" u="1"/>
        <s v="Comtrade" u="1"/>
        <s v="DOCBYTE" u="1"/>
        <s v="EDF ENERGIES NOUVELLES" u="1"/>
        <s v="BANCA POPOLARE DI SONDRIO" u="1"/>
        <s v="Infosoft Computersysteme GmbH" u="1"/>
        <s v="WOLTERS KLUWER (UK) LTD" u="1"/>
        <s v="EUROPEAN COMMISSION" u="1"/>
        <s v="JAN DE NUL DREDGING N.V." u="1"/>
        <s v="RENFE-OPERADORA" u="1"/>
        <s v="SOPRA GROUP" u="1"/>
        <s v="LLC TOPS Consulting" u="1"/>
        <s v="HEINEKEN INTERNATIONAL B.V." u="1"/>
        <s v="Swiss Post Solutions AG" u="1"/>
        <s v="INERZA S.A." u="1"/>
        <s v="LLC ADVANCED TRANSFORMATION CONSULTING" u="1"/>
        <s v="ICON CLINICAL RESEARCH LTD" u="1"/>
        <s v="BMW Group" u="1"/>
        <s v="IBERDROLA S.A." u="1"/>
        <s v="ASTEROS" u="1"/>
        <s v="LÄKEMEDELSVERKET" u="1"/>
        <s v="LTK 400 OPERADORES DE LOGISTICA INTEGRAL SL" u="1"/>
        <s v="ST GEORGES HEALTHCARE NHS" u="1"/>
        <s v="CENIT  AG" u="1"/>
        <s v="COMTRADE IT SOLUTIONS AND SERVICES DOO" u="1"/>
        <s v="LIONSRAW LIMITED" u="1"/>
        <s v="MEDICAL RESEARCH COUNCILTECHNOLOGY" u="1"/>
        <s v="CNAV XTEST" u="1"/>
        <s v="IS SOLUTIONS" u="1"/>
      </sharedItems>
    </cacheField>
    <cacheField name="EU Party Name" numFmtId="0">
      <sharedItems containsBlank="1" count="579">
        <s v="ORYX  GTL"/>
        <s v="ABU DHABI DEPARTMENT OF FINANCE"/>
        <s v="ETIHAD RAIL HQ"/>
        <s v="AGILITY LOGISTICS"/>
        <s v="SUNCODE S.C."/>
        <s v="INFINITY SOLUTIONS INFORMATIKAI KFT"/>
        <s v="PETROFAC"/>
        <s v="FIRST GULF BANK"/>
        <m/>
        <s v="OULU D.C.OY" u="1"/>
        <s v="STANDARD LIFE" u="1"/>
        <s v="BT ITALIA SPA" u="1"/>
        <s v="EITC-DU" u="1"/>
        <s v="NTT DATA ITALIA SPA" u="1"/>
        <s v="Klinikum Landshut gGmbHV" u="1"/>
        <s v="PICTET &amp; CIE" u="1"/>
        <s v="MAHOU S.A" u="1"/>
        <s v="RED ELECTRICA DE ESPAÑA S.A.U." u="1"/>
        <s v="ADDAX PETROLEUM" u="1"/>
        <s v="HALYK BANK" u="1"/>
        <s v="UNIVERSITY OF TEESSIDE" u="1"/>
        <s v="A.S.I.CONCEPT" u="1"/>
        <s v="UNIVERSITY OF CAMBRIDGE" u="1"/>
        <s v="WILHELM EWE GMBH &amp; CO. KG" u="1"/>
        <s v="JOINT COLLABORATION AS" u="1"/>
        <s v="KANSANELÄKELAITOS" u="1"/>
        <s v="PUBLIC HEALTH AGENCY ULYANOVSK REGIONAL CLINICAL HOSPITAL" u="1"/>
        <s v="EMC" u="1"/>
        <s v="KBC Group NV" u="1"/>
        <s v="LIVERPOOL WOMENS HOSPITAL" u="1"/>
        <s v="INITEC PLANTAS INDUSTRIALES S.A" u="1"/>
        <s v="GAMESA INNOVATION AND TECHNOLOGY, S.L.U." u="1"/>
        <s v="SANOFI PASTEUR" u="1"/>
        <s v="CONSOL LTD" u="1"/>
        <s v="OJSC KOLA GMK" u="1"/>
        <s v="STEBA FRANCE" u="1"/>
        <s v="NNB GENERATION COMPANY LTD" u="1"/>
        <s v="MEDIMMUNE INC" u="1"/>
        <s v="Administration of Almaty city" u="1"/>
        <s v="CALZEDONIA SPA" u="1"/>
        <s v="MOL Pakistan Oil and Gas Co. B.V." u="1"/>
        <s v="TOTAL DSIT HOLDING" u="1"/>
        <s v="Pavlodar Oil Chemistry Refinery LLP" u="1"/>
        <s v="ABU DHABI DEPARTMENT OF TRANSPORTATION" u="1"/>
        <s v="BNP PARIBAS" u="1"/>
        <s v="BLUESTAR SILICONES FRANCE SAS" u="1"/>
        <s v="Norsk Folkehelseinstitutt" u="1"/>
        <s v="Gittel IT Systemhaus GmbH" u="1"/>
        <s v="CTTI" u="1"/>
        <s v="INFORMATICA EL CORTE INGLES S A" u="1"/>
        <s v="OT-OPTIMA TELEKOM d.d." u="1"/>
        <s v="NOKIA CORPORATION/NOKIA OYJ" u="1"/>
        <s v="STATNETT SF" u="1"/>
        <s v="société tutelaire de protection" u="1"/>
        <s v="SOGAZ" u="1"/>
        <s v="adidas AG" u="1"/>
        <s v="WOCKHARDT LIMITED" u="1"/>
        <s v="Clean Car AG" u="1"/>
        <s v="REGIONE UMBRIA" u="1"/>
        <s v="HSBC BANK PLC" u="1"/>
        <s v="GKN EDV-Dienstleistungs GmbH" u="1"/>
        <s v="PJSC NOVOROSSIYSK GRAIN TERMINAL" u="1"/>
        <s v="SPIGRAPH" u="1"/>
        <s v="DE KORTE IT-SERVICES" u="1"/>
        <s v="AGOMIR SPA" u="1"/>
        <s v="GAZI HUSREV-BEY LIBRARY" u="1"/>
        <s v="COVIDIEN AG" u="1"/>
        <s v="CORREOS Y TELEGRAFOS" u="1"/>
        <s v="SER Holding Europe GmbH" u="1"/>
        <s v="SOCIETE GENERALE" u="1"/>
        <s v="BIBLIOTECA NACIONAL" u="1"/>
        <s v="SANOFI WINTHROP INDUSTRIE" u="1"/>
        <s v="BANCA TRANSILVANIA S.A." u="1"/>
        <s v="FIRST NATIONAL BANK LTD" u="1"/>
        <s v="rku.it GmbH" u="1"/>
        <s v="RDL ENGINEERING NV" u="1"/>
        <s v="IAM" u="1"/>
        <s v="ROYAL SKANDIA LIFE ASSURANCE LTD" u="1"/>
        <s v="PEEK &amp; CLOPPENBURG" u="1"/>
        <s v="PANOPTIC" u="1"/>
        <s v="ReNascio" u="1"/>
        <s v="CROC INC." u="1"/>
        <s v="PIRAEUS BANK S.A." u="1"/>
        <s v="LMC Caravan GmbH &amp; Co. KG" u="1"/>
        <s v="GN RESOUND LTD" u="1"/>
        <s v="SOLVAY" u="1"/>
        <s v="MRC TECHNOLOGY" u="1"/>
        <s v="NYKREDIT" u="1"/>
        <s v="GLOBO INFORMATICA S.R.L." u="1"/>
        <s v="TRANSNEFT" u="1"/>
        <s v="HSBC" u="1"/>
        <s v="STATNETT" u="1"/>
        <s v="BOUYGUES CONSTRUCTION" u="1"/>
        <s v="Dokumenten Management GmbH" u="1"/>
        <s v="UDAF" u="1"/>
        <s v="NOVARTIS" u="1"/>
        <s v="CENDRES &amp; MÉTAUX SA" u="1"/>
        <s v="FORTUM POWER &amp; HEAT OY" u="1"/>
        <s v="STMICROELECTRONICS INTERNATIONAL NV" u="1"/>
        <s v="ASL NAPOLI 2 NORD" u="1"/>
        <s v="CIPC" u="1"/>
        <s v="ESBE GmbH" u="1"/>
        <s v="BLOMSTERGROSSISTEN AB" u="1"/>
        <s v="FASTWEB SPA" u="1"/>
        <s v="Juraklinik Schesslitz" u="1"/>
        <s v="VIMPELCOM" u="1"/>
        <s v="BYTES DOCUMENT SOLUTIONS LIMITED" u="1"/>
        <s v="SOUTH AFRICAN POST OFFICE LTD" u="1"/>
        <s v="BASF IT Services GmbH" u="1"/>
        <s v="FOD BUITENLANDSE ZAKEN" u="1"/>
        <s v="OP&amp;CS" u="1"/>
        <s v="MINISTRY OF FINANCE - TAX ADMINISTRATION" u="1"/>
        <s v="Hans Muller HMP" u="1"/>
        <s v="INTECSA-INARSA SA" u="1"/>
        <s v="BROM" u="1"/>
        <s v="VLAAMSE OVERHEID" u="1"/>
        <s v="CAPITEC BANK LIMITED" u="1"/>
        <s v="SOCIEDAD DE PREVENCIÓN DE IBERMUTUAMUR S.L.U." u="1"/>
        <s v="CIL ATLANTIQUE" u="1"/>
        <s v="HEALTH AUTHORITY ABU DHABI" u="1"/>
        <s v="UEM" u="1"/>
        <s v="ALSTOM (SWITZERLAND) LTD" u="1"/>
        <s v="Joint Notion Development Gmbh" u="1"/>
        <s v="ERONET POKRETNE KOMUNIKACIJE D.O.O." u="1"/>
        <s v="RAILWAY SAFETY REGULATOR" u="1"/>
        <s v="GDF SUEZ ENERGY ROMANIA" u="1"/>
        <s v="ACSS - ADMINISTRAÇÃO CENTRAL DO SISTEMA DE SAÚDE" u="1"/>
        <s v="SCHIPHOL NEDERLAND B.V." u="1"/>
        <s v="SIG Information Technology GmbH" u="1"/>
        <s v="PHARAONIC PETROLEUM COMPANY" u="1"/>
        <s v="REPAIR AND MODERNIZATION LLC" u="1"/>
        <s v="ACCENTURE SPA" u="1"/>
        <s v="ConServe GmbH &amp; Co. KG" u="1"/>
        <s v="WATER UTILITIES CORPORATION" u="1"/>
        <s v="GATWICK AIRPORT" u="1"/>
        <s v="ESSENT" u="1"/>
        <s v="POSTEL" u="1"/>
        <s v="FAIRFIELD STAINES" u="1"/>
        <s v="KAZAKHSTAN PETROCHEMICAL INDUSTRIES INC." u="1"/>
        <s v="Landeslabor Berlin-Brandenburg" u="1"/>
        <s v="MMC &quot;NORILSK NICKEL&quot; OJSC" u="1"/>
        <s v="ENI HUNGARIA ZRT." u="1"/>
        <s v="J P MORGAN CHASE BANK" u="1"/>
        <s v="STADA ARZNEIMITEL AG" u="1"/>
        <s v="NEDERLANDSE DEURWAARDERS ASSOCIATIE" u="1"/>
        <s v="SOLCHAR LTD" u="1"/>
        <s v="NESHER ISRAEL CEMENT ENTERPRISES LTD." u="1"/>
        <s v="A2A SPA" u="1"/>
        <s v="PENZIJNI FOND CESKE SPORITELNY, A.S." u="1"/>
        <s v="Metlife Pojistovna a.s. (formerly amcico pojistovna a.s.)" u="1"/>
        <s v="Hitec Laboratories Ltd." u="1"/>
        <s v="EMC COMPUTER SYSTEMS (UK) LIMITED" u="1"/>
        <s v="EVRY DANMARK A/S" u="1"/>
        <s v="CONFIRMIT Ltd." u="1"/>
        <s v="AREVA SA" u="1"/>
        <s v="DALNEFTEPROVOD LLC" u="1"/>
        <s v="CHIPITA S.A." u="1"/>
        <s v="FENNIA MUTUAL INSURANCE COMPANY" u="1"/>
        <s v="EDM GROUP" u="1"/>
        <s v="SER Beteiligung Solutions Deutschland GmbH" u="1"/>
        <s v="LLOYDS TSB BANK" u="1"/>
        <s v="Polska Spolka Gazownictwa sp. z o.o" u="1"/>
        <s v="UNIVERSITAT DE BARCELONA" u="1"/>
        <s v="Continentale Krankenversicherung a.G." u="1"/>
        <s v="Instituto da Conservação da Natureza e das Florestas" u="1"/>
        <s v="AUTHORITY OF THE ENFORCEMENT AND COLLECTION" u="1"/>
        <s v="DEPARTMENT OF MUNICIPAL AFFAIRS" u="1"/>
        <s v="Klinikum Fulda" u="1"/>
        <s v="GIE SIHM" u="1"/>
        <s v="DM Dokumenten Management GmbH" u="1"/>
        <s v="COMISION NACIONAL DE LA ENERGIA" u="1"/>
        <s v="KLINIKUM GARMISCH-PARTENKIRCHEN GMBH" u="1"/>
        <s v="DSM IT BV" u="1"/>
        <s v="VAN LANSCHOT BANKIERS" u="1"/>
        <s v="MUTUELLE UNEO" u="1"/>
        <s v="DIESEL SPA" u="1"/>
        <s v="ALMIRALL" u="1"/>
        <s v="ENEXIS B.V." u="1"/>
        <s v="Aida Cruises" u="1"/>
        <s v="TELEFONICA DE ESPAA, S.A." u="1"/>
        <s v="MINISTRY OF FOREIGN AFFAIRS" u="1"/>
        <s v="ALLIANCE TRUST (SERVICES) LTD" u="1"/>
        <s v="COMPAREX POLAND SP Z O O" u="1"/>
        <s v="TOP IMAGE SYSTEMS LTD." u="1"/>
        <s v="InoTec GmbH Organisationssysteme" u="1"/>
        <s v="SANOFI-AVENTIS RECHERCHE DEVELOPPEMENT" u="1"/>
        <s v="THE NET&amp;#8722;A&amp;#8722;PORTER GROUP LTD" u="1"/>
        <s v="EMIRATES INTEGRATED TELECOMMUNICATIONS COMPANY PJSC" u="1"/>
        <s v="ARCHIDOC S.A." u="1"/>
        <s v="Bankhaus Metzler" u="1"/>
        <s v="BREWIN DOLPHIN LTD" u="1"/>
        <s v="ANDA" u="1"/>
        <s v="TELEKOM SRBIJA A.D." u="1"/>
        <s v="REGION MIDTJYLLAND" u="1"/>
        <s v="OFFICE CHERIFIEN DES PHOSPHASTES" u="1"/>
        <s v="Combine A/S" u="1"/>
        <s v="TAQA BRATANI LIMITED" u="1"/>
        <s v="Kreiskliniken Dillingen-Wertingen GmbH" u="1"/>
        <s v="THE CONTENT GROUP" u="1"/>
        <s v="PAKISTAN PETROLEUM LIMITED" u="1"/>
        <s v="SAIPEM SPA" u="1"/>
        <s v="MACTAC EUROPE SA" u="1"/>
        <s v="SC UNIQA Asigurari de viata SA" u="1"/>
        <s v="BANK JULIUS BAER &amp; CO. AG" u="1"/>
        <s v="PIRAEUS BANK SA" u="1"/>
        <s v="Fujitsu Finland Oy" u="1"/>
        <s v="BMW FINANCE SNC FRANCE" u="1"/>
        <s v="ELIOR DATA" u="1"/>
        <s v="ING BANK ROMANIA" u="1"/>
        <s v="Stadt Frankfurt am Main" u="1"/>
        <s v="STANDARD BANK - CORPORATE AND INVESTMENT BANK" u="1"/>
        <s v="Ceyoniq Technology GmbH" u="1"/>
        <s v="SHAM" u="1"/>
        <s v="NATIONAL CENTER FOR DOCUMENTATION &amp; RESEARCH" u="1"/>
        <s v="Orthopädie- und Rehatechnik Dresden GmbH" u="1"/>
        <s v="VASP - DISTRIBUIDORA DE PUBLICAÇÕES, LDA" u="1"/>
        <s v="Versicherungskammer Bayern" u="1"/>
        <s v="YARDS DEURWAARDERSDIENSTEN B.V." u="1"/>
        <s v="HINT AG" u="1"/>
        <s v="FIDEA NV" u="1"/>
        <s v="AZ ALMA" u="1"/>
        <s v="RAIFFEISEN INFORMATIK CONSULTING GMBH" u="1"/>
        <s v="LEO PHARMA A/S" u="1"/>
        <s v="Klinikum Landsberg A. Lech" u="1"/>
        <s v="LINKLATERS BUSINESS SERVICES" u="1"/>
        <s v="GLOBO INFORMATICA SRL" u="1"/>
        <s v="CAPGEMINI UK PLC" u="1"/>
        <s v="M. &amp; G. GRUPPO MOSSI &amp; GHISOLFI" u="1"/>
        <s v="ABBYY SOFTWARE LTD." u="1"/>
        <s v="Informatica Van Breda NV" u="1"/>
        <s v="SECRETARIA  GERAL DO MINISTéRIO DA ADMINISTRAçãO INTERNA" u="1"/>
        <s v="INSA" u="1"/>
        <s v="TOTAL" u="1"/>
        <s v="AVK HOLDINGS A/S" u="1"/>
        <s v="Kreiskrankenhaus Mechernich GmbH" u="1"/>
        <s v="CASSA DEPOSITI E PRESTITI SPA" u="1"/>
        <s v="DEKABANK DEUTSCHE GIROZENTRALE" u="1"/>
        <s v="Gemeente Amsterdam Stadsdeel Centrum" u="1"/>
        <s v="AUDI AG" u="1"/>
        <s v="Mediaform Informationssysteme GmbH" u="1"/>
        <s v="SOLIUM SA" u="1"/>
        <s v="VADA ARCHIEVEN B.V." u="1"/>
        <s v="NOVARTIS INSTITUTES FOR BIOMEDICAL RESEARCH, INC." u="1"/>
        <s v="NEDBANK LIMITED" u="1"/>
        <s v="DMI Gmbh. &amp; Co.KG" u="1"/>
        <s v="Open Grid Europe GmbH" u="1"/>
        <s v="INTER-REGIONAL DISTRIBUTION GRID COMPANY OF SIBERI" u="1"/>
        <s v="AL AHLI BANK OF KUWAIT" u="1"/>
        <s v="Seidenader Maschinenbau GmbH" u="1"/>
        <s v="EUROFINS BIOSCIENCES" u="1"/>
        <s v="CYGATE AB" u="1"/>
        <s v="EUROTITRISATION" u="1"/>
        <s v="INDRA SISTEMAS, S.A." u="1"/>
        <s v="Spielberg Solutions GmbH" u="1"/>
        <s v="CGI/LOGICA GBRLEA001" u="1"/>
        <s v="RWE STOEN OPERATOR SP. Z O.O." u="1"/>
        <s v="JP ELEKTROPRIVREDA BIH D.D. SARAJEVO" u="1"/>
        <s v="E.On IT Gmbh" u="1"/>
        <s v="GRINDEKS AS" u="1"/>
        <s v="DU" u="1"/>
        <s v="gkv informatik" u="1"/>
        <s v="BANQUE ET CAISSE D'EPARGNE DE L'ETAT" u="1"/>
        <s v="Infineon Technologies AG" u="1"/>
        <s v="JN DATA A/S" u="1"/>
        <s v="O KEY GROUP" u="1"/>
        <s v="Donau-Ries Klinik Donauwörth" u="1"/>
        <s v="LIBYA AFRICA INVESTMENT PORTFOLIO" u="1"/>
        <s v="MRBC" u="1"/>
        <s v="BMW AG" u="1"/>
        <s v="BRITISH PETROLEUM" u="1"/>
        <s v="LAMBDA UK" u="1"/>
        <s v="XANTION B.V." u="1"/>
        <s v="MINISTRY OF HEALTH, LABOUR AND SOCIAL AFFAIRS" u="1"/>
        <s v="ANACOM" u="1"/>
        <s v="ERHVERVSSTYRELSEN" u="1"/>
        <s v="Intecsa Ingenieria Industrial S.A." u="1"/>
        <s v="SPECIAL TRIBUNAL FOR LEBANON" u="1"/>
        <s v="UBP" u="1"/>
        <s v="TELEKOM SLOVENIJA" u="1"/>
        <s v="NORFOLK COUNTY COUNCIL" u="1"/>
        <s v="THE NET A-PORTER GROUP LTD" u="1"/>
        <s v="KAZATOMPROM NATIONAL ATOMIC COMPANY" u="1"/>
        <s v="NOVARTIS PHARMA AG" u="1"/>
        <s v="VTS Politie Nederland" u="1"/>
        <s v="MOSCOW INSTITUTE OF THERMAL TECHNOLOGY" u="1"/>
        <s v="GENERALI BELGIUM SA" u="1"/>
        <s v="BIRMINGHAM WOMENS HEALTH CARE" u="1"/>
        <s v="HOPITAUX IRIS SUD" u="1"/>
        <s v="NOVARTIS CONSUMER HEALTH SA" u="1"/>
        <s v="DEMO S.A." u="1"/>
        <s v="SANECA PHARMACEUTICAL A. S." u="1"/>
        <s v="SEPCOIII ELECTRIC POWER PLANT CONSTRUCTION CORPORATION" u="1"/>
        <s v="VATTENFALL AB" u="1"/>
        <s v="OIB - OPSIT BANK" u="1"/>
        <s v="ASN" u="1"/>
        <s v="EJIE" u="1"/>
        <s v="BAYER BUSINESS SERVICES GMBH" u="1"/>
        <s v="INVESTEC" u="1"/>
        <s v="BNP PARIBAS PROCUREMENT TECH" u="1"/>
        <s v="Computec Forchheim GmbH" u="1"/>
        <s v="NORD STREAM AG" u="1"/>
        <s v="CBS XEROX" u="1"/>
        <s v="SOUTH STREAM TRANSPORT AG" u="1"/>
        <s v="KOMERCIJALNA BANKA" u="1"/>
        <s v="INTERREGIONAL DISTRIBUTION GRID COMPANY OF CENTRE JSC" u="1"/>
        <s v="ELISA OYJ" u="1"/>
        <s v="DocuWare GmbH" u="1"/>
        <s v="Hrvatske autoceste odravanje i naplata cestarine D.O.O." u="1"/>
        <s v="CETELEM" u="1"/>
        <s v="SERVICE PERSONNEL &amp; VETERANS AGENCY" u="1"/>
        <s v="JSC MOBILE GTS" u="1"/>
        <s v="PJSC NSRZ" u="1"/>
        <s v="SNAP SURVEYS" u="1"/>
        <s v="NEMOCNICE CESKE BUDEJOVICE, A.S." u="1"/>
        <s v="St James Place" u="1"/>
        <s v="URENCO Limited" u="1"/>
        <s v="VODAFONE EGYPT TELECOMMUNICATIONS S. A. P" u="1"/>
        <s v="RODENSTOCK CR S.R.O." u="1"/>
        <s v="VAT RESOURCE B.V." u="1"/>
        <s v="GDW+GERECHTSDEURWAARDER  INCASSO B.V." u="1"/>
        <s v="Vallourec &amp; Mannesmann Tubes Deutschland" u="1"/>
        <s v="IMPREGILO SPA" u="1"/>
        <s v="Utvar rozvoje hlavniho mesta Prahy" u="1"/>
        <s v="NV PANOPTIC" u="1"/>
        <s v="Landesbank Baden-Württemberg" u="1"/>
        <s v="ALFASTRAKHOVANIE PLC" u="1"/>
        <s v="ENTROPICS SARL" u="1"/>
        <s v="ROYAL LIVERPOOL &amp; BROADGREEN UNI. H" u="1"/>
        <s v="SARCO" u="1"/>
        <s v="Al-Ghazzawi Development Co. Ltd." u="1"/>
        <s v="MINISTRY OF OIL AND GAS OF THE REPUBLIC OF KAZAKHSTAN" u="1"/>
        <s v="St. Vincenz-Krankenhaus GmbH" u="1"/>
        <s v="SYMETA" u="1"/>
        <s v="SÄFFLE KOMMUN" u="1"/>
        <s v="SEVERIANO SERVICIO MOVIL, S.A." u="1"/>
        <s v="FRESENIUS NETCARE GMBH" u="1"/>
        <s v="STERIA" u="1"/>
        <s v="Sarstedt AG &amp;Co" u="1"/>
        <s v="TOP IMAGE SYSTEMS" u="1"/>
        <s v="ProSiebenSat.1 Produktion GmbH" u="1"/>
        <s v="THEREFORE CORPORATION GMBH" u="1"/>
        <s v="FARMIGEA SPA" u="1"/>
        <s v="KAMER VAN KOOPHANDEL NEDERLAND" u="1"/>
        <s v="BENGHAZI UNIVERSITY" u="1"/>
        <s v="Komercijalna banka a.d. Beograd" u="1"/>
        <s v="EQUATE PETROCHEMICAL CO. (K.S.C.C.)" u="1"/>
        <s v="VIVA BAHRAIN" u="1"/>
        <s v="STOREBRAND" u="1"/>
        <s v="GERECHTSDEURWAARDERSKANTOOR VISSER" u="1"/>
        <s v="BAHAI WORLD CENTRE" u="1"/>
        <s v="HUYER &amp; VAN BOCKHOOVEN" u="1"/>
        <s v="ERREVI SYSTEM S.R.L." u="1"/>
        <s v="ORANGE COMMUNICATIONS SA" u="1"/>
        <s v="NA" u="1"/>
        <s v="IDT CAPTURE B.V." u="1"/>
        <s v="CORA" u="1"/>
        <s v="LANXESS Deutschland GmbH" u="1"/>
        <s v="KARLOVARSKE MINERALNI VODY, A. S." u="1"/>
        <s v="CT COMPUTERS D.O.O." u="1"/>
        <s v="TIM AG" u="1"/>
        <s v="La.KUMed" u="1"/>
        <s v="ENEA WYTWARZANIE S.A." u="1"/>
        <s v="KKL" u="1"/>
        <s v="COLLEGE BESCHERMING PERSOONSGEGEVENS" u="1"/>
        <s v="UITGEVERSMAATSCHAPPIJ DE TELEGRAAF BV" u="1"/>
        <s v="Lech-Mangfall-Kliniken gGmbH" u="1"/>
        <s v="GAS NATURAL" u="1"/>
        <s v="DEPARTMENT OF SOCIAL DEVELOPMENT" u="1"/>
        <s v="TALONEC BUSINESS SOLUTIONS GMBH" u="1"/>
        <s v="Granqvist Vinagentur AB" u="1"/>
        <s v="Societe Algerienne de Production D'Electricite" u="1"/>
        <s v="DALKIA CESKA REPUBLIKA, A.S." u="1"/>
        <s v="NATONAL INSURANCE INSTITUTE OF ISRAEL" u="1"/>
        <s v="MSTART D.O.O." u="1"/>
        <s v="TIETOENATOR GMR OY" u="1"/>
        <s v="Oger Telecom" u="1"/>
        <s v="ROYAL LIVERPOOL &amp; BROADGREEN UNIVERSITY HOSPITALS N H S TRUST" u="1"/>
        <s v="SANOFI AVENTIS RECHERCHE &amp; DEVELOPPEMENT" u="1"/>
        <s v="SCHNEIDER ELECTRIC" u="1"/>
        <s v="FIRMENICH SA" u="1"/>
        <s v="ACSYS BSC SP, Z.O.O." u="1"/>
        <s v="SAMARANEFTEORGSINTEZ MANAGEMENT COMPANY LLC" u="1"/>
        <s v="SOCIAL SECURITY FUND OF RUSSIA" u="1"/>
        <s v="RKK ENERGY" u="1"/>
        <s v="ReadSoft AG" u="1"/>
        <s v="ZLM VERZEKERINGEN" u="1"/>
        <s v="MASDAR" u="1"/>
        <s v="HIGH ECONOMIC SCHOOL" u="1"/>
        <s v="ATOS SPAIN, S.A" u="1"/>
        <s v="DOCAPOST" u="1"/>
        <s v="AL AIN MUNICIPALITY" u="1"/>
        <s v="GEDEON RICHTER LTD." u="1"/>
        <s v="ANIDA OPERACIONES SINGULARES" u="1"/>
        <s v="VENTE PRIVEE" u="1"/>
        <s v="Datapool GmbH" u="1"/>
        <s v="NIMBUS BOATS AB" u="1"/>
        <s v="GENIKI BANK" u="1"/>
        <s v="CSC COMPUTER SCIENCES LTD" u="1"/>
        <s v="JP MORGAN CHASE BANK N.A" u="1"/>
        <s v="RAIFFEISEN BANK RT." u="1"/>
        <s v="AGRIBUSINESS DEVELOPMENT AGENCY" u="1"/>
        <s v="Janich &amp; Klass Computertechnik GmbH" u="1"/>
        <s v="TOTAL SA" u="1"/>
        <s v="CheBanca! S.p.A." u="1"/>
        <s v="AL ROSTAMANI GROUP" u="1"/>
        <s v="LLC Primorsk trade port" u="1"/>
        <s v="Saarstahl AG" u="1"/>
        <s v="JAN YPERMAN ZIEKENHUIS" u="1"/>
        <s v="Postbank" u="1"/>
        <s v="REPSOL DERIVADOS, S.A." u="1"/>
        <s v="Statoil ASA" u="1"/>
        <s v="Volkswagen AG" u="1"/>
        <s v="RAIFFEISEN BANK BULGARIA" u="1"/>
        <s v="SWEDISH ORPHAN BIOVITRUM AB (PUBL)" u="1"/>
        <s v="CORA INFORMATIQUE" u="1"/>
        <s v="BANQUE CENTRALE POPULAIRE" u="1"/>
        <s v="PRODYNA AG" u="1"/>
        <s v="ARTESYS INTERNATIONAL" u="1"/>
        <s v="ADP - GSI ITALIA S.P.A." u="1"/>
        <s v="NATO HEADQUARTERS BELGIUM" u="1"/>
        <s v="LIBERTY LIFE" u="1"/>
        <s v="EUROPEAN CHEMICALS AGENCY" u="1"/>
        <s v="TIETOENATOR DIGITAL INNOVATIONS OY" u="1"/>
        <s v="ADMINISTRAÇÃO CENTRAL DO SISTEMA DE SAÚDE" u="1"/>
        <s v="ALENIA AERMACCHI" u="1"/>
        <s v="ALMAVIVA TSF S.P.A." u="1"/>
        <s v="TOTEMIC LIMITED" u="1"/>
        <s v="Yapý Kredi Emeklilik A.Þ" u="1"/>
        <s v="Meda Pharma GmbH &amp; Co. KG" u="1"/>
        <s v="ASTRAZENECA" u="1"/>
        <s v="Tessner Holding KG" u="1"/>
        <s v="CESKA POSTA S.P." u="1"/>
        <s v="Foxray AG" u="1"/>
        <s v="E-GOVERNMENT CENTER MOLDOVA" u="1"/>
        <s v="MAPFRE TECH S.A." u="1"/>
        <s v="JYVÄSKYLÄN YLIOPISTO" u="1"/>
        <s v="ADVANCE CARE - GESTÃO E SERVIÇOS DE SAÚDE, S.A" u="1"/>
        <s v="TELECOM ITALIA S.P.A." u="1"/>
        <s v="UNECO" u="1"/>
        <s v="EMAAR EC" u="1"/>
        <s v="FEDERAL STATE STATISTICS SERVICE" u="1"/>
        <s v="ESA ESRIN EUROPEAN SPACE AGENCY" u="1"/>
        <s v="MINISTERIO DE INDUSTRIA, TURISMO Y COMERCIO" u="1"/>
        <s v="CAISSE NATIONALE DES PRESTATIONS FAMILIALES DU GRAND-DUCHé DE LUXEMBOURG" u="1"/>
        <s v="HSH NORDBANK SECURITIES S.A." u="1"/>
        <s v="MVMI INFORMATIKA ZRT" u="1"/>
        <s v="BASF SE" u="1"/>
        <s v="KINGSTON HOSPITAL N H S TRUST" u="1"/>
        <s v="SERVIS NEDVIZHIMOST RUSGIDRO LLC" u="1"/>
        <s v="SELEX SERVICE MANAGEMENT S.P.A" u="1"/>
        <s v="POLICE GRAND-DUCALE" u="1"/>
        <s v="BNL" u="1"/>
        <s v="JSC TEC RUSSIA" u="1"/>
        <s v="AUSTRIAN AIRLINES AG" u="1"/>
        <s v="SIMINN HF" u="1"/>
        <s v="THOMSON REUTERS" u="1"/>
        <s v="RASGAS" u="1"/>
        <s v="ADVANZIA BANK S.A." u="1"/>
        <s v="DocuWare AG" u="1"/>
        <s v="OCR Systeme GmbH" u="1"/>
        <s v="INFINITAS LEARNING" u="1"/>
        <s v="ALSTOM (SCHWEIZ) AG" u="1"/>
        <s v="ORGANIZATION OF ISLAMIC CONFERENCE" u="1"/>
        <s v="ROYAL CANIN SAS" u="1"/>
        <s v="SANITATSHAUS VITAL GMBH" u="1"/>
        <s v="PJSC Fleet of Novorossiysk Commercial Sea Port" u="1"/>
        <s v="FASI - SI ET TELECOM D'INFORMATION" u="1"/>
        <s v="BANCA NATIONALA A ROMANIEI" u="1"/>
        <s v="PRACLOX BV" u="1"/>
        <s v="FIS INFORMATIONSSYSTEME UND CONSULTING GMBH" u="1"/>
        <s v="RICHTER GEDEON LTD" u="1"/>
        <s v="ERICSSON AB" u="1"/>
        <s v="BRIDGEND COUNTY COUNCIL" u="1"/>
        <s v="AM PRODUCTION A/S" u="1"/>
        <s v="Office des publications de l'Union europeenne" u="1"/>
        <s v="OLD MUTUAL PLC" u="1"/>
        <s v="LENENERGO PUBLIC JOINT STOCK COMPANY" u="1"/>
        <s v="AVNET LOGISTICS" u="1"/>
        <s v="BARMER GEK" u="1"/>
        <s v="DANA PETROLEUM PLC" u="1"/>
        <s v="TIETO FINLAND" u="1"/>
        <s v="Dr. Wolman GmbH" u="1"/>
        <s v="CNAMTS" u="1"/>
        <s v="WESBANK" u="1"/>
        <s v="MTN" u="1"/>
        <s v="TOTAL CHEZ GLOBAL SWITCH" u="1"/>
        <s v="SCHWEIZERISCHE MOBILIAR VERSICHERUNGSGESELLSCHAFT" u="1"/>
        <s v="BLAUWE BRUG" u="1"/>
        <s v="ATER DI FROSINONE" u="1"/>
        <s v="SAUDI POST" u="1"/>
        <s v="STOR-A-FILE LONDON LTD" u="1"/>
        <s v="Unitymedia NRW GmbH" u="1"/>
        <s v="BAHRAIN INTERNATIONAL CIRCUIT" u="1"/>
        <s v="EDF DSP" u="1"/>
        <s v="INVESTIGATIVE CENTRES IN THE R MACEDONIA - JAVNO OBVINITELSTVO NA R MACEDONIA" u="1"/>
        <s v="EMIRATES NUCLEAR ENERGY CORPORATION ABU DHABI" u="1"/>
        <s v="SOFTWARE DIMENSIONS LIMITED (FORMERLY ADEST)" u="1"/>
        <s v="Deutsche Bank AG" u="1"/>
        <s v="Raiffeisenbank Austria d.d." u="1"/>
        <s v="Deutsches Patent- und Markenamt" u="1"/>
        <s v="ENERGIE AG OBERöSTERREICH" u="1"/>
        <s v="RICHEMONT INTERNATIONAL SA" u="1"/>
        <s v="INVESTEC BANK LIMITED" u="1"/>
        <s v="TOTAL E&amp;P NORGE AS" u="1"/>
        <s v="Stadtwerke Göttingen AG" u="1"/>
        <s v="TTNET" u="1"/>
        <s v="LAMB-WESTON/MEIJER V.O.F." u="1"/>
        <s v="Ooredoo" u="1"/>
        <s v="JSC Baltijskaja Stividornaja Kompanija" u="1"/>
        <s v="LFB" u="1"/>
        <s v="LVM Landwirtschaftlicher Versicherungsverein Münster a.G." u="1"/>
        <s v="SADARA CHEMICAL COMPANY" u="1"/>
        <s v="HEATHROW AIRPORT LTD" u="1"/>
        <s v="GERECHTSDEURWAARDERSKANTOOR OVER DE VEST B.V." u="1"/>
        <s v="SUFFOLK CONSTABULARY" u="1"/>
        <s v="Siemens Betriebskrankenkasse" u="1"/>
        <s v="SOUTH YORKSHIRE POLICE" u="1"/>
        <s v="ProSiebenSat.1 Media  AG" u="1"/>
        <s v="ALOS GmbH" u="1"/>
        <s v="ABU DHABI ISLAMIC BANK" u="1"/>
        <s v="SAVINGS BANK OF THE RUSSIAN FEDERATION PUBLIC JOINT STOCK COMMERCIAL BANK" u="1"/>
        <s v="Amdipharm Mercury Company Limited" u="1"/>
        <s v="BELGACOM S.A./N.V." u="1"/>
        <s v="EXETER UNIVERSITY" u="1"/>
        <s v="CBS CENTRAAL BUREAU VOOR DE STATISTIEK" u="1"/>
        <s v="MAGHREBAIL" u="1"/>
        <s v="REHA TEAM PIERDOLLA" u="1"/>
        <s v="WOOD GROUP PSN LTD" u="1"/>
        <s v="KFUND" u="1"/>
        <s v="ALDEASA" u="1"/>
        <s v="BULL" u="1"/>
        <s v="ELLOS AB" u="1"/>
        <s v="MAMMOET HOLDING BV" u="1"/>
        <s v="REFER TELECOM" u="1"/>
        <s v="Kliniken Kreis Muhldorf a. Inn" u="1"/>
        <s v="COSTAIN OIL &amp; GAS PROCESS LTD." u="1"/>
        <s v="JD WILLIAMS &amp; CO LTD" u="1"/>
        <s v="TNT" u="1"/>
        <s v="Wellington Management International Ltd" u="1"/>
        <s v="ACCENTURE MHRA OPERATE UNIT" u="1"/>
        <s v="STEMMER GMBH" u="1"/>
        <s v="MAN B&amp;W DIESEL A/S" u="1"/>
        <s v="PRIMESOFT POLSKA SP. Z O.O." u="1"/>
        <s v="BANK JULIUS BAER &amp; CO. LTD." u="1"/>
        <s v="WHITTINGTON HOSP NHS TRUST" u="1"/>
        <s v="E.ON Business Services GmbH" u="1"/>
        <s v="TOMSK DISTRIBUTION COMPANY OJSC" u="1"/>
        <s v="UHB" u="1"/>
        <s v="CBC Cologne Broadcasting Center GmbH" u="1"/>
        <s v="EDF ENERGIES NOUVELLES" u="1"/>
        <s v="DOHA BANK" u="1"/>
        <s v="BANCA POPOLARE DI SONDRIO" u="1"/>
        <s v="ABU DHABI EDUCATION COUNCIL" u="1"/>
        <s v="UNICREDIT BANK" u="1"/>
        <s v="Infosoft Computersysteme GmbH" u="1"/>
        <s v="WOLTERS KLUWER (UK) LTD" u="1"/>
        <s v="EUROPEAN COMMISSION" u="1"/>
        <s v="JAN DE NUL DREDGING N.V." u="1"/>
        <s v="SCIENTIFIC &amp; PRODUCTION ASSOCIATION IZHMASH OJSC" u="1"/>
        <s v="EQSTRA FLEET MANAGEMENT" u="1"/>
        <s v="RENFE-OPERADORA" u="1"/>
        <s v="MOLDA AG Molkerei Dahlenburg" u="1"/>
        <s v="SOPRA GROUP" u="1"/>
        <s v="NATIONAL ELECTORAL COMMISSION - TANZANIA" u="1"/>
        <s v="HEINEKEN INTERNATIONAL B.V." u="1"/>
        <s v="ENPPI" u="1"/>
        <s v="Swiss Post Solutions AG" u="1"/>
        <s v="INERZA S.A." u="1"/>
        <s v="ICON CLINICAL RESEARCH LTD" u="1"/>
        <s v="IBERDROLA S.A." u="1"/>
        <s v="LÄKEMEDELSVERKET" u="1"/>
        <s v="JSC EUROCEMENT GROUP" u="1"/>
        <s v="LTK 400 OPERADORES DE LOGISTICA INTEGRAL SL" u="1"/>
        <s v="TELIASONERA" u="1"/>
        <s v="ST GEORGES HEALTHCARE NHS" u="1"/>
        <s v="LIONSRAW LIMITED" u="1"/>
        <s v="MEDICAL RESEARCH COUNCILTECHNOLOGY" u="1"/>
        <s v="IDGC OF THE NORTH-WEST JSC" u="1"/>
        <s v="CNAV XTEST" u="1"/>
      </sharedItems>
    </cacheField>
    <cacheField name="IA Party Country" numFmtId="0">
      <sharedItems containsBlank="1"/>
    </cacheField>
    <cacheField name="EU Party Country" numFmtId="0">
      <sharedItems containsBlank="1"/>
    </cacheField>
    <cacheField name="Order Type" numFmtId="0">
      <sharedItems containsBlank="1" count="11">
        <s v="EMC Std. Sales Order"/>
        <m/>
        <s v="EMC IV Correction" u="1"/>
        <s v="EMC Issue" u="1"/>
        <s v="EMC Credit Memo Req" u="1"/>
        <s v="Rental Order" u="1"/>
        <s v="Elec. Lic. Agreement" u="1"/>
        <s v="EMC Zero Dollar" u="1"/>
        <s v="STRAIGHT SALE" u="1"/>
        <s v="EMC Debit Memo Req" u="1"/>
        <s v="Contract Eval Converted to Sale" u="1"/>
      </sharedItems>
    </cacheField>
    <cacheField name="Doc Type" numFmtId="0">
      <sharedItems containsBlank="1"/>
    </cacheField>
    <cacheField name="Opportunity Number" numFmtId="0">
      <sharedItems containsString="0" containsBlank="1" containsNumber="1" containsInteger="1" minValue="1946959" maxValue="3256213"/>
    </cacheField>
    <cacheField name="Transaction Number" numFmtId="0">
      <sharedItems containsBlank="1"/>
    </cacheField>
    <cacheField name="Order Number" numFmtId="0">
      <sharedItems containsString="0" containsBlank="1" containsNumber="1" containsInteger="1" minValue="30050067" maxValue="70092132" count="836">
        <n v="30252219"/>
        <n v="30327791"/>
        <n v="30309573"/>
        <n v="30312907"/>
        <n v="30334921"/>
        <n v="30313382"/>
        <n v="30319641"/>
        <n v="30321519"/>
        <n v="30319129"/>
        <n v="30335754"/>
        <n v="30308144"/>
        <n v="30329617"/>
        <m/>
        <n v="30202716" u="1"/>
        <n v="30204114" u="1"/>
        <n v="30270634" u="1"/>
        <n v="30205238" u="1"/>
        <n v="30237558" u="1"/>
        <n v="30285813" u="1"/>
        <n v="30301716" u="1"/>
        <n v="30189993" u="1"/>
        <n v="30254617" u="1"/>
        <n v="30204594" u="1"/>
        <n v="30254713" u="1"/>
        <n v="30333778" u="1"/>
        <n v="30237010" u="1"/>
        <n v="30285699" u="1"/>
        <n v="30300750" u="1"/>
        <n v="30239114" u="1"/>
        <n v="50092328" u="1"/>
        <n v="30140932" u="1"/>
        <n v="50078385" u="1"/>
        <n v="30319175" u="1"/>
        <n v="30270100" u="1"/>
        <n v="30222873" u="1"/>
        <n v="30268750" u="1"/>
        <n v="70090954" u="1"/>
        <n v="30207114" u="1"/>
        <n v="30237988" u="1"/>
        <n v="30301648" u="1"/>
        <n v="30238068" u="1"/>
        <n v="30239048" u="1"/>
        <n v="30220413" u="1"/>
        <n v="30319093" u="1"/>
        <n v="30222823" u="1"/>
        <n v="30256139" u="1"/>
        <n v="30303848" u="1"/>
        <n v="50112307" u="1"/>
        <n v="30223417" u="1"/>
        <n v="30288459" u="1"/>
        <n v="30285743" u="1"/>
        <n v="30205312" u="1"/>
        <n v="30223593" u="1"/>
        <n v="30302192" u="1"/>
        <n v="50096852" u="1"/>
        <n v="30173602" u="1"/>
        <n v="30236924" u="1"/>
        <n v="30205134" u="1"/>
        <n v="30272490" u="1"/>
        <n v="30223463" u="1"/>
        <n v="30272586" u="1"/>
        <n v="30288505" u="1"/>
        <n v="30238482" u="1"/>
        <n v="30320327" u="1"/>
        <n v="30253517" u="1"/>
        <n v="30304038" u="1"/>
        <n v="30190869" u="1"/>
        <n v="30318591" u="1"/>
        <n v="30208234" u="1"/>
        <n v="30288809" u="1"/>
        <n v="30318767" u="1"/>
        <n v="30257035" u="1"/>
        <n v="50081361" u="1"/>
        <n v="30302510" u="1"/>
        <n v="30222561" u="1"/>
        <n v="30192635" u="1"/>
        <n v="50082613" u="1"/>
        <n v="30205324" u="1"/>
        <n v="30191751" u="1"/>
        <n v="30238560" u="1"/>
        <n v="30221805" u="1"/>
        <n v="50112843" u="1"/>
        <n v="30305096" u="1"/>
        <n v="30318701" u="1"/>
        <n v="30126515" u="1"/>
        <n v="30207894" u="1"/>
        <n v="30271988" u="1"/>
        <n v="30174722" u="1"/>
        <n v="50079493" u="1"/>
        <n v="30208440" u="1"/>
        <n v="30272534" u="1"/>
        <n v="30303408" u="1"/>
        <n v="30240760" u="1"/>
        <n v="30303906" u="1"/>
        <n v="70051985" u="1"/>
        <n v="30237996" u="1"/>
        <n v="30176746" u="1"/>
        <n v="30304468" u="1"/>
        <n v="30256309" u="1"/>
        <n v="30288581" u="1"/>
        <n v="30319085" u="1"/>
        <n v="30175202" u="1"/>
        <n v="30288853" u="1"/>
        <n v="30303856" u="1"/>
        <n v="30175716" u="1"/>
        <n v="30240726" u="1"/>
        <n v="30305768" u="1"/>
        <n v="30303486" u="1"/>
        <n v="30079912" u="1"/>
        <n v="30304884" u="1"/>
        <n v="30255343" u="1"/>
        <n v="30192245" u="1"/>
        <n v="30209546" u="1"/>
        <n v="30289623" u="1"/>
        <n v="30239792" u="1"/>
        <n v="30304850" u="1"/>
        <n v="30255389" u="1"/>
        <n v="30304624" u="1"/>
        <n v="30271950" u="1"/>
        <n v="30303852" u="1"/>
        <n v="30256673" u="1"/>
        <n v="30224931" u="1"/>
        <n v="30176386" u="1"/>
        <n v="30207276" u="1"/>
        <n v="30209140" u="1"/>
        <n v="30210072" u="1"/>
        <n v="30241428" u="1"/>
        <n v="30210650" u="1"/>
        <n v="30257491" u="1"/>
        <n v="30175244" u="1"/>
        <n v="30273442" u="1"/>
        <n v="30306646" u="1"/>
        <n v="30192111" u="1"/>
        <n v="50101420" u="1"/>
        <n v="30242904" u="1"/>
        <n v="30256525" u="1"/>
        <n v="30241088" u="1"/>
        <n v="70040254" u="1"/>
        <n v="30259819" u="1"/>
        <n v="50081369" u="1"/>
        <n v="30259835" u="1"/>
        <n v="30306644" u="1"/>
        <n v="70074244" u="1"/>
        <n v="30209570" u="1"/>
        <n v="30259609" u="1"/>
        <n v="30308282" u="1"/>
        <n v="30243384" u="1"/>
        <n v="30289727" u="1"/>
        <n v="30209296" u="1"/>
        <n v="30305726" u="1"/>
        <n v="30291237" u="1"/>
        <n v="30193505" u="1"/>
        <n v="30195835" u="1"/>
        <n v="30305806" u="1"/>
        <n v="30211384" u="1"/>
        <n v="30289533" u="1"/>
        <n v="70058169" u="1"/>
        <n v="30178260" u="1"/>
        <n v="50098840" u="1"/>
        <n v="70078988" u="1"/>
        <n v="30194243" u="1"/>
        <n v="30146084" u="1"/>
        <n v="30178356" u="1"/>
        <n v="30308440" u="1"/>
        <n v="30226193" u="1"/>
        <n v="50104784" u="1"/>
        <n v="30259413" u="1"/>
        <n v="30179464" u="1"/>
        <n v="30145344" u="1"/>
        <n v="30259927" u="1"/>
        <n v="30322671" u="1"/>
        <n v="30195447" u="1"/>
        <n v="30211398" u="1"/>
        <n v="30244634" u="1"/>
        <n v="50084669" u="1"/>
        <n v="30144620" u="1"/>
        <n v="30209212" u="1"/>
        <n v="30211542" u="1"/>
        <n v="30309354" u="1"/>
        <n v="30243460" u="1"/>
        <n v="30259893" u="1"/>
        <n v="30229035" u="1"/>
        <n v="30244006" u="1"/>
        <n v="30259459" u="1"/>
        <n v="30177662" u="1"/>
        <n v="70076468" u="1"/>
        <n v="70072681" u="1"/>
        <n v="30259989" u="1"/>
        <n v="30308630" u="1"/>
        <n v="30194995" u="1"/>
        <n v="30211830" u="1"/>
        <n v="30259555" u="1"/>
        <n v="30195959" u="1"/>
        <n v="30260535" u="1"/>
        <n v="30292341" u="1"/>
        <n v="30309208" u="1"/>
        <n v="30196055" u="1"/>
        <n v="30260133" u="1"/>
        <n v="30308790" u="1"/>
        <n v="30242880" u="1"/>
        <n v="30292983" u="1"/>
        <n v="30277562" u="1"/>
        <n v="30308500" u="1"/>
        <n v="30260389" u="1"/>
        <n v="30306732" u="1"/>
        <n v="30210430" u="1"/>
        <n v="30181098" u="1"/>
        <n v="30277914" u="1"/>
        <n v="30326089" u="1"/>
        <n v="30227907" u="1"/>
        <n v="30259713" u="1"/>
        <n v="30181146" u="1"/>
        <n v="30277030" u="1"/>
        <n v="30179298" u="1"/>
        <n v="30242926" u="1"/>
        <n v="30307052" u="1"/>
        <n v="30228951" u="1"/>
        <n v="30277592" u="1"/>
        <n v="30309430" u="1"/>
        <n v="30292145" u="1"/>
        <n v="30228565" u="1"/>
        <n v="30226733" u="1"/>
        <n v="30309558" u="1"/>
        <n v="30260467" u="1"/>
        <n v="30325493" u="1"/>
        <n v="30259117" u="1"/>
        <n v="30260049" u="1"/>
        <n v="70092132" u="1"/>
        <n v="30212018" u="1"/>
        <n v="30212484" u="1"/>
        <n v="30327099" u="1"/>
        <n v="30278024" u="1"/>
        <n v="30261671" u="1"/>
        <n v="30181288" u="1"/>
        <n v="30310392" u="1"/>
        <n v="30230491" u="1"/>
        <n v="30259983" u="1"/>
        <n v="30212322" u="1"/>
        <n v="30229623" u="1"/>
        <n v="30228257" u="1"/>
        <n v="30293267" u="1"/>
        <n v="30229221" u="1"/>
        <n v="30246072" u="1"/>
        <n v="30230667" u="1"/>
        <n v="30259741" u="1"/>
        <n v="30309362" u="1"/>
        <n v="30327595" u="1"/>
        <n v="30278520" u="1"/>
        <n v="30308012" u="1"/>
        <n v="30325313" u="1"/>
        <n v="30211774" u="1"/>
        <n v="30244046" u="1"/>
        <n v="30211870" u="1"/>
        <n v="30263323" u="1"/>
        <n v="30292879" u="1"/>
        <n v="30277940" u="1"/>
        <n v="30278502" u="1"/>
        <n v="30214440" u="1"/>
        <n v="30309392" u="1"/>
        <n v="30212608" u="1"/>
        <n v="30279096" u="1"/>
        <n v="30263305" u="1"/>
        <n v="30244638" u="1"/>
        <n v="30311496" u="1"/>
        <n v="30309342" u="1"/>
        <n v="70058822" u="1"/>
        <n v="30212140" u="1"/>
        <n v="50079474" u="1"/>
        <n v="30212638" u="1"/>
        <n v="30214968" u="1"/>
        <n v="30215434" u="1"/>
        <n v="30294033" u="1"/>
        <n v="30214582" u="1"/>
        <n v="30295495" u="1"/>
        <n v="30294579" u="1"/>
        <n v="30310482" u="1"/>
        <n v="70061518" u="1"/>
        <n v="30294611" u="1"/>
        <n v="30325983" u="1"/>
        <n v="30212380" u="1"/>
        <n v="30246548" u="1"/>
        <n v="30244716" u="1"/>
        <n v="30147932" u="1"/>
        <n v="30279816" u="1"/>
        <n v="30199031" u="1"/>
        <n v="30196781" u="1"/>
        <n v="30248394" u="1"/>
        <n v="30231125" u="1"/>
        <n v="30246176" u="1"/>
        <n v="30277596" u="1"/>
        <n v="30214932" u="1"/>
        <n v="30215446" u="1"/>
        <n v="30214064" u="1"/>
        <n v="30197727" u="1"/>
        <n v="30216410" u="1"/>
        <n v="30309980" u="1"/>
        <n v="50112364" u="1"/>
        <n v="30166853" u="1"/>
        <n v="30200057" u="1"/>
        <n v="30248698" u="1"/>
        <n v="30215060" u="1"/>
        <n v="30216056" u="1"/>
        <n v="30294671" u="1"/>
        <n v="30216104" u="1"/>
        <n v="30216136" u="1"/>
        <n v="50078466" u="1"/>
        <n v="30182176" u="1"/>
        <n v="30264503" u="1"/>
        <n v="30181774" u="1"/>
        <n v="30150434" u="1"/>
        <n v="30313256" u="1"/>
        <n v="30216568" u="1"/>
        <n v="30265707" u="1"/>
        <n v="30312018" u="1"/>
        <n v="30214302" u="1"/>
        <n v="30215218" u="1"/>
        <n v="30200729" u="1"/>
        <n v="30247988" u="1"/>
        <n v="30198029" u="1"/>
        <n v="30248084" u="1"/>
        <n v="30264003" u="1"/>
        <n v="30249064" u="1"/>
        <n v="30296773" u="1"/>
        <n v="30214992" u="1"/>
        <n v="30263183" u="1"/>
        <n v="30169179" u="1"/>
        <n v="30265609" u="1"/>
        <n v="30281046" u="1"/>
        <n v="30134287" u="1"/>
        <n v="30280708" u="1"/>
        <n v="30215360" u="1"/>
        <n v="30312674" u="1"/>
        <n v="30199055" u="1"/>
        <n v="30198605" u="1"/>
        <n v="30233191" u="1"/>
        <n v="30282298" u="1"/>
        <n v="30295453" u="1"/>
        <n v="30214556" u="1"/>
        <n v="30263197" u="1"/>
        <n v="30280980" u="1"/>
        <n v="30297365" u="1"/>
        <n v="30311484" u="1"/>
        <n v="30234363" u="1"/>
        <n v="30135345" u="1"/>
        <n v="30231373" u="1"/>
        <n v="30182748" u="1"/>
        <n v="50082470" u="1"/>
        <n v="30297829" u="1"/>
        <n v="30263757" u="1"/>
        <n v="30248850" u="1"/>
        <n v="50111992" u="1"/>
        <n v="30216256" u="1"/>
        <n v="30216336" u="1"/>
        <n v="30217300" u="1"/>
        <n v="30248656" u="1"/>
        <n v="30135953" u="1"/>
        <n v="30233267" u="1"/>
        <n v="30329199" u="1"/>
        <n v="30202955" u="1"/>
        <n v="30216078" u="1"/>
        <n v="30281072" u="1"/>
        <n v="30297907" u="1"/>
        <n v="30201605" u="1"/>
        <n v="30199837" u="1"/>
        <n v="30330339" u="1"/>
        <n v="50112984" u="1"/>
        <n v="30251322" u="1"/>
        <n v="30297697" u="1"/>
        <n v="30300043" u="1"/>
        <n v="30248670" u="1"/>
        <n v="30298693" u="1"/>
        <n v="30312748" u="1"/>
        <n v="30219242" u="1"/>
        <n v="30265569" u="1"/>
        <n v="30330113" u="1"/>
        <n v="30216494" u="1"/>
        <n v="30187082" u="1"/>
        <n v="30216108" u="1"/>
        <n v="30218438" u="1"/>
        <n v="30297037" u="1"/>
        <n v="30297953" u="1"/>
        <n v="30187114" u="1"/>
        <n v="30235321" u="1"/>
        <n v="50081978" u="1"/>
        <n v="30201249" u="1"/>
        <n v="30251368" u="1"/>
        <n v="30281776" u="1"/>
        <n v="30202309" u="1"/>
        <n v="30202791" u="1"/>
        <n v="70064923" u="1"/>
        <n v="30313260" u="1"/>
        <n v="30300153" u="1"/>
        <n v="50082554" u="1"/>
        <n v="30218838" u="1"/>
        <n v="30266595" u="1"/>
        <n v="30219866" u="1"/>
        <n v="30267109" u="1"/>
        <n v="30298031" u="1"/>
        <n v="30300827" u="1"/>
        <n v="30299927" u="1"/>
        <n v="30298609" u="1"/>
        <n v="50085026" u="1"/>
        <n v="30217294" u="1"/>
        <n v="30218210" u="1"/>
        <n v="30186018" u="1"/>
        <n v="30218322" u="1"/>
        <n v="50084638" u="1"/>
        <n v="30283492" u="1"/>
        <n v="30284440" u="1"/>
        <n v="30298993" u="1"/>
        <n v="30185390" u="1"/>
        <n v="30188170" u="1"/>
        <n v="30298125" u="1"/>
        <n v="30218192" u="1"/>
        <n v="30220538" u="1"/>
        <n v="30282382" u="1"/>
        <n v="30301547" u="1"/>
        <n v="30299827" u="1"/>
        <n v="30266205" u="1"/>
        <n v="30188554" u="1"/>
        <n v="30299007" u="1"/>
        <n v="50085790" u="1"/>
        <n v="30172891" u="1"/>
        <n v="30299729" u="1"/>
        <n v="30299761" u="1"/>
        <n v="30300725" u="1"/>
        <n v="30153484" u="1"/>
        <n v="30218510" u="1"/>
        <n v="30220824" u="1"/>
        <n v="30284436" u="1"/>
        <n v="30221370" u="1"/>
        <n v="50087778" u="1"/>
        <n v="30172841" u="1"/>
        <n v="30300997" u="1"/>
        <n v="30187024" u="1"/>
        <n v="30205353" u="1"/>
        <n v="30220324" u="1"/>
        <n v="30173595" u="1"/>
        <n v="30253158" u="1"/>
        <n v="30220452" u="1"/>
        <n v="30285028" u="1"/>
        <n v="30220500" u="1"/>
        <n v="30300963" u="1"/>
        <n v="30251904" u="1"/>
        <n v="30299629" u="1"/>
        <n v="30286088" u="1"/>
        <n v="30186540" u="1"/>
        <n v="30301139" u="1"/>
        <n v="30300319" u="1"/>
        <n v="30285814" u="1"/>
        <n v="30204451" u="1"/>
        <n v="30222282" u="1"/>
        <n v="30219084" u="1"/>
        <n v="30219100" u="1"/>
        <n v="30302793" u="1"/>
        <n v="30189206" u="1"/>
        <n v="30285138" u="1"/>
        <n v="30318824" u="1"/>
        <n v="30222040" u="1"/>
        <n v="30267901" u="1"/>
        <n v="30188964" u="1"/>
        <n v="30238553" u="1"/>
        <n v="30271307" u="1"/>
        <n v="30302197" u="1"/>
        <n v="50109937" u="1"/>
        <n v="30172225" u="1"/>
        <n v="30303241" u="1"/>
        <n v="30284300" u="1"/>
        <n v="30238471" u="1"/>
        <n v="30238069" u="1"/>
        <n v="30158104" u="1"/>
        <n v="30253248" u="1"/>
        <n v="50112309" u="1"/>
        <n v="30207113" u="1"/>
        <n v="70061520" u="1"/>
        <n v="30237103" u="1"/>
        <n v="30302161" u="1"/>
        <n v="30270949" u="1"/>
        <n v="30288282" u="1"/>
        <n v="30271977" u="1"/>
        <n v="30287896" u="1"/>
        <n v="30301533" u="1"/>
        <n v="30255238" u="1"/>
        <n v="30285822" u="1"/>
        <n v="30303171" u="1"/>
        <n v="30221358" u="1"/>
        <n v="30304167" u="1"/>
        <n v="30288842" u="1"/>
        <n v="30222466" u="1"/>
        <n v="30285676" u="1"/>
        <n v="30272215" u="1"/>
        <n v="30302173" u="1"/>
        <n v="30303555" u="1"/>
        <n v="30304487" u="1"/>
        <n v="30256408" u="1"/>
        <n v="30319136" u="1"/>
        <n v="30224666" u="1"/>
        <n v="30271957" u="1"/>
        <n v="30240183" u="1"/>
        <n v="30302477" u="1"/>
        <n v="30303859" u="1"/>
        <n v="30254832" u="1"/>
        <n v="50098514" u="1"/>
        <n v="30305883" u="1"/>
        <n v="30207861" u="1"/>
        <n v="30222880" u="1"/>
        <n v="30270605" u="1"/>
        <n v="30287890" u="1"/>
        <n v="30289754" u="1"/>
        <n v="30208391" u="1"/>
        <n v="30206125" u="1"/>
        <n v="30238509" u="1"/>
        <n v="30158078" u="1"/>
        <n v="30286700" u="1"/>
        <n v="30192246" u="1"/>
        <n v="30192808" u="1"/>
        <n v="30288852" u="1"/>
        <n v="30256596" u="1"/>
        <n v="30207971" u="1"/>
        <n v="30273447" u="1"/>
        <n v="30256660" u="1"/>
        <n v="30305911" u="1"/>
        <n v="30256948" u="1"/>
        <n v="30287838" u="1"/>
        <n v="30290200" u="1"/>
        <n v="30305733" u="1"/>
        <n v="30223920" u="1"/>
        <n v="30258522" u="1"/>
        <n v="30287564" u="1"/>
        <n v="30304849" u="1"/>
        <n v="30209479" u="1"/>
        <n v="30272625" u="1"/>
        <n v="30242265" u="1"/>
        <n v="30256770" u="1"/>
        <n v="30208225" u="1"/>
        <n v="30192836" u="1"/>
        <n v="30271933" u="1"/>
        <n v="30288848" u="1"/>
        <n v="30256784" u="1"/>
        <n v="30225942" u="1"/>
        <n v="30257330" u="1"/>
        <n v="30273281" u="1"/>
        <n v="30290582" u="1"/>
        <n v="70054973" u="1"/>
        <n v="30242905" u="1"/>
        <n v="30273779" u="1"/>
        <n v="30288846" u="1"/>
        <n v="30226680" u="1"/>
        <n v="70089219" u="1"/>
        <n v="30257104" u="1"/>
        <n v="30256750" u="1"/>
        <n v="30210905" u="1"/>
        <n v="30242245" u="1"/>
        <n v="30209989" u="1"/>
        <n v="30257232" u="1"/>
        <n v="30290902" u="1"/>
        <n v="30304957" u="1"/>
        <n v="30209089" u="1"/>
        <n v="30256348" u="1"/>
        <n v="30306853" u="1"/>
        <n v="30227370" u="1"/>
        <n v="30257810" u="1"/>
        <n v="30308315" u="1"/>
        <n v="50084775" u="1"/>
        <n v="30306611" u="1"/>
        <n v="30308025" u="1"/>
        <n v="30257552" u="1"/>
        <n v="30258484" u="1"/>
        <n v="30305759" u="1"/>
        <n v="30240781" u="1"/>
        <n v="30273085" u="1"/>
        <n v="30307703" u="1"/>
        <n v="70074752" u="1"/>
        <n v="50084707" u="1"/>
        <n v="30273727" u="1"/>
        <n v="30289212" u="1"/>
        <n v="30321644" u="1"/>
        <n v="30274867" u="1"/>
        <n v="30273517" u="1"/>
        <n v="30308135" u="1"/>
        <n v="30210403" u="1"/>
        <n v="30275927" u="1"/>
        <n v="30308215" u="1"/>
        <n v="30258690" u="1"/>
        <n v="30323282" u="1"/>
        <n v="30193502" u="1"/>
        <n v="30195366" u="1"/>
        <n v="30258512" u="1"/>
        <n v="30308551" u="1"/>
        <n v="30212233" u="1"/>
        <n v="30274929" u="1"/>
        <n v="30309547" u="1"/>
        <n v="70054178" u="1"/>
        <n v="30325546" u="1"/>
        <n v="30212377" u="1"/>
        <n v="30180587" u="1"/>
        <n v="30260150" u="1"/>
        <n v="50089583" u="1"/>
        <n v="30210705" u="1"/>
        <n v="30244857" u="1"/>
        <n v="30308067" u="1"/>
        <n v="30309947" u="1"/>
        <n v="30325464" u="1"/>
        <n v="30194078" u="1"/>
        <n v="30180505" u="1"/>
        <n v="30227298" u="1"/>
        <n v="30050067" u="1"/>
        <n v="30324676" u="1"/>
        <n v="30181147" u="1"/>
        <n v="30261160" u="1"/>
        <n v="30277545" u="1"/>
        <n v="30212583" u="1"/>
        <n v="30243457" u="1"/>
        <n v="30228968" u="1"/>
        <n v="30278075" u="1"/>
        <n v="30293560" u="1"/>
        <n v="30308129" u="1"/>
        <n v="30165066" u="1"/>
        <n v="30275953" u="1"/>
        <n v="30291904" u="1"/>
        <n v="30310153" u="1"/>
        <n v="30242909" u="1"/>
        <n v="50118617" u="1"/>
        <n v="30292980" u="1"/>
        <n v="30147121" u="1"/>
        <n v="30261704" u="1"/>
        <n v="30259872" u="1"/>
        <n v="30308545" u="1"/>
        <n v="30275855" u="1"/>
        <n v="30275871" u="1"/>
        <n v="30309557" u="1"/>
        <n v="30259084" u="1"/>
        <n v="30310505" u="1"/>
        <n v="30276031" u="1"/>
        <n v="30276079" u="1"/>
        <n v="30260240" u="1"/>
        <n v="30260256" u="1"/>
        <n v="30214427" u="1"/>
        <n v="30228080" u="1"/>
        <n v="30246313" u="1"/>
        <n v="30229960" u="1"/>
        <n v="30214571" u="1"/>
        <n v="30262778" u="1"/>
        <n v="30275917" u="1"/>
        <n v="30214651" u="1"/>
        <n v="30260094" u="1"/>
        <n v="30212899" u="1"/>
        <n v="30308815" u="1"/>
        <n v="30163904" u="1"/>
        <n v="30214409" u="1"/>
        <n v="30295370" u="1"/>
        <n v="30293988" u="1"/>
        <n v="30214971" u="1"/>
        <n v="30229942" u="1"/>
        <n v="30246809" u="1"/>
        <n v="30293586" u="1"/>
        <n v="30294518" u="1"/>
        <n v="30195532" u="1"/>
        <n v="30229652" u="1"/>
        <n v="30260542" u="1"/>
        <n v="30182955" u="1"/>
        <n v="70056642" u="1"/>
        <n v="30277553" u="1"/>
        <n v="30199002" u="1"/>
        <n v="70061074" u="1"/>
        <n v="30228124" u="1"/>
        <n v="70061202" u="1"/>
        <n v="30214599" u="1"/>
        <n v="30214615" u="1"/>
        <n v="30165540" u="1"/>
        <n v="30280379" u="1"/>
        <n v="30214549" u="1"/>
        <n v="30199160" u="1"/>
        <n v="70054127" u="1"/>
        <n v="30216107" u="1"/>
        <n v="30196588" u="1"/>
        <n v="30181649" u="1"/>
        <n v="30214387" u="1"/>
        <n v="30214853" u="1"/>
        <n v="30181247" u="1"/>
        <n v="30231270" u="1"/>
        <n v="30279911" u="1"/>
        <n v="30296296" u="1"/>
        <n v="30214033" u="1"/>
        <n v="30231896" u="1"/>
        <n v="30216475" u="1"/>
        <n v="50081620" u="1"/>
        <n v="30180973" u="1"/>
        <n v="30229646" u="1"/>
        <n v="30181037" u="1"/>
        <n v="30216089" u="1"/>
        <n v="30312005" u="1"/>
        <n v="30311555" u="1"/>
        <n v="30151625" u="1"/>
        <n v="30213999" u="1"/>
        <n v="30312229" u="1"/>
        <n v="30310429" u="1"/>
        <n v="30310477" u="1"/>
        <n v="30329224" u="1"/>
        <n v="30216087" u="1"/>
        <n v="30200682" u="1"/>
        <n v="30213837" u="1"/>
        <n v="30215219" u="1"/>
        <n v="30197950" u="1"/>
        <n v="50076440" u="1"/>
        <n v="30168056" u="1"/>
        <n v="30214383" u="1"/>
        <n v="30329448" u="1"/>
        <n v="30150337" u="1"/>
        <n v="30184955" u="1"/>
        <n v="30281771" u="1"/>
        <n v="30279023" u="1"/>
        <n v="30296806" u="1"/>
        <n v="30198608" u="1"/>
        <n v="30294524" u="1"/>
        <n v="70063354" u="1"/>
        <n v="30216471" u="1"/>
        <n v="30312371" u="1"/>
        <n v="30231940" u="1"/>
        <n v="30182849" u="1"/>
        <n v="30216069" u="1"/>
        <n v="30312885" u="1"/>
        <n v="30230622" u="1"/>
        <n v="30230638" u="1"/>
        <n v="30248389" u="1"/>
        <n v="30199812" u="1"/>
        <n v="30329944" u="1"/>
        <n v="30214461" u="1"/>
        <n v="30281817" u="1"/>
        <n v="30216453" u="1"/>
        <n v="30216919" u="1"/>
        <n v="30182847" u="1"/>
        <n v="30312883" u="1"/>
        <n v="30312449" u="1"/>
        <n v="30297140" u="1"/>
        <n v="30135330" u="1"/>
        <n v="30214877" u="1"/>
        <n v="30231246" u="1"/>
        <n v="30280337" u="1"/>
        <n v="30295388" u="1"/>
        <n v="30216821" u="1"/>
        <n v="30296866" u="1"/>
        <n v="30215053" u="1"/>
        <n v="30151473" u="1"/>
        <n v="30247421" u="1"/>
        <n v="30266586" u="1"/>
        <n v="30312479" u="1"/>
        <n v="50096831" u="1"/>
        <n v="30201174" u="1"/>
        <n v="30298536" u="1"/>
        <n v="30263500" u="1"/>
        <n v="30296704" u="1"/>
        <n v="30329490" u="1"/>
        <n v="30184515" u="1"/>
        <n v="30232738" u="1"/>
        <n v="30265508" u="1"/>
        <n v="30233734" u="1"/>
        <n v="30201960" u="1"/>
        <n v="30313281" u="1"/>
        <n v="30216031" u="1"/>
        <n v="30264366" u="1"/>
        <n v="30283049" u="1"/>
        <n v="70054975" u="1"/>
        <n v="30219099" u="1"/>
        <n v="30264494" u="1"/>
        <n v="30231804" u="1"/>
        <n v="30312717" u="1"/>
        <n v="30282775" u="1"/>
        <n v="70057351" u="1"/>
        <n v="30299658" u="1"/>
        <n v="30234664" u="1"/>
        <n v="30283305" u="1"/>
        <n v="30234728" u="1"/>
        <n v="30282003" u="1"/>
        <n v="30153413" u="1"/>
        <n v="30297038" u="1"/>
        <n v="50116422" u="1"/>
        <n v="30200704" u="1"/>
        <n v="30299882" u="1"/>
        <n v="30199836" u="1"/>
        <n v="30298532" u="1"/>
        <n v="30203146" u="1"/>
        <n v="70073666" u="1"/>
        <n v="30200848" u="1"/>
        <n v="30202294" u="1"/>
        <n v="30217731" u="1"/>
        <n v="30216381" u="1"/>
        <n v="30200558" u="1"/>
        <n v="30297920" u="1"/>
        <n v="30233424" u="1"/>
        <n v="50084708" u="1"/>
        <n v="30297148" u="1"/>
        <n v="30138118" u="1"/>
        <n v="30249471" u="1"/>
        <n v="30169024" u="1"/>
        <n v="30136784" u="1"/>
        <n v="30332296" u="1"/>
        <n v="30300120" u="1"/>
        <n v="30267108" u="1"/>
        <n v="30219881" u="1"/>
        <n v="30250369" u="1"/>
        <n v="30187737" u="1"/>
        <n v="30282303" u="1"/>
        <n v="30252393" u="1"/>
        <n v="30300102" u="1"/>
        <n v="30136460" u="1"/>
        <n v="30202402" u="1"/>
        <n v="30301082" u="1"/>
        <n v="30252939" u="1"/>
        <n v="30283041" u="1"/>
        <n v="64771946" u="1"/>
        <n v="30330492" u="1"/>
        <n v="30330524" u="1"/>
        <n v="30333834" u="1"/>
        <n v="50085404" u="1"/>
        <n v="30283843" u="1"/>
        <n v="30187043" u="1"/>
        <n v="50074385" u="1"/>
        <n v="30284919" u="1"/>
        <n v="30188601" u="1"/>
        <n v="30299922" u="1"/>
        <n v="30221355" u="1"/>
        <n v="70056868" u="1"/>
        <n v="30253321" u="1"/>
        <n v="30332546" u="1"/>
        <n v="30252115" u="1"/>
        <n v="30218477" u="1"/>
        <n v="30300916" u="1"/>
        <n v="30236950" u="1"/>
        <n v="30252387" u="1"/>
        <n v="30301558" u="1"/>
        <n v="30204356" u="1"/>
        <n v="30203938" u="1"/>
        <n v="30187601" u="1"/>
        <n v="30220403" u="1"/>
        <n v="30204516" u="1"/>
      </sharedItems>
    </cacheField>
    <cacheField name="Deal Number" numFmtId="0">
      <sharedItems containsBlank="1" count="775">
        <s v="CPQO1524949"/>
        <s v="CPQO1606233"/>
        <s v="CPQO1596562"/>
        <s v="CPQO1599396"/>
        <s v="CPQO1599952"/>
        <s v="CPQO1601321"/>
        <s v="CPQO1602514"/>
        <s v="CPQO1601093"/>
        <s v="CPQO1610901"/>
        <s v="CPQO1607234"/>
        <m/>
        <s v="CPQO1485299" u="1"/>
        <s v="CPQO1485285" u="1"/>
        <s v="CPQO1441714" u="1"/>
        <s v="CPQO1588913" u="1"/>
        <s v="CPQO1481727" u="1"/>
        <s v="CPQO1485287" u="1"/>
        <s v="CPQO1599848" u="1"/>
        <s v="CPQO1484247" u="1"/>
        <s v="DUMMY COUNTRY" u="1"/>
        <s v="CPQO1485260" u="1"/>
        <s v="CPQO1359833" u="1"/>
        <s v="CPQO1494220" u="1"/>
        <s v="CPQO1483798" u="1"/>
        <s v="CPQO1483784" u="1"/>
        <s v="CPQO1483664" u="1"/>
        <s v="CPQO1485263" u="1"/>
        <s v="CPQO1496184" u="1"/>
        <s v="CPQO1444694" u="1"/>
        <s v="CPQO1443413" u="1"/>
        <s v="CPQO1445374" u="1"/>
        <s v="CPQO1529923" u="1"/>
        <s v="CPQO1446281" u="1"/>
        <s v="CPQO1456295" u="1"/>
        <s v="CPQO1483654" u="1"/>
        <s v="UNKNOWN" u="1"/>
        <s v="CPQO1495480" u="1"/>
        <s v="CPQO1483669" u="1"/>
        <s v="CPQO1485268" u="1"/>
        <s v="CPQO1481801" u="1"/>
        <s v="CPQO1604782" u="1"/>
        <s v="CPQO1473429" u="1"/>
        <s v="CPQO1483308" u="1"/>
        <s v="CPQO1455015" u="1"/>
        <s v="CPQO1485241" u="1"/>
        <s v="CPQO1453899" u="1"/>
        <s v="CPQO1483777" u="1"/>
        <s v="CPQO1456298" u="1"/>
        <s v="CPQO1475136" u="1"/>
        <s v="CPQO1476056" u="1"/>
        <s v="CPQO1485497" u="1"/>
        <s v="CPQO1455017" u="1"/>
        <s v="CPQO1434325" u="1"/>
        <s v="CPQO1484202" u="1"/>
        <s v="CPQO1447071" u="1"/>
        <s v="CPQO1475138" u="1"/>
        <s v="CPQO1474204" u="1"/>
        <s v="CPQO1369817" u="1"/>
        <s v="CPQO1473526" u="1"/>
        <s v="CPQO1437088" u="1"/>
        <s v="CPQO1607172" u="1"/>
        <s v="CPQO1484567" u="1"/>
        <s v="CPQO1473513" u="1"/>
        <s v="CPQO1494674" u="1"/>
        <s v="CPQO1607053" u="1"/>
        <s v="CPQO1589915" u="1"/>
        <s v="CPQO1604414" u="1"/>
        <s v="CPQO1444798" u="1"/>
        <s v="CPQO1487060" u="1"/>
        <s v="CPQO1605214" u="1"/>
        <s v="CPQO1461903" u="1"/>
        <s v="CPQO1461904" u="1"/>
        <s v="CPQO1485583" u="1"/>
        <s v="CPQO1495358" u="1"/>
        <s v="CPQO1476145" u="1"/>
        <s v="CPQO1444881" u="1"/>
        <s v="CPQO1483626" u="1"/>
        <s v="CPQO1604860" u="1"/>
        <s v="CPQO1476026" u="1"/>
        <s v="CPQO1483869" u="1"/>
        <s v="CPQO1483841" u="1"/>
        <s v="CPQO1444990" u="1"/>
        <s v="CPQO1607048" u="1"/>
        <s v="CPQO1485682" u="1"/>
        <s v="CPQO1444885" u="1"/>
        <s v="CPQO1484642" u="1"/>
        <s v="CPQO1530194" u="1"/>
        <s v="CPQO1483723" u="1"/>
        <s v="CPQO1496121" u="1"/>
        <s v="CPQO1604852" u="1"/>
        <s v="CPQO1484405" u="1"/>
        <s v="CPQO1485311" u="1"/>
        <s v="CPQO1495339" u="1"/>
        <s v="CPQO1475312" u="1"/>
        <s v="CPQO1550170" u="1"/>
        <s v="CPQO1550064" u="1"/>
        <s v="CPQO1496112" u="1"/>
        <s v="CPQO1454622" u="1"/>
        <s v="CPQO1485420" u="1"/>
        <s v="CPQO1435664" u="1"/>
        <s v="CPQO1467021" u="1"/>
        <s v="CPQO1494742" u="1"/>
        <s v="CPQO1605777" u="1"/>
        <s v="CPQO1607135" u="1"/>
        <s v="CPQO1438052" u="1"/>
        <s v="CPQO1483812" u="1"/>
        <s v="CPQO1485893" u="1"/>
        <s v="CPQO1488051" u="1"/>
        <s v="CPQO1500286" u="1"/>
        <s v="CPQO1581096" u="1"/>
        <s v="CPQO1550059" u="1"/>
        <s v="CPQO1476682" u="1"/>
        <s v="CPQO1501074" u="1"/>
        <s v="CPQO1486229" u="1"/>
        <s v="CPQO1488055" u="1"/>
        <s v="CPQO1455403" u="1"/>
        <s v="CPQO1445645" u="1"/>
        <s v="CPQO1484618" u="1"/>
        <s v="CPQO1483805" u="1"/>
        <s v="CPQO1495751" u="1"/>
        <s v="CPQO1485539" u="1"/>
        <s v="CPQO1486218" u="1"/>
        <s v="CPQO1487018" u="1"/>
        <s v="CPQO1458287" u="1"/>
        <s v="CPQO1435996" u="1"/>
        <s v="CPQO1438033" u="1"/>
        <s v="CPQO1498151" u="1"/>
        <s v="CPQO1437596" u="1"/>
        <s v="CPQO1607588" u="1"/>
        <s v="CPQO1444957" u="1"/>
        <s v="CPQO1530039" u="1"/>
        <s v="CPQO1479060" u="1"/>
        <s v="CPQO1607696" u="1"/>
        <s v="CPQO1455637" u="1"/>
        <s v="CPQO1478021" u="1"/>
        <s v="CPQO1448370" u="1"/>
        <s v="CPQO1455624" u="1"/>
        <s v="CPQO1454946" u="1"/>
        <s v="CPQO1520029" u="1"/>
        <s v="CPQO1590132" u="1"/>
        <s v="CPQO1550361" u="1"/>
        <s v="CPQO1434827" u="1"/>
        <s v="CPQO1456893" u="1"/>
        <s v="CPQO1485610" u="1"/>
        <s v="CPQO1485625" u="1"/>
        <s v="CPQO1477332" u="1"/>
        <s v="CPQO1457560" u="1"/>
        <s v="CPQO1500593" u="1"/>
        <s v="CPQO1458388" u="1"/>
        <s v="CPQO1591069" u="1"/>
        <s v="CPQO1530379" u="1"/>
        <s v="CPQO1531299" u="1"/>
        <s v="CPQO1486427" u="1"/>
        <s v="CPQO1446897" u="1"/>
        <s v="CPQO1510367" u="1"/>
        <s v="CPQO1532192" u="1"/>
        <s v="CPQO1562191" u="1"/>
        <s v="CPQO1571030" u="1"/>
        <s v="CPQO1458015" u="1"/>
        <s v="CPQO1485601" u="1"/>
        <s v="CPQO1592084" u="1"/>
        <s v="CPQO1580592" u="1"/>
        <s v="CPQO1499281" u="1"/>
        <s v="CPQO1592085" u="1"/>
        <s v="CPQO1607436" u="1"/>
        <s v="CPQO1580487" u="1"/>
        <s v="CPQO1439030" u="1"/>
        <s v="CPQO1531275" u="1"/>
        <s v="CPQO1488590" u="1"/>
        <s v="CPQO1582193" u="1"/>
        <s v="CPQO1370364" u="1"/>
        <s v="CPQO1485618" u="1"/>
        <s v="CPQO1467339" u="1"/>
        <s v="CPQO1476525" u="1"/>
        <s v="CPQO1497430" u="1"/>
        <s v="CPQO1437540" u="1"/>
        <s v="CPQO1476526" u="1"/>
        <s v="CPQO1570583" u="1"/>
        <s v="CPQO1498231" u="1"/>
        <s v="CPQO1500680" u="1"/>
        <s v="CPQO1604909" u="1"/>
        <s v="CPQO1444903" u="1"/>
        <s v="CPQO1499380" u="1"/>
        <s v="CPQO1485942" u="1"/>
        <s v="CPQO1446985" u="1"/>
        <s v="CPQO1550347" u="1"/>
        <s v="CPQO1487436" u="1"/>
        <s v="CPQO1446986" u="1"/>
        <s v="CPQO1581011" u="1"/>
        <s v="CPQO1478102" u="1"/>
        <s v="CPQO1607750" u="1"/>
        <s v="CPQO1592293" u="1"/>
        <s v="CPQO1570575" u="1"/>
        <s v="CPQO1581013" u="1"/>
        <s v="CPQO1497410" u="1"/>
        <s v="CPQO1540216" u="1"/>
        <s v="CPQO1511003" u="1"/>
        <s v="CPQO1571482" u="1"/>
        <s v="CPQO1498238" u="1"/>
        <s v="CPQO1590214" u="1"/>
        <s v="CPQO1477894" u="1"/>
        <s v="CPQO1530338" u="1"/>
        <s v="CPQO1511004" u="1"/>
        <s v="CPQO1498693" u="1"/>
        <s v="CPQO1511019" u="1"/>
        <s v="CPQO1540672" u="1"/>
        <s v="CPQO1465801" u="1"/>
        <s v="CPQO1468320" u="1"/>
        <s v="CPQO1477428" u="1"/>
        <s v="CPQO1497427" u="1"/>
        <s v="CPQO1477400" u="1"/>
        <s v="CPQO1540673" u="1"/>
        <s v="CPQO1458456" u="1"/>
        <s v="CPQO1502048" u="1"/>
        <s v="CPQO1581124" u="1"/>
        <s v="CPQO1607756" u="1"/>
        <s v="CPQO1498228" u="1"/>
        <s v="CPQO1456738" u="1"/>
        <s v="CPQO1592179" u="1"/>
        <s v="CPQO1486978" u="1"/>
        <s v="CPQO1459123" u="1"/>
        <s v="CPQO1580781" u="1"/>
        <s v="CPQO1570328" u="1"/>
        <s v="CPQO1496859" u="1"/>
        <s v="CPQO1371592" u="1"/>
        <s v="CPQO1510318" u="1"/>
        <s v="CPQO1502145" u="1"/>
        <s v="CPQO1488567" u="1"/>
        <s v="CPQO1488794" u="1"/>
        <s v="CPQO1609694" u="1"/>
        <s v="CPQO1360540" u="1"/>
        <s v="CPQO1573063" u="1"/>
        <s v="CPQO1532493" u="1"/>
        <s v="CPQO1498781" u="1"/>
        <s v="CPQO1590892" u="1"/>
        <s v="CPQO1486822" u="1"/>
        <s v="CPQO1532388" u="1"/>
        <s v="CPQO1541588" u="1"/>
        <s v="CPQO1591451" u="1"/>
        <s v="CPQO1497742" u="1"/>
        <s v="CPQO1590425" u="1"/>
        <s v="CPQO1457865" u="1"/>
        <s v="CPQO1572132" u="1"/>
        <s v="CPQO1436947" u="1"/>
        <s v="CPQO1479464" u="1"/>
        <s v="CPQO1580640" u="1"/>
        <s v="CPQO1487624" u="1"/>
        <s v="CPQO1552028" u="1"/>
        <s v="CPQO1590895" u="1"/>
        <s v="CPQO1513057" u="1"/>
        <s v="CPQO1553296" u="1"/>
        <s v="CPQO1380410" u="1"/>
        <s v="CPQO1590308" u="1"/>
        <s v="CPQO1486812" u="1"/>
        <s v="CPQO1561336" u="1"/>
        <s v="CPQO1438896" u="1"/>
        <s v="CPQO1476707" u="1"/>
        <s v="CPQO1428656" u="1"/>
        <s v="CPQO1532138" u="1"/>
        <s v="CPQO1560644" u="1"/>
        <s v="CPQO1487627" u="1"/>
        <s v="CPQO1467600" u="1"/>
        <s v="CPQO1531311" u="1"/>
        <s v="CPQO1459228" u="1"/>
        <s v="CPQO1570418" u="1"/>
        <s v="CPQO1486921" u="1"/>
        <s v="CPQO1488549" u="1"/>
        <s v="CPQO1499348" u="1"/>
        <s v="CPQO1510982" u="1"/>
        <s v="CPQO1489336" u="1"/>
        <s v="CPQO1531449" u="1"/>
        <s v="CPQO1560620" u="1"/>
        <s v="CPQO1469458" u="1"/>
        <s v="CPQO1487617" u="1"/>
        <s v="CPQO1590888" u="1"/>
        <s v="CPQO1487724" u="1"/>
        <s v="CPQO1561208" u="1"/>
        <s v="CPQO1488510" u="1"/>
        <s v="CPQO1561209" u="1"/>
        <s v="CPQO1457954" u="1"/>
        <s v="CPQO1488419" u="1"/>
        <s v="CPQO1511653" u="1"/>
        <s v="CPQO1533252" u="1"/>
        <s v="CPQO1488514" u="1"/>
        <s v="CPQO1590865" u="1"/>
        <s v="CPQO1590518" u="1"/>
        <s v="CPQO1521789" u="1"/>
        <s v="CPQO1449423" u="1"/>
        <s v="CPQO1608736" u="1"/>
        <s v="CPQO1532695" u="1"/>
        <s v="CPQO1439438" u="1"/>
        <s v="CPQO1553267" u="1"/>
        <s v="CPQO1581305" u="1"/>
        <s v="CPQO1477703" u="1"/>
        <s v="NOT DEFINED" u="1"/>
        <s v="CPQO1533255" u="1"/>
        <s v="CPQO1593011" u="1"/>
        <s v="CPQO1439787" u="1"/>
        <s v="CPQO973258" u="1"/>
        <s v="CPQO1592106" u="1"/>
        <s v="CPQO1545082" u="1"/>
        <s v="CPQO1497705" u="1"/>
        <s v="CPQO1530618" u="1"/>
        <s v="CPQO1533137" u="1"/>
        <s v="CPQO1489413" u="1"/>
        <s v="CPQO1560619" u="1"/>
        <s v="CPQO1513006" u="1"/>
        <s v="CPQO1515087" u="1"/>
        <s v="CPQO1609742" u="1"/>
        <s v="CPQO1449899" u="1"/>
        <s v="CPQO1594058" u="1"/>
        <s v="CPQO1532796" u="1"/>
        <s v="CPQO1591767" u="1"/>
        <s v="CPQO1571754" u="1"/>
        <s v="CPQO1582688" u="1"/>
        <s v="CPQO1469751" u="1"/>
        <s v="CPQO1583247" u="1"/>
        <s v="CPQO1532890" u="1"/>
        <s v="CPQO1555075" u="1"/>
        <s v="CPQO1382671" u="1"/>
        <s v="CPQO1489404" u="1"/>
        <s v="CPQO1590608" u="1"/>
        <s v="CPQO1591755" u="1"/>
        <s v="CPQO1504385" u="1"/>
        <s v="CPQO1532664" u="1"/>
        <s v="CPQO1564276" u="1"/>
        <s v="CPQO1532785" u="1"/>
        <s v="CPQO1590942" u="1"/>
        <s v="CPQO1573477" u="1"/>
        <s v="CPQO1469407" u="1"/>
        <s v="CPQO1448956" u="1"/>
        <s v="CPQO1142310" u="1"/>
        <s v="CPQO1592890" u="1"/>
        <s v="CPQO1555078" u="1"/>
        <s v="CPQO1510934" u="1"/>
        <s v="CPQO1532547" u="1"/>
        <s v="CPQO1553332" u="1"/>
        <s v="CPQO1532640" u="1"/>
        <s v="CPQO1531855" u="1"/>
        <s v="CPQO1562788" u="1"/>
        <s v="CPQO1501616" u="1"/>
        <s v="CPQO1489879" u="1"/>
        <s v="CPQO1553349" u="1"/>
        <s v="CPQO1532416" u="1"/>
        <s v="CPQO1532643" u="1"/>
        <s v="CPQO1555069" u="1"/>
        <s v="CPQO1532991" u="1"/>
        <s v="CPQO1500806" u="1"/>
        <s v="CPQO1504486" u="1"/>
        <s v="CPQO1562402" u="1"/>
        <s v="CPQO1505287" u="1"/>
        <s v="CPQO1523673" u="1"/>
        <s v="CPQO1563430" u="1"/>
        <s v="CPQO1608900" u="1"/>
        <s v="CPQO1554351" u="1"/>
        <s v="CPQO1489721" u="1"/>
        <s v="CPQO1572766" u="1"/>
        <s v="CPQO1498801" u="1"/>
        <s v="CPQO1560927" u="1"/>
        <s v="CPQO1511943" u="1"/>
        <s v="CPQO1574353" u="1"/>
        <s v="CPQO1555154" u="1"/>
        <s v="CPQO1533209" u="1"/>
        <s v="CPQO1532998" u="1"/>
        <s v="CPQO1561715" u="1"/>
        <s v="CPQO1553329" u="1"/>
        <s v="CPQO1553436" u="1"/>
        <s v="CPQO1584128" u="1"/>
        <s v="CPQO1374125" u="1"/>
        <s v="CPQO1561717" u="1"/>
        <s v="CPQO1563316" u="1"/>
        <s v="CPQO1586075" u="1"/>
        <s v="CPQO1533892" u="1"/>
        <s v="CPQO1592877" u="1"/>
        <s v="CPQO1383673" u="1"/>
        <s v="CPQO1584236" u="1"/>
        <s v="CPQO1575263" u="1"/>
        <s v="CPQO1553410" u="1"/>
        <s v="CPQO1593798" u="1"/>
        <s v="CPQO1595156" u="1"/>
        <s v="CPQO1429717" u="1"/>
        <s v="CPQO1498900" u="1"/>
        <s v="CPQO1515253" u="1"/>
        <s v="CPQO1383555" u="1"/>
        <s v="CPQO1561948" u="1"/>
        <s v="CPQO1574588" u="1"/>
        <s v="CPQO1595266" u="1"/>
        <s v="CPQO1531802" u="1"/>
        <s v="CPQO1532722" u="1"/>
        <s v="CPQO1563428" u="1"/>
        <s v="CPQO1594212" u="1"/>
        <s v="CPQO1595253" u="1"/>
        <s v="CPQO1523750" u="1"/>
        <s v="CPQO1555135" u="1"/>
        <s v="CPQO1526057" u="1"/>
        <s v="CPQO1586189" u="1"/>
        <s v="CPQO1502968" u="1"/>
        <s v="CPQO1555591" u="1"/>
        <s v="CPQO1557190" u="1"/>
        <s v="CPQO1595256" u="1"/>
        <s v="CPQO1561925" u="1"/>
        <s v="CPQO1506032" u="1"/>
        <s v="CPQO1506033" u="1"/>
        <s v="CPQO1545593" u="1"/>
        <s v="CPQO1595123" u="1"/>
        <s v="CPQO1525233" u="1"/>
        <s v="CPQO1596391" u="1"/>
        <s v="CPQO1534434" u="1"/>
        <s v="CPQO1525220" u="1"/>
        <s v="CPQO1551808" u="1"/>
        <s v="CPQO1582847" u="1"/>
        <s v="CPQO1581807" u="1"/>
        <s v="CPQO1382617" u="1"/>
        <s v="CPQO1595126" u="1"/>
        <s v="CPQO1513517" u="1"/>
        <s v="CPQO1513518" u="1"/>
        <s v="CPQO1504425" u="1"/>
        <s v="CPQO1576049" u="1"/>
        <s v="CPQO1532839" u="1"/>
        <s v="CPQO1591916" u="1"/>
        <s v="CPQO1511906" u="1"/>
        <s v="CPQO1513612" u="1"/>
        <s v="CPQO1583971" u="1"/>
        <s v="CPQO1507053" u="1"/>
        <s v="CPQO1565451" u="1"/>
        <s v="CPQO1526267" u="1"/>
        <s v="CPQO1586250" u="1"/>
        <s v="CPQO1596264" u="1"/>
        <s v="CPQO1532935" u="1"/>
        <s v="CPQO1583973" u="1"/>
        <s v="CPQO1504642" u="1"/>
        <s v="CPQO1577052" u="1"/>
        <s v="CPQO1513737" u="1"/>
        <s v="CPQO1592948" u="1"/>
        <s v="CPQO1596253" u="1"/>
        <s v="CPQO1583508" u="1"/>
        <s v="CPQO1597294" u="1"/>
        <s v="CPQO1576361" u="1"/>
        <s v="CPQO1506471" u="1"/>
        <s v="CPQO1595589" u="1"/>
        <s v="CPQO1586482" u="1"/>
        <s v="CPQO1534418" u="1"/>
        <s v="CPQO1547030" u="1"/>
        <s v="CPQO1363749" u="1"/>
        <s v="CPQO1596377" u="1"/>
        <s v="CPQO1585791" u="1"/>
        <s v="CPQO1537152" u="1"/>
        <s v="CPQO1577391" u="1"/>
        <s v="CPQO1532914" u="1"/>
        <s v="CPQO1566472" u="1"/>
        <s v="CPQO1557287" u="1"/>
        <s v="CPQO1565568" u="1"/>
        <s v="CPQO1596366" u="1"/>
        <s v="CPQO1575674" u="1"/>
        <s v="CPQO1534983" u="1"/>
        <s v="CPQO1588193" u="1"/>
        <s v="CPQO1524502" u="1"/>
        <s v="CPQO1564876" u="1"/>
        <s v="CPQO1556582" u="1"/>
        <s v="CPQO1556008" u="1"/>
        <s v="CPQO1564529" u="1"/>
        <s v="CPQO1536236" u="1"/>
        <s v="CPQO1536477" u="1"/>
        <s v="CPQO1528183" u="1"/>
        <s v="CPQO1592929" u="1"/>
        <s v="CPQO1586220" u="1"/>
        <s v="CPQO1545678" u="1"/>
        <s v="CPQO1601095" u="1"/>
        <s v="CPQO1577049" u="1"/>
        <s v="CPQO1543704" u="1"/>
        <s v="CPQO1565543" u="1"/>
        <s v="CPQO1595209" u="1"/>
        <s v="CPQO1565544" u="1"/>
        <s v="CPQO1555651" u="1"/>
        <s v="CPQO1528173" u="1"/>
        <s v="CPQO1595424" u="1"/>
        <s v="CPQO1587279" u="1"/>
        <s v="CPQO1597399" u="1"/>
        <s v="CPQO1585893" u="1"/>
        <s v="CPQO1587492" u="1"/>
        <s v="CPQO1601071" u="1"/>
        <s v="CPQO1528281" u="1"/>
        <s v="CPQO1595319" u="1"/>
        <s v="CPQO1490079" u="1"/>
        <s v="CPQO1593827" u="1"/>
        <s v="CPQO1506443" u="1"/>
        <s v="CPQO1584989" u="1"/>
        <s v="CPQO1596467" u="1"/>
        <s v="CPQO1460174" u="1"/>
        <s v="CPQO1506550" u="1"/>
        <s v="CPQO1592908" u="1"/>
        <s v="CPQO1593828" u="1"/>
        <s v="CPQO1576320" u="1"/>
        <s v="CPQO1574629" u="1"/>
        <s v="CPQO1470068" u="1"/>
        <s v="CPQO1535537" u="1"/>
        <s v="CPQO1577255" u="1"/>
        <s v="CPQO1587361" u="1"/>
        <s v="CPQO1549097" u="1"/>
        <s v="CPQO1524725" u="1"/>
        <s v="CPQO1546338" u="1"/>
        <s v="CPQO1505888" u="1"/>
        <s v="CPQO1537259" u="1"/>
        <s v="CPQO1565418" u="1"/>
        <s v="CPQO1586578" u="1"/>
        <s v="CPQO1598297" u="1"/>
        <s v="CPQO1508153" u="1"/>
        <s v="CPQO1578270" u="1"/>
        <s v="CPQO1584951" u="1"/>
        <s v="CPQO1586550" u="1"/>
        <s v="CPQO1514941" u="1"/>
        <s v="CPQO1587258" u="1"/>
        <s v="CPQO1593911" u="1"/>
        <s v="CPQO1599084" u="1"/>
        <s v="CPQO1514956" u="1"/>
        <s v="CPQO1534955" u="1"/>
        <s v="CPQO1588392" u="1"/>
        <s v="CPQO1377483" u="1"/>
        <s v="CPQO1461073" u="1"/>
        <s v="CPQO1480287" u="1"/>
        <s v="CPQO1595874" u="1"/>
        <s v="CPQO1491072" u="1"/>
        <s v="CPQO1565408" u="1"/>
        <s v="CPQO1529076" u="1"/>
        <s v="CPQO1597113" u="1"/>
        <s v="CPQO1506545" u="1"/>
        <s v="CPQO1595408" u="1"/>
        <s v="CPQO1595635" u="1"/>
        <s v="CPQO1596541" u="1"/>
        <s v="CPQO1555850" u="1"/>
        <s v="CPQO1490289" u="1"/>
        <s v="CPQO1578262" u="1"/>
        <s v="CPQO1595516" u="1"/>
        <s v="CPQO1599076" u="1"/>
        <s v="CPQO1470398" u="1"/>
        <s v="CPQO1596544" u="1"/>
        <s v="CPQO1595625" u="1"/>
        <s v="CPQO1461052" u="1"/>
        <s v="CPQO1480039" u="1"/>
        <s v="CPQO1538361" u="1"/>
        <s v="CPQO1601047" u="1"/>
        <s v="CPQO1460014" u="1"/>
        <s v="CPQO1536764" u="1"/>
        <s v="CPQO1578361" u="1"/>
        <s v="CPQO1597348" u="1"/>
        <s v="CPQO1490240" u="1"/>
        <s v="CPQO1528258" u="1"/>
        <s v="CPQO1568497" u="1"/>
        <s v="CPQO1585857" u="1"/>
        <s v="CPQO1506994" u="1"/>
        <s v="CPQO1558017" u="1"/>
        <s v="CPQO1586523" u="1"/>
        <s v="CPQO1577217" u="1"/>
        <s v="CPQO1480002" u="1"/>
        <s v="CPQO1585951" u="1"/>
        <s v="CPQO1461150" u="1"/>
        <s v="CPQO1470350" u="1"/>
        <s v="CPQO1596885" u="1"/>
        <s v="CPQO1515700" u="1"/>
        <s v="CPQO1506408" u="1"/>
        <s v="CPQO1594819" u="1"/>
        <s v="CPQO1601130" u="1"/>
        <s v="CPQO1596404" u="1"/>
        <s v="CPQO1599285" u="1"/>
        <s v="CPQO1588231" u="1"/>
        <s v="CPQO1481059" u="1"/>
        <s v="CPQO1492099" u="1"/>
        <s v="CPQO1599165" u="1"/>
        <s v="CPQO1549033" u="1"/>
        <s v="CPQO1597432" u="1"/>
        <s v="CPQO1518009" u="1"/>
        <s v="CPQO1575728" u="1"/>
        <s v="CPQO1396764" u="1"/>
        <s v="CPQO1595700" u="1"/>
        <s v="CPQO1460249" u="1"/>
        <s v="CPQO1490581" u="1"/>
        <s v="CPQO1519130" u="1"/>
        <s v="CPQO1549157" u="1"/>
        <s v="CPQO1470356" u="1"/>
        <s v="CPQO1472182" u="1"/>
        <s v="CPQO1518452" u="1"/>
        <s v="CPQO1567771" u="1"/>
        <s v="CPQO1587770" u="1"/>
        <s v="CPQO1526506" u="1"/>
        <s v="CPQO1600791" u="1"/>
        <s v="CPQO1482198" u="1"/>
        <s v="CPQO1535948" u="1"/>
        <s v="CPQO1588210" u="1"/>
        <s v="CPQO1490571" u="1"/>
        <s v="CPQO1598238" u="1"/>
        <s v="CPQO1461039" u="1"/>
        <s v="CPQO1535921" u="1"/>
        <s v="CPQO1595826" u="1"/>
        <s v="CPQO1480225" u="1"/>
        <s v="CPQO1567774" u="1"/>
        <s v="CPQO1450333" u="1"/>
        <s v="CPQO1565920" u="1"/>
        <s v="CPQO1378236" u="1"/>
        <s v="CPQO1599386" u="1"/>
        <s v="CPQO1598693" u="1"/>
        <s v="CPQO1508790" u="1"/>
        <s v="CPQO1586613" u="1"/>
        <s v="CPQO1597412" u="1"/>
        <s v="CPQO1442295" u="1"/>
        <s v="CPQO1568589" u="1"/>
        <s v="CPQO1440349" u="1"/>
        <s v="CPQO1431135" u="1"/>
        <s v="CPQO1452295" u="1"/>
        <s v="CPQO1471027" u="1"/>
        <s v="CPQO1568455" u="1"/>
        <s v="CPQO1600689" u="1"/>
        <s v="CPQO1529590" u="1"/>
        <s v="CPQO1567429" u="1"/>
        <s v="CPQO1515939" u="1"/>
        <s v="CPQO1396504" u="1"/>
        <s v="CPQO1491027" u="1"/>
        <s v="CPQO1527659" u="1"/>
        <s v="CPQO1518445" u="1"/>
        <s v="CPQO1559378" u="1"/>
        <s v="CPQO1587657" u="1"/>
        <s v="CPQO1480443" u="1"/>
        <s v="CPQO1548431" u="1"/>
        <s v="CPQO1491136" u="1"/>
        <s v="CPQO1367776" u="1"/>
        <s v="CPQO1549019" u="1"/>
        <s v="CPQO1516849" u="1"/>
        <s v="CPQO1491471" u="1"/>
        <s v="CPQO1598218" u="1"/>
        <s v="CPQO1525809" u="1"/>
        <s v="CPQO1548448" u="1"/>
        <s v="CPQO1453073" u="1"/>
        <s v="CPQO1443180" u="1"/>
        <s v="CPQO1578447" u="1"/>
        <s v="CPQO1588312" u="1"/>
        <s v="CPQO1557876" u="1"/>
        <s v="CPQO1450782" u="1"/>
        <s v="CPQO1529222" u="1"/>
        <s v="CPQO1600775" u="1"/>
        <s v="CPQO1519330" u="1"/>
        <s v="CPQO1558558" u="1"/>
        <s v="CPQO1505908" u="1"/>
        <s v="CPQO1481237" u="1"/>
        <s v="CPQO1509227" u="1"/>
        <s v="CPQO1538667" u="1"/>
        <s v="CPQO1517734" u="1"/>
        <s v="CPQO1509589" u="1"/>
        <s v="CPQO1518789" u="1"/>
        <s v="CPQO1527748" u="1"/>
        <s v="CPQO1529347" u="1"/>
        <s v="CPQO1481344" u="1"/>
        <s v="CPQO1472386" u="1"/>
        <s v="CPQO1450760" u="1"/>
        <s v="CPQO1568788" u="1"/>
        <s v="CPQO1568307" u="1"/>
        <s v="CPQO1481467" u="1"/>
        <s v="CPQO1587613" u="1"/>
        <s v="CPQO1529684" u="1"/>
        <s v="CPQO1451321" u="1"/>
        <s v="CPQO1529670" u="1"/>
        <s v="CPQO1451215" u="1"/>
        <s v="CPQO1559578" u="1"/>
        <s v="CPQO1452002" u="1"/>
        <s v="CPQO1480899" u="1"/>
        <s v="CPQO1548405" u="1"/>
        <s v="CPQO1507714" u="1"/>
        <s v="CPQO1472017" u="1"/>
        <s v="CPQO1558873" u="1"/>
        <s v="CPQO1602571" u="1"/>
        <s v="CPQO1518755" u="1"/>
        <s v="CPQO1539207" u="1"/>
        <s v="CPQO1599325" u="1"/>
        <s v="CPQO1527836" u="1"/>
        <s v="CPQO1588994" u="1"/>
        <s v="CPQO1588980" u="1"/>
        <s v="CPQO1470860" u="1"/>
        <s v="CPQO1481567" u="1"/>
        <s v="CPQO1483166" u="1"/>
        <s v="CPQO1490512" u="1"/>
        <s v="CPQO1558500" u="1"/>
        <s v="CPQO1548515" u="1"/>
        <s v="CPQO1472474" u="1"/>
        <s v="CPQO1567729" u="1"/>
        <s v="CPQO1470769" u="1"/>
        <s v="CPQO1589554" u="1"/>
        <s v="CPQO1440743" u="1"/>
        <s v="CPQO1568877" u="1"/>
        <s v="CPQO1430744" u="1"/>
        <s v="CPQO1529771" u="1"/>
        <s v="CPQO1568970" u="1"/>
        <s v="CPQO1568878" u="1"/>
        <s v="CPQO1598983" u="1"/>
        <s v="CPQO1369433" u="1"/>
        <s v="CPQO1588970" u="1"/>
        <s v="CPQO1603015" u="1"/>
        <s v="CPQO1482009" u="1"/>
        <s v="CPQO1481798" u="1"/>
        <s v="CPQO1434171" u="1"/>
        <s v="CPQO1451651" u="1"/>
        <s v="CPQO1598878" u="1"/>
        <s v="CPQO1432239" u="1"/>
        <s v="CPQO1538867" u="1"/>
        <s v="CPQO1568972" u="1"/>
        <s v="CPQO1596918" u="1"/>
        <s v="CPQO1481303" u="1"/>
        <s v="CPQO1368997" u="1"/>
        <s v="CPQO1481665" u="1"/>
        <s v="CPQO1508735" u="1"/>
        <s v="CPQO1483385" u="1"/>
        <s v="CPQO1529520" u="1"/>
        <s v="CPQO1494185" u="1"/>
        <s v="CPQO1508857" u="1"/>
        <s v="CPQO1600833" u="1"/>
        <s v="CPQO1378878" u="1"/>
        <s v="CPQO1434040" u="1"/>
        <s v="CPQO1444295" u="1"/>
        <s v="CPQO1484052" u="1"/>
        <s v="CPQO1548509" u="1"/>
        <s v="CPQO1452469" u="1"/>
        <s v="CPQO1460721" u="1"/>
        <s v="CPQO1461882" u="1"/>
        <s v="CPQO1605195" u="1"/>
        <s v="CPQO1529659" u="1"/>
        <s v="CPQO1423365" u="1"/>
        <s v="CPQO1442203" u="1"/>
        <s v="CPQO1368989" u="1"/>
        <s v="CPQO1587818" u="1"/>
        <s v="CPQO1481885" u="1"/>
        <s v="CPQO1568967" u="1"/>
        <s v="CPQO1484391" u="1"/>
        <s v="CPQO1484179" u="1"/>
        <s v="CPQO1569874" u="1"/>
        <s v="CPQO1433595" u="1"/>
        <s v="CPQO1484151" u="1"/>
        <s v="CPQO1451981" u="1"/>
        <s v="CPQO1379657" u="1"/>
        <s v="CPQO1529756" u="1"/>
        <s v="CPQO1589512" u="1"/>
        <s v="CPQO1481980" u="1"/>
        <s v="CPQO1603212" u="1"/>
        <s v="CPQO1492312" u="1"/>
        <s v="CPQO1450701" u="1"/>
        <s v="CPQO1483580" u="1"/>
        <s v="CPQO1450836" u="1"/>
        <s v="CPQO1599407" u="1"/>
        <s v="CPQO1539744" u="1"/>
        <s v="CPQO1579501" u="1"/>
        <s v="CPQO1484140" u="1"/>
        <s v="CPQO1472557" u="1"/>
        <s v="CPQO1444385" u="1"/>
        <s v="CPQO1598717" u="1"/>
        <s v="CPQO1529988" u="1"/>
        <s v="CPQO1606097" u="1"/>
        <s v="CPQO1460719" u="1"/>
        <s v="CPQO1548706" u="1"/>
        <s v="CPQO1493102" u="1"/>
        <s v="CPQO1359998" u="1"/>
        <s v="CPQO1473345" u="1"/>
        <s v="CPQO1423348" u="1"/>
        <s v="CPQO1529735" u="1"/>
        <s v="CPQO1484251" u="1"/>
        <s v="CPQO1549855" u="1"/>
        <s v="CPQO1483346" u="1"/>
        <s v="CPQO1549615" u="1"/>
        <s v="CPQO1599868" u="1"/>
        <s v="CPQO1518804" u="1"/>
        <s v="CPQO1484027" u="1"/>
        <s v="CPQO1559616" u="1"/>
        <s v="CPQO1433323" u="1"/>
        <s v="CPQO1480922" u="1"/>
        <s v="CPQO1481963" u="1"/>
        <s v="CPQO1495175" u="1"/>
        <s v="CPQO1472523" u="1"/>
        <s v="CPQO1493442" u="1"/>
        <s v="CPQO1601704" u="1"/>
        <s v="CPQO1483699" u="1"/>
      </sharedItems>
    </cacheField>
    <cacheField name="Transaction Type" numFmtId="0">
      <sharedItems containsBlank="1"/>
    </cacheField>
    <cacheField name="Doc Source 2" numFmtId="0">
      <sharedItems containsBlank="1"/>
    </cacheField>
    <cacheField name="EU Global Entity Name" numFmtId="0">
      <sharedItems containsBlank="1"/>
    </cacheField>
    <cacheField name="EU Global Entity Identifier" numFmtId="0">
      <sharedItems containsString="0" containsBlank="1" containsNumber="1" containsInteger="1" minValue="233490643" maxValue="864314781"/>
    </cacheField>
    <cacheField name="CXDX Quote Number 2" numFmtId="0">
      <sharedItems containsString="0" containsBlank="1" containsNumber="1" containsInteger="1" minValue="1004171270" maxValue="1005959608" count="768">
        <n v="1005094227"/>
        <n v="1005896792"/>
        <n v="1005675114"/>
        <n v="1005796035"/>
        <n v="1005780696"/>
        <n v="1005872581"/>
        <n v="1005883058"/>
        <n v="1005888831"/>
        <n v="1005880241"/>
        <n v="1005959608"/>
        <n v="1005576290"/>
        <n v="1005784677"/>
        <m/>
        <n v="1005230546" u="1"/>
        <n v="1005864691" u="1"/>
        <n v="1005928244" u="1"/>
        <n v="1005717383" u="1"/>
        <n v="1005161382" u="1"/>
        <n v="1005345215" u="1"/>
        <n v="1005611694" u="1"/>
        <n v="1005828744" u="1"/>
        <n v="1005407147" u="1"/>
        <n v="1004976631" u="1"/>
        <n v="1005198374" u="1"/>
        <n v="1005696303" u="1"/>
        <n v="1005371667" u="1"/>
        <n v="1005927307" u="1"/>
        <n v="1005176742" u="1"/>
        <n v="1005645871" u="1"/>
        <n v="1005800668" u="1"/>
        <n v="1005598957" u="1"/>
        <n v="1005055735" u="1"/>
        <n v="1005738757" u="1"/>
        <n v="1005564034" u="1"/>
        <n v="1004887989" u="1"/>
        <n v="1005563949" u="1"/>
        <n v="1005392810" u="1"/>
        <n v="1005264359" u="1"/>
        <n v="1005639363" u="1"/>
        <n v="1005950026" u="1"/>
        <n v="1005170149" u="1"/>
        <n v="1005271100" u="1"/>
        <n v="1005807175" u="1"/>
        <n v="1005756165" u="1"/>
        <n v="1005325137" u="1"/>
        <n v="1005247184" u="1"/>
        <n v="1005258939" u="1"/>
        <n v="1005376338" u="1"/>
        <n v="1005327527" u="1"/>
        <n v="1005354430" u="1"/>
        <n v="1005564182" u="1"/>
        <n v="1005655150" u="1"/>
        <n v="1005446462" u="1"/>
        <n v="1005855667" u="1"/>
        <n v="1005487444" u="1"/>
        <n v="1005741531" u="1"/>
        <n v="1004626457" u="1"/>
        <n v="1005753286" u="1"/>
        <n v="1005401471" u="1"/>
        <n v="1005682586" u="1"/>
        <n v="1005491455" u="1"/>
        <n v="1004879987" u="1"/>
        <n v="1005460522" u="1"/>
        <n v="1005456532" u="1"/>
        <n v="1005729561" u="1"/>
        <n v="1005362322" u="1"/>
        <n v="1005175844" u="1"/>
        <n v="1005867825" u="1"/>
        <n v="1005891335" u="1"/>
        <n v="1005252688" u="1"/>
        <n v="1005361213" u="1"/>
        <n v="1005811761" u="1"/>
        <n v="1005371859" u="1"/>
        <n v="1005009162" u="1"/>
        <n v="1005264358" u="1"/>
        <n v="1005290789" u="1"/>
        <n v="1005818502" u="1"/>
        <n v="1005837831" u="1"/>
        <n v="1005151095" u="1"/>
        <n v="1005320167" u="1"/>
        <n v="1005480766" u="1"/>
        <n v="1005427071" u="1"/>
        <n v="1004656429" u="1"/>
        <n v="1005772527" u="1"/>
        <n v="1005407145" u="1"/>
        <n v="1005698991" u="1"/>
        <n v="1005792368" u="1"/>
        <n v="1005829766" u="1"/>
        <n v="1005198372" u="1"/>
        <n v="1005825179" u="1"/>
        <n v="1005395260" u="1"/>
        <n v="1005560000" u="1"/>
        <n v="1005187044" u="1"/>
        <n v="1005471828" u="1"/>
        <n v="1005214223" u="1"/>
        <n v="1005450366" u="1"/>
        <n v="1005821189" u="1"/>
        <n v="1005002378" u="1"/>
        <n v="1004655577" u="1"/>
        <n v="1005267066" u="1"/>
        <n v="1005696152" u="1"/>
        <n v="1005797615" u="1"/>
        <n v="1005410023" u="1"/>
        <n v="1005306191" u="1"/>
        <n v="1005303461" u="1"/>
        <n v="1005598976" u="1"/>
        <n v="1005487806" u="1"/>
        <n v="1005548438" u="1"/>
        <n v="1005718147" u="1"/>
        <n v="1005551189" u="1"/>
        <n v="1005791237" u="1"/>
        <n v="1005731865" u="1"/>
        <n v="1005621207" u="1"/>
        <n v="1005767130" u="1"/>
        <n v="1005576235" u="1"/>
        <n v="1005644481" u="1"/>
        <n v="1005555049" u="1"/>
        <n v="1005224420" u="1"/>
        <n v="1005527785" u="1"/>
        <n v="1005932061" u="1"/>
        <n v="1005210296" u="1"/>
        <n v="1005388006" u="1"/>
        <n v="1005362363" u="1"/>
        <n v="1005664855" u="1"/>
        <n v="1005392850" u="1"/>
        <n v="1005723118" u="1"/>
        <n v="1004925809" u="1"/>
        <n v="1005477032" u="1"/>
        <n v="1005560938" u="1"/>
        <n v="1005860870" u="1"/>
        <n v="1005358203" u="1"/>
        <n v="1005159137" u="1"/>
        <n v="1005395707" u="1"/>
        <n v="1005228558" u="1"/>
        <n v="1005379174" u="1"/>
        <n v="1005747352" u="1"/>
        <n v="1005860806" u="1"/>
        <n v="1005576298" u="1"/>
        <n v="1005147127" u="1"/>
        <n v="1005536531" u="1"/>
        <n v="1005350053" u="1"/>
        <n v="1005657835" u="1"/>
        <n v="1005815513" u="1"/>
        <n v="1005554239" u="1"/>
        <n v="1005103606" u="1"/>
        <n v="1005500820" u="1"/>
        <n v="1004879494" u="1"/>
        <n v="1005385233" u="1"/>
        <n v="1005259151" u="1"/>
        <n v="1005409531" u="1"/>
        <n v="1005563776" u="1"/>
        <n v="1005319738" u="1"/>
        <n v="1005502823" u="1"/>
        <n v="1005320165" u="1"/>
        <n v="1005836911" u="1"/>
        <n v="1005774146" u="1"/>
        <n v="1005928155" u="1"/>
        <n v="1005220941" u="1"/>
        <n v="1005689282" u="1"/>
        <n v="1005737687" u="1"/>
        <n v="1005198370" u="1"/>
        <n v="1005738114" u="1"/>
        <n v="1004926641" u="1"/>
        <n v="1005765529" u="1"/>
        <n v="1005694593" u="1"/>
        <n v="1005534782" u="1"/>
        <n v="1005798616" u="1"/>
        <n v="1005522706" u="1"/>
        <n v="1005419898" u="1"/>
        <n v="1005288290" u="1"/>
        <n v="1005378746" u="1"/>
        <n v="1005405413" u="1"/>
        <n v="1005798958" u="1"/>
        <n v="1005672876" u="1"/>
        <n v="1005048157" u="1"/>
        <n v="1005340239" u="1"/>
        <n v="1005639935" u="1"/>
        <n v="1004967047" u="1"/>
        <n v="1005274317" u="1"/>
        <n v="1005829209" u="1"/>
        <n v="1005283939" u="1"/>
        <n v="1005341966" u="1"/>
        <n v="1005731842" u="1"/>
        <n v="1005795907" u="1"/>
        <n v="1005590376" u="1"/>
        <n v="1005576488" u="1"/>
        <n v="1005136822" u="1"/>
        <n v="1005274935" u="1"/>
        <n v="1005919023" u="1"/>
        <n v="1005506300" u="1"/>
        <n v="1005106441" u="1"/>
        <n v="1005350394" u="1"/>
        <n v="1005705557" u="1"/>
        <n v="1005747051" u="1"/>
        <n v="1005826500" u="1"/>
        <n v="1005405455" u="1"/>
        <n v="1005616703" u="1"/>
        <n v="1005011037" u="1"/>
        <n v="1005396411" u="1"/>
        <n v="1005796034" u="1"/>
        <n v="1005275022" u="1"/>
        <n v="1005611795" u="1"/>
        <n v="1005597907" u="1"/>
        <n v="1005883439" u="1"/>
        <n v="1005543740" u="1"/>
        <n v="1005374970" u="1"/>
        <n v="1005607871" u="1"/>
        <n v="1005254284" u="1"/>
        <n v="1005333497" u="1"/>
        <n v="1005030172" u="1"/>
        <n v="1005098654" u="1"/>
        <n v="1005555004" u="1"/>
        <n v="1005555240" u="1"/>
        <n v="1005733547" u="1"/>
        <n v="1005689835" u="1"/>
        <n v="1005797612" u="1"/>
        <n v="1005325241" u="1"/>
        <n v="1005325517" u="1"/>
        <n v="1005397156" u="1"/>
        <n v="1005060850" u="1"/>
        <n v="1005367844" u="1"/>
        <n v="1004770264" u="1"/>
        <n v="1005738667" u="1"/>
        <n v="1005362318" u="1"/>
        <n v="1005608319" u="1"/>
        <n v="1005331897" u="1"/>
        <n v="1005366414" u="1"/>
        <n v="1005427237" u="1"/>
        <n v="1005375715" u="1"/>
        <n v="1005700181" u="1"/>
        <n v="1005812375" u="1"/>
        <n v="1005857859" u="1"/>
        <n v="1005877976" u="1"/>
        <n v="1005123230" u="1"/>
        <n v="1005586557" u="1"/>
        <n v="1005173834" u="1"/>
        <n v="1005301964" u="1"/>
        <n v="1005321569" u="1"/>
        <n v="1005790658" u="1"/>
        <n v="1005858392" u="1"/>
        <n v="1005358094" u="1"/>
        <n v="1005625748" u="1"/>
        <n v="1005729620" u="1"/>
        <n v="1005570045" u="1"/>
        <n v="1005023751" u="1"/>
        <n v="1005252832" u="1"/>
        <n v="1005739242" u="1"/>
        <n v="1005382734" u="1"/>
        <n v="1005398670" u="1"/>
        <n v="1005428494" u="1"/>
        <n v="1005582503" u="1"/>
        <n v="1005590504" u="1"/>
        <n v="1005753387" u="1"/>
        <n v="1005251468" u="1"/>
        <n v="1005561147" u="1"/>
        <n v="1005247563" u="1"/>
        <n v="1005412815" u="1"/>
        <n v="1005594279" u="1"/>
        <n v="1005074652" u="1"/>
        <n v="1005103603" u="1"/>
        <n v="1005667881" u="1"/>
        <n v="1005305420" u="1"/>
        <n v="1005443769" u="1"/>
        <n v="1005511739" u="1"/>
        <n v="1005412324" u="1"/>
        <n v="1005699753" u="1"/>
        <n v="1005463801" u="1"/>
        <n v="1005779905" u="1"/>
        <n v="1005215582" u="1"/>
        <n v="1005160115" u="1"/>
        <n v="1005318029" u="1"/>
        <n v="1005768577" u="1"/>
        <n v="1005612435" u="1"/>
        <n v="1005314039" u="1"/>
        <n v="1005403235" u="1"/>
        <n v="1004544381" u="1"/>
        <n v="1005318496" u="1"/>
        <n v="1005741589" u="1"/>
        <n v="1005274272" u="1"/>
        <n v="1005910274" u="1"/>
        <n v="1005274784" u="1"/>
        <n v="1005233993" u="1"/>
        <n v="1005037532" u="1"/>
        <n v="1005209098" u="1"/>
        <n v="1005782762" u="1"/>
        <n v="1005200330" u="1"/>
        <n v="1005746388" u="1"/>
        <n v="1004998980" u="1"/>
        <n v="1005313739" u="1"/>
        <n v="1005374371" u="1"/>
        <n v="1005852695" u="1"/>
        <n v="1005540411" u="1"/>
        <n v="1005388365" u="1"/>
        <n v="1005146184" u="1"/>
        <n v="1005374989" u="1"/>
        <n v="1005530534" u="1"/>
        <n v="1005608763" u="1"/>
        <n v="1005732200" u="1"/>
        <n v="1005329184" u="1"/>
        <n v="1005693693" u="1"/>
        <n v="1005039622" u="1"/>
        <n v="1005314187" u="1"/>
        <n v="1005221086" u="1"/>
        <n v="1005256587" u="1"/>
        <n v="1005906989" u="1"/>
        <n v="1005612262" u="1"/>
        <n v="1005396984" u="1"/>
        <n v="1005157639" u="1"/>
        <n v="1005548027" u="1"/>
        <n v="1005850368" u="1"/>
        <n v="1005438393" u="1"/>
        <n v="1005854188" u="1"/>
        <n v="1005879831" u="1"/>
        <n v="1005128242" u="1"/>
        <n v="1005310218" u="1"/>
        <n v="1005547109" u="1"/>
        <n v="1005239242" u="1"/>
        <n v="1005752319" u="1"/>
        <n v="1005664850" u="1"/>
        <n v="1005540068" u="1"/>
        <n v="1005338442" u="1"/>
        <n v="1005821183" u="1"/>
        <n v="1004658216" u="1"/>
        <n v="1005591781" u="1"/>
        <n v="1005849898" u="1"/>
        <n v="1005639037" u="1"/>
        <n v="1005721171" u="1"/>
        <n v="1005256138" u="1"/>
        <n v="1005238345" u="1"/>
        <n v="1005059717" u="1"/>
        <n v="1005929217" u="1"/>
        <n v="1005484622" u="1"/>
        <n v="1005325599" u="1"/>
        <n v="1005797609" u="1"/>
        <n v="1005832598" u="1"/>
        <n v="1005799060" u="1"/>
        <n v="1005880085" u="1"/>
        <n v="1005722834" u="1"/>
        <n v="1005278003" u="1"/>
        <n v="1005522744" u="1"/>
        <n v="1005811669" u="1"/>
        <n v="1005607674" u="1"/>
        <n v="1005784681" u="1"/>
        <n v="1005211635" u="1"/>
        <n v="1005780691" u="1"/>
        <n v="1005324853" u="1"/>
        <n v="1004593105" u="1"/>
        <n v="1005805461" u="1"/>
        <n v="1005653776" u="1"/>
        <n v="1005829759" u="1"/>
        <n v="1005534756" u="1"/>
        <n v="1005658705" u="1"/>
        <n v="1005797566" u="1"/>
        <n v="1005274270" u="1"/>
        <n v="1005010115" u="1"/>
        <n v="1005420108" u="1"/>
        <n v="1005769705" u="1"/>
        <n v="1005614351" u="1"/>
        <n v="1005837354" u="1"/>
        <n v="1005363487" u="1"/>
        <n v="1005547044" u="1"/>
        <n v="1005288094" u="1"/>
        <n v="1005820264" u="1"/>
        <n v="1005140038" u="1"/>
        <n v="1005877654" u="1"/>
        <n v="1005797608" u="1"/>
        <n v="1005596730" u="1"/>
        <n v="1005768572" u="1"/>
        <n v="1005169095" u="1"/>
        <n v="1004920640" u="1"/>
        <n v="1005332405" u="1"/>
        <n v="1005841813" u="1"/>
        <n v="1005370591" u="1"/>
        <n v="1005374496" u="1"/>
        <n v="1005548110" u="1"/>
        <n v="1005358751" u="1"/>
        <n v="1004614736" u="1"/>
        <n v="1005512760" u="1"/>
        <n v="1005543608" u="1"/>
        <n v="1005372042" u="1"/>
        <n v="1005549240" u="1"/>
        <n v="1005360629" u="1"/>
        <n v="1005135599" u="1"/>
        <n v="1005345311" u="1"/>
        <n v="1005201351" u="1"/>
        <n v="1005303241" u="1"/>
        <n v="1005722981" u="1"/>
        <n v="1005864874" u="1"/>
        <n v="1004899904" u="1"/>
        <n v="1005338185" u="1"/>
        <n v="1005065944" u="1"/>
        <n v="1005359050" u="1"/>
        <n v="1005321416" u="1"/>
        <n v="1005596729" u="1"/>
        <n v="1005168346" u="1"/>
        <n v="1005169094" u="1"/>
        <n v="1005334025" u="1"/>
        <n v="1005608078" u="1"/>
        <n v="1005556792" u="1"/>
        <n v="1005361631" u="1"/>
        <n v="1005705702" u="1"/>
        <n v="1005202287" u="1"/>
        <n v="1005891347" u="1"/>
        <n v="1005409118" u="1"/>
        <n v="1004171270" u="1"/>
        <n v="1005460470" u="1"/>
        <n v="1005834450" u="1"/>
        <n v="1005539447" u="1"/>
        <n v="1004999106" u="1"/>
        <n v="1005233989" u="1"/>
        <n v="1005374858" u="1"/>
        <n v="1005538017" u="1"/>
        <n v="1005564172" u="1"/>
        <n v="1005654628" u="1"/>
        <n v="1005757863" u="1"/>
        <n v="1005738961" u="1"/>
        <n v="1005173614" u="1"/>
        <n v="1005541004" u="1"/>
        <n v="1005096173" u="1"/>
        <n v="1005034392" u="1"/>
        <n v="1005389791" u="1"/>
        <n v="1005832765" u="1"/>
        <n v="1005594253" u="1"/>
        <n v="1005334279" u="1"/>
        <n v="1005051779" u="1"/>
        <n v="1005725455" u="1"/>
        <n v="1005481141" u="1"/>
        <n v="1005665998" u="1"/>
        <n v="1005917801" u="1"/>
        <n v="1005828881" u="1"/>
        <n v="1005762598" u="1"/>
        <n v="1005236657" u="1"/>
        <n v="1005650319" u="1"/>
        <n v="1005789180" u="1"/>
        <n v="1004967488" u="1"/>
        <n v="1004642937" u="1"/>
        <n v="1005668815" u="1"/>
        <n v="1004849532" u="1"/>
        <n v="1005361224" u="1"/>
        <n v="1005028587" u="1"/>
        <n v="1005107564" u="1"/>
        <n v="1005805458" u="1"/>
        <n v="1005260700" u="1"/>
        <n v="1005286855" u="1"/>
        <n v="1005847313" u="1"/>
        <n v="1005526155" u="1"/>
        <n v="1005255962" u="1"/>
        <n v="1004890344" u="1"/>
        <n v="1004954409" u="1"/>
        <n v="1004992043" u="1"/>
        <n v="1005716132" u="1"/>
        <n v="1005002689" u="1"/>
        <n v="1005016853" u="1"/>
        <n v="1005367198" u="1"/>
        <n v="1005157486" u="1"/>
        <n v="1005617741" u="1"/>
        <n v="1005220954" u="1"/>
        <n v="1005425140" u="1"/>
        <n v="1005268998" u="1"/>
        <n v="1005705422" u="1"/>
        <n v="1005638712" u="1"/>
        <n v="1005193560" u="1"/>
        <n v="1005386227" u="1"/>
        <n v="1005820327" u="1"/>
        <n v="1005798865" u="1"/>
        <n v="1005422280" u="1"/>
        <n v="1005549386" u="1"/>
        <n v="1005561377" u="1"/>
        <n v="1005060843" u="1"/>
        <n v="1005599563" u="1"/>
        <n v="1005297734" u="1"/>
        <n v="1005351816" u="1"/>
        <n v="1004874195" u="1"/>
        <n v="1004809061" u="1"/>
        <n v="1005539424" u="1"/>
        <n v="1005187609" u="1"/>
        <n v="1005898407" u="1"/>
        <n v="1005245360" u="1"/>
        <n v="1005851814" u="1"/>
        <n v="1005247172" u="1"/>
        <n v="1004925778" u="1"/>
        <n v="1005158252" u="1"/>
        <n v="1005792357" u="1"/>
        <n v="1005817167" u="1"/>
        <n v="1005836732" u="1"/>
        <n v="1005544650" u="1"/>
        <n v="1005191299" u="1"/>
        <n v="1005573365" u="1"/>
        <n v="1005544053" u="1"/>
        <n v="1005858149" u="1"/>
        <n v="1005564170" u="1"/>
        <n v="1005632140" u="1"/>
        <n v="1005559668" u="1"/>
        <n v="1005145133" u="1"/>
        <n v="1005220953" u="1"/>
        <n v="1005326833" u="1"/>
        <n v="1005631970" u="1"/>
        <n v="1005857658" u="1"/>
        <n v="1005611808" u="1"/>
        <n v="1005537163" u="1"/>
        <n v="1005349852" u="1"/>
        <n v="1005267758" u="1"/>
        <n v="1005594357" u="1"/>
        <n v="1005294576" u="1"/>
        <n v="1005345777" u="1"/>
        <n v="1005432840" u="1"/>
        <n v="1005350982" u="1"/>
        <n v="1004914001" u="1"/>
        <n v="1005191171" u="1"/>
        <n v="1005337606" u="1"/>
        <n v="1005375004" u="1"/>
        <n v="1005705272" u="1"/>
        <n v="1005321349" u="1"/>
        <n v="1005384902" u="1"/>
        <n v="1005460446" u="1"/>
        <n v="1004693709" u="1"/>
        <n v="1005372038" u="1"/>
        <n v="1005582774" u="1"/>
        <n v="1005501940" u="1"/>
        <n v="1005352624" u="1"/>
        <n v="1005346586" u="1"/>
        <n v="1005144002" u="1"/>
        <n v="1005854564" u="1"/>
        <n v="1005365745" u="1"/>
        <n v="1005799097" u="1"/>
        <n v="1005802766" u="1"/>
        <n v="1005209091" u="1"/>
        <n v="1005487325" u="1"/>
        <n v="1005500852" u="1"/>
        <n v="1005877989" u="1"/>
        <n v="1005569610" u="1"/>
        <n v="1005608308" u="1"/>
        <n v="1005142251" u="1"/>
        <n v="1005691105" u="1"/>
        <n v="1005268996" u="1"/>
        <n v="1005818874" u="1"/>
        <n v="1005894182" u="1"/>
        <n v="1005760802" u="1"/>
        <n v="1005077695" u="1"/>
        <n v="1005753379" u="1"/>
        <n v="1005585758" u="1"/>
        <n v="1005103765" u="1"/>
        <n v="1005415728" u="1"/>
        <n v="1005401479" u="1"/>
        <n v="1005685003" u="1"/>
        <n v="1005196696" u="1"/>
        <n v="1005921658" u="1"/>
        <n v="1005581919" u="1"/>
        <n v="1005193067" u="1"/>
        <n v="1004376455" u="1"/>
        <n v="1005733750" u="1"/>
        <n v="1005306115" u="1"/>
        <n v="1005639264" u="1"/>
        <n v="1005445212" u="1"/>
        <n v="1005791416" u="1"/>
        <n v="1005657248" u="1"/>
        <n v="1005333721" u="1"/>
        <n v="1005855120" u="1"/>
        <n v="1005436208" u="1"/>
        <n v="1005419911" u="1"/>
        <n v="1005629899" u="1"/>
        <n v="1005309529" u="1"/>
        <n v="1004870651" u="1"/>
        <n v="1005865721" u="1"/>
        <n v="1005646026" u="1"/>
        <n v="1005182614" u="1"/>
        <n v="1005018386" u="1"/>
        <n v="1005665782" u="1"/>
        <n v="1005736588" u="1"/>
        <n v="1005607625" u="1"/>
        <n v="1005751415" u="1"/>
        <n v="1005370373" u="1"/>
        <n v="1005768099" u="1"/>
        <n v="1005371909" u="1"/>
        <n v="1005510258" u="1"/>
        <n v="1005463665" u="1"/>
        <n v="1005800247" u="1"/>
        <n v="1005840205" u="1"/>
        <n v="1005317933" u="1"/>
        <n v="1005060840" u="1"/>
        <n v="1005160682" u="1"/>
        <n v="1005172437" u="1"/>
        <n v="1005310786" u="1"/>
        <n v="1005687713" u="1"/>
        <n v="1005467270" u="1"/>
        <n v="1004967760" u="1"/>
        <n v="1005659977" u="1"/>
        <n v="1004942117" u="1"/>
        <n v="1005607070" u="1"/>
        <n v="1005780172" u="1"/>
        <n v="1005172097" u="1"/>
        <n v="1005834254" u="1"/>
        <n v="1005846009" u="1"/>
        <n v="1005362159" u="1"/>
        <n v="1005313794" u="1"/>
        <n v="1005717834" u="1"/>
        <n v="1005419910" u="1"/>
        <n v="1005849869" u="1"/>
        <n v="1005375726" u="1"/>
        <n v="1005480582" u="1"/>
        <n v="1005488668" u="1"/>
        <n v="1005616522" u="1"/>
        <n v="1005387993" u="1"/>
        <n v="1005555805" u="1"/>
        <n v="1005858658" u="1"/>
        <n v="1005564167" u="1"/>
        <n v="1005241388" u="1"/>
        <n v="1005374959" u="1"/>
        <n v="1005497884" u="1"/>
        <n v="1004957307" u="1"/>
        <n v="1005374638" u="1"/>
        <n v="1005521821" u="1"/>
        <n v="1005869134" u="1"/>
        <n v="1005370648" u="1"/>
        <n v="1005379482" u="1"/>
        <n v="1005102312" u="1"/>
        <n v="1004683636" u="1"/>
        <n v="1005424494" u="1"/>
        <n v="1005828685" u="1"/>
        <n v="1005860281" u="1"/>
        <n v="1005811319" u="1"/>
        <n v="1005554738" u="1"/>
        <n v="1005305495" u="1"/>
        <n v="1005833635" u="1"/>
        <n v="1005767201" u="1"/>
        <n v="1005800694" u="1"/>
        <n v="1005703051" u="1"/>
        <n v="1005558664" u="1"/>
        <n v="1005621469" u="1"/>
        <n v="1005697013" u="1"/>
        <n v="1005018087" u="1"/>
        <n v="1005310445" u="1"/>
        <n v="1004824547" u="1"/>
        <n v="1005869006" u="1"/>
        <n v="1005466778" u="1"/>
        <n v="1005745760" u="1"/>
        <n v="1005372056" u="1"/>
        <n v="1005380654" u="1"/>
        <n v="1005270187" u="1"/>
        <n v="1005761014" u="1"/>
        <n v="1005193770" u="1"/>
        <n v="1005191552" u="1"/>
        <n v="1005662814" u="1"/>
        <n v="1005846135" u="1"/>
        <n v="1005397635" u="1"/>
        <n v="1005491248" u="1"/>
        <n v="1005758987" u="1"/>
        <n v="1005236991" u="1"/>
        <n v="1005286892" u="1"/>
        <n v="1005350445" u="1"/>
        <n v="1005723040" u="1"/>
        <n v="1005181630" u="1"/>
        <n v="1005427631" u="1"/>
        <n v="1005337878" u="1"/>
        <n v="1005087847" u="1"/>
        <n v="1005836791" u="1"/>
        <n v="1005358979" u="1"/>
        <n v="1005081809" u="1"/>
        <n v="1005522650" u="1"/>
        <n v="1005621980" u="1"/>
        <n v="1005761077" u="1"/>
        <n v="1005317270" u="1"/>
        <n v="1005560475" u="1"/>
        <n v="1005357464" u="1"/>
        <n v="1005606386" u="1"/>
        <n v="1005616881" u="1"/>
        <n v="1005285419" u="1"/>
        <n v="1004957199" u="1"/>
        <n v="1005537498" u="1"/>
        <n v="1005837109" u="1"/>
        <n v="1005860343" u="1"/>
        <n v="1004741876" u="1"/>
        <n v="1005731892" u="1"/>
        <n v="1005816310" u="1"/>
        <n v="1005131431" u="1"/>
        <n v="1005682654" u="1"/>
        <n v="1005847158" u="1"/>
        <n v="1005806879" u="1"/>
        <n v="1005523631" u="1"/>
        <n v="1005824587" u="1"/>
        <n v="1005815668" u="1"/>
        <n v="1004998820" u="1"/>
        <n v="1004906979" u="1"/>
        <n v="1005313579" u="1"/>
        <n v="1005381549" u="1"/>
        <n v="1005217597" u="1"/>
        <n v="1005491374" u="1"/>
        <n v="1005480643" u="1"/>
        <n v="1005424940" u="1"/>
        <n v="1005287615" u="1"/>
        <n v="1005684593" u="1"/>
        <n v="1005405250" u="1"/>
        <n v="1005353964" u="1"/>
        <n v="1005305599" u="1"/>
        <n v="1005163857" u="1"/>
        <n v="1005028580" u="1"/>
        <n v="1005397270" u="1"/>
        <n v="1005402199" u="1"/>
        <n v="1005701895" u="1"/>
        <n v="1005208423" u="1"/>
        <n v="1005797044" u="1"/>
        <n v="1005371778" u="1"/>
        <n v="1005767732" u="1"/>
        <n v="1005560068" u="1"/>
        <n v="1005500847" u="1"/>
        <n v="1005362262" u="1"/>
        <n v="1005239252" u="1"/>
        <n v="1005858209" u="1"/>
        <n v="1005769053" u="1"/>
        <n v="1005295146" u="1"/>
        <n v="1005565806" u="1"/>
        <n v="1005569390" u="1"/>
        <n v="1005126055" u="1"/>
        <n v="1005284009" u="1"/>
        <n v="1005243966" u="1"/>
        <n v="1005643740" u="1"/>
        <n v="1005247550" u="1"/>
        <n v="1005780147" u="1"/>
        <n v="1005699037" u="1"/>
        <n v="1005700061" u="1"/>
        <n v="1005276968" u="1"/>
        <n v="1005588891" u="1"/>
        <n v="1005350379" u="1"/>
        <n v="1004987682" u="1"/>
        <n v="1005803251" u="1"/>
        <n v="1005307370" u="1"/>
        <n v="1005753737" u="1"/>
        <n v="1005750108" u="1"/>
        <n v="1005097849" u="1"/>
        <n v="1005051492" u="1"/>
        <n v="1005805641" u="1"/>
        <n v="1004459117" u="1"/>
        <n v="1005567877" u="1"/>
        <n v="1005877707" u="1"/>
        <n v="1005916405" u="1"/>
        <n v="1005247186" u="1"/>
        <n v="1005647557" u="1"/>
        <n v="1005241384" u="1"/>
        <n v="1005829769" u="1"/>
        <n v="1005278185" u="1"/>
        <n v="1005781319" u="1"/>
        <n v="1005368084" u="1"/>
        <n v="1005630106" u="1"/>
        <n v="1005055524" u="1"/>
        <n v="1005523629" u="1"/>
        <n v="1004863796" u="1"/>
        <n v="1005280339" u="1"/>
        <n v="1005696134" u="1"/>
        <n v="1004934326" u="1"/>
        <n v="1005864970" u="1"/>
        <n v="1005342462" u="1"/>
        <n v="1005620932" u="1"/>
        <n v="1005211602" u="1"/>
        <n v="1005795058" u="1"/>
        <n v="1004517528" u="1"/>
        <n v="1005715399" u="1"/>
        <n v="1005375700" u="1"/>
        <n v="1005192570" u="1"/>
        <n v="1005590296" u="1"/>
        <n v="1005841823" u="1"/>
        <n v="1005179942" u="1"/>
        <n v="1005259155" u="1"/>
        <n v="1005200571" u="1"/>
        <n v="1005287358" u="1"/>
        <n v="1005436202" u="1"/>
        <n v="1005555970" u="1"/>
        <n v="1005059853" u="1"/>
        <n v="1005617390" u="1"/>
      </sharedItems>
    </cacheField>
    <cacheField name="Order Source" numFmtId="0">
      <sharedItems containsBlank="1"/>
    </cacheField>
    <cacheField name="Quantity" numFmtId="0">
      <sharedItems containsString="0" containsBlank="1" containsNumber="1" containsInteger="1" minValue="-50" maxValue="3000"/>
    </cacheField>
    <cacheField name="Sales Channel Code" numFmtId="0">
      <sharedItems containsBlank="1"/>
    </cacheField>
    <cacheField name="Order Reason Desc" numFmtId="0">
      <sharedItems containsBlank="1"/>
    </cacheField>
    <cacheField name="Partner Account" numFmtId="0">
      <sharedItems containsBlank="1"/>
    </cacheField>
    <cacheField name="Partner Type" numFmtId="0">
      <sharedItems containsBlank="1"/>
    </cacheField>
    <cacheField name="Partner Programs" numFmtId="0">
      <sharedItems containsBlank="1"/>
    </cacheField>
    <cacheField name="Customer Channel Type" numFmtId="0">
      <sharedItems containsBlank="1"/>
    </cacheField>
    <cacheField name="Ordered Date" numFmtId="0">
      <sharedItems containsNonDate="0" containsDate="1" containsString="0" containsBlank="1" minDate="2013-09-24T00:00:00" maxDate="2014-02-12T00:00:00"/>
    </cacheField>
    <cacheField name="Roll Up Book Date" numFmtId="0">
      <sharedItems containsNonDate="0" containsDate="1" containsString="0" containsBlank="1" minDate="2013-04-03T00:00:00" maxDate="2014-02-12T00:00:00" count="222">
        <d v="2014-02-07T00:00:00"/>
        <d v="2014-01-28T00:00:00"/>
        <d v="2014-01-16T00:00:00"/>
        <d v="2014-02-06T00:00:00"/>
        <d v="2014-02-10T00:00:00"/>
        <d v="2014-01-03T00:00:00"/>
        <d v="2014-01-10T00:00:00"/>
        <d v="2014-01-15T00:00:00"/>
        <d v="2014-01-09T00:00:00"/>
        <d v="2014-02-11T00:00:00"/>
        <d v="2014-01-23T00:00:00"/>
        <d v="2014-01-30T00:00:00"/>
        <d v="2014-01-20T00:00:00"/>
        <m/>
        <d v="2013-05-01T00:00:00" u="1"/>
        <d v="2013-10-24T00:00:00" u="1"/>
        <d v="2013-07-18T00:00:00" u="1"/>
        <d v="2013-04-12T00:00:00" u="1"/>
        <d v="2013-10-16T00:00:00" u="1"/>
        <d v="2013-06-29T00:00:00" u="1"/>
        <d v="2013-07-10T00:00:00" u="1"/>
        <d v="2013-06-25T00:00:00" u="1"/>
        <d v="2013-09-27T00:00:00" u="1"/>
        <d v="2013-12-29T00:00:00" u="1"/>
        <d v="2013-10-08T00:00:00" u="1"/>
        <d v="2013-06-21T00:00:00" u="1"/>
        <d v="2013-09-23T00:00:00" u="1"/>
        <d v="2013-07-02T00:00:00" u="1"/>
        <d v="2013-06-17T00:00:00" u="1"/>
        <d v="2013-09-19T00:00:00" u="1"/>
        <d v="2013-12-21T00:00:00" u="1"/>
        <d v="2013-06-13T00:00:00" u="1"/>
        <d v="2013-05-28T00:00:00" u="1"/>
        <d v="2013-12-17T00:00:00" u="1"/>
        <d v="2013-08-30T00:00:00" u="1"/>
        <d v="2013-09-11T00:00:00" u="1"/>
        <d v="2013-05-24T00:00:00" u="1"/>
        <d v="2013-12-13T00:00:00" u="1"/>
        <d v="2013-08-26T00:00:00" u="1"/>
        <d v="2013-06-05T00:00:00" u="1"/>
        <d v="2013-11-28T00:00:00" u="1"/>
        <d v="2013-12-09T00:00:00" u="1"/>
        <d v="2013-09-03T00:00:00" u="1"/>
        <d v="2013-05-16T00:00:00" u="1"/>
        <d v="2013-12-05T00:00:00" u="1"/>
        <d v="2013-08-18T00:00:00" u="1"/>
        <d v="2014-01-29T00:00:00" u="1"/>
        <d v="2013-11-20T00:00:00" u="1"/>
        <d v="2013-12-01T00:00:00" u="1"/>
        <d v="2013-08-14T00:00:00" u="1"/>
        <d v="2013-11-16T00:00:00" u="1"/>
        <d v="2013-07-29T00:00:00" u="1"/>
        <d v="2013-05-08T00:00:00" u="1"/>
        <d v="2013-10-31T00:00:00" u="1"/>
        <d v="2014-01-21T00:00:00" u="1"/>
        <d v="2013-04-23T00:00:00" u="1"/>
        <d v="2013-11-12T00:00:00" u="1"/>
        <d v="2013-07-25T00:00:00" u="1"/>
        <d v="2014-02-02T00:00:00" u="1"/>
        <d v="2013-08-06T00:00:00" u="1"/>
        <d v="2014-01-17T00:00:00" u="1"/>
        <d v="2013-11-08T00:00:00" u="1"/>
        <d v="2013-10-23T00:00:00" u="1"/>
        <d v="2013-08-02T00:00:00" u="1"/>
        <d v="2014-01-13T00:00:00" u="1"/>
        <d v="2013-04-15T00:00:00" u="1"/>
        <d v="2013-11-04T00:00:00" u="1"/>
        <d v="2013-07-17T00:00:00" u="1"/>
        <d v="2013-04-11T00:00:00" u="1"/>
        <d v="2013-10-15T00:00:00" u="1"/>
        <d v="2013-06-28T00:00:00" u="1"/>
        <d v="2013-09-30T00:00:00" u="1"/>
        <d v="2013-07-09T00:00:00" u="1"/>
        <d v="2013-10-11T00:00:00" u="1"/>
        <d v="2013-06-24T00:00:00" u="1"/>
        <d v="2013-04-03T00:00:00" u="1"/>
        <d v="2013-09-26T00:00:00" u="1"/>
        <d v="2013-07-05T00:00:00" u="1"/>
        <d v="2013-12-28T00:00:00" u="1"/>
        <d v="2013-10-07T00:00:00" u="1"/>
        <d v="2013-06-20T00:00:00" u="1"/>
        <d v="2013-07-01T00:00:00" u="1"/>
        <d v="2013-12-24T00:00:00" u="1"/>
        <d v="2013-10-03T00:00:00" u="1"/>
        <d v="2013-09-18T00:00:00" u="1"/>
        <d v="2013-05-31T00:00:00" u="1"/>
        <d v="2013-12-20T00:00:00" u="1"/>
        <d v="2013-06-12T00:00:00" u="1"/>
        <d v="2013-05-27T00:00:00" u="1"/>
        <d v="2013-12-16T00:00:00" u="1"/>
        <d v="2013-08-29T00:00:00" u="1"/>
        <d v="2013-09-10T00:00:00" u="1"/>
        <d v="2013-05-23T00:00:00" u="1"/>
        <d v="2013-12-12T00:00:00" u="1"/>
        <d v="2013-06-04T00:00:00" u="1"/>
        <d v="2013-11-27T00:00:00" u="1"/>
        <d v="2013-09-06T00:00:00" u="1"/>
        <d v="2013-08-21T00:00:00" u="1"/>
        <d v="2013-09-02T00:00:00" u="1"/>
        <d v="2013-05-15T00:00:00" u="1"/>
        <d v="2013-12-04T00:00:00" u="1"/>
        <d v="2013-04-30T00:00:00" u="1"/>
        <d v="2013-11-19T00:00:00" u="1"/>
        <d v="2013-08-13T00:00:00" u="1"/>
        <d v="2014-01-24T00:00:00" u="1"/>
        <d v="2013-04-26T00:00:00" u="1"/>
        <d v="2013-11-15T00:00:00" u="1"/>
        <d v="2014-02-05T00:00:00" u="1"/>
        <d v="2013-05-07T00:00:00" u="1"/>
        <d v="2013-10-30T00:00:00" u="1"/>
        <d v="2013-08-09T00:00:00" u="1"/>
        <d v="2013-04-22T00:00:00" u="1"/>
        <d v="2013-11-11T00:00:00" u="1"/>
        <d v="2013-07-24T00:00:00" u="1"/>
        <d v="2013-05-03T00:00:00" u="1"/>
        <d v="2013-08-05T00:00:00" u="1"/>
        <d v="2013-04-18T00:00:00" u="1"/>
        <d v="2013-11-07T00:00:00" u="1"/>
        <d v="2013-10-22T00:00:00" u="1"/>
        <d v="2013-08-01T00:00:00" u="1"/>
        <d v="2013-07-16T00:00:00" u="1"/>
        <d v="2013-10-18T00:00:00" u="1"/>
        <d v="2014-01-08T00:00:00" u="1"/>
        <d v="2013-04-10T00:00:00" u="1"/>
        <d v="2013-07-12T00:00:00" u="1"/>
        <d v="2013-10-14T00:00:00" u="1"/>
        <d v="2013-06-27T00:00:00" u="1"/>
        <d v="2013-09-29T00:00:00" u="1"/>
        <d v="2013-07-08T00:00:00" u="1"/>
        <d v="2013-12-31T00:00:00" u="1"/>
        <d v="2013-10-10T00:00:00" u="1"/>
        <d v="2013-09-25T00:00:00" u="1"/>
        <d v="2013-07-04T00:00:00" u="1"/>
        <d v="2013-12-27T00:00:00" u="1"/>
        <d v="2013-06-19T00:00:00" u="1"/>
        <d v="2013-12-23T00:00:00" u="1"/>
        <d v="2013-09-17T00:00:00" u="1"/>
        <d v="2013-05-30T00:00:00" u="1"/>
        <d v="2013-12-19T00:00:00" u="1"/>
        <d v="2013-06-11T00:00:00" u="1"/>
        <d v="2013-09-13T00:00:00" u="1"/>
        <d v="2013-12-15T00:00:00" u="1"/>
        <d v="2013-08-28T00:00:00" u="1"/>
        <d v="2013-06-07T00:00:00" u="1"/>
        <d v="2013-09-09T00:00:00" u="1"/>
        <d v="2013-05-22T00:00:00" u="1"/>
        <d v="2013-12-11T00:00:00" u="1"/>
        <d v="2013-06-03T00:00:00" u="1"/>
        <d v="2013-11-26T00:00:00" u="1"/>
        <d v="2013-09-05T00:00:00" u="1"/>
        <d v="2013-08-20T00:00:00" u="1"/>
        <d v="2014-01-31T00:00:00" u="1"/>
        <d v="2013-11-22T00:00:00" u="1"/>
        <d v="2013-05-14T00:00:00" u="1"/>
        <d v="2013-12-03T00:00:00" u="1"/>
        <d v="2013-08-16T00:00:00" u="1"/>
        <d v="2014-01-27T00:00:00" u="1"/>
        <d v="2013-04-29T00:00:00" u="1"/>
        <d v="2013-11-18T00:00:00" u="1"/>
        <d v="2013-07-31T00:00:00" u="1"/>
        <d v="2013-05-10T00:00:00" u="1"/>
        <d v="2013-08-12T00:00:00" u="1"/>
        <d v="2013-04-25T00:00:00" u="1"/>
        <d v="2013-11-14T00:00:00" u="1"/>
        <d v="2013-05-06T00:00:00" u="1"/>
        <d v="2013-10-29T00:00:00" u="1"/>
        <d v="2013-08-08T00:00:00" u="1"/>
        <d v="2013-07-23T00:00:00" u="1"/>
        <d v="2013-10-25T00:00:00" u="1"/>
        <d v="2013-04-17T00:00:00" u="1"/>
        <d v="2013-11-06T00:00:00" u="1"/>
        <d v="2013-07-19T00:00:00" u="1"/>
        <d v="2013-07-15T00:00:00" u="1"/>
        <d v="2013-10-17T00:00:00" u="1"/>
        <d v="2013-06-30T00:00:00" u="1"/>
        <d v="2014-01-07T00:00:00" u="1"/>
        <d v="2013-04-09T00:00:00" u="1"/>
        <d v="2013-07-11T00:00:00" u="1"/>
        <d v="2013-10-13T00:00:00" u="1"/>
        <d v="2013-06-26T00:00:00" u="1"/>
        <d v="2013-04-05T00:00:00" u="1"/>
        <d v="2013-09-28T00:00:00" u="1"/>
        <d v="2013-12-30T00:00:00" u="1"/>
        <d v="2013-10-09T00:00:00" u="1"/>
        <d v="2013-09-24T00:00:00" u="1"/>
        <d v="2013-07-03T00:00:00" u="1"/>
        <d v="2013-12-26T00:00:00" u="1"/>
        <d v="2013-06-18T00:00:00" u="1"/>
        <d v="2013-09-20T00:00:00" u="1"/>
        <d v="2013-12-22T00:00:00" u="1"/>
        <d v="2013-06-14T00:00:00" u="1"/>
        <d v="2013-09-16T00:00:00" u="1"/>
        <d v="2013-05-29T00:00:00" u="1"/>
        <d v="2013-12-18T00:00:00" u="1"/>
        <d v="2013-08-31T00:00:00" u="1"/>
        <d v="2013-06-10T00:00:00" u="1"/>
        <d v="2013-08-27T00:00:00" u="1"/>
        <d v="2013-06-06T00:00:00" u="1"/>
        <d v="2013-11-29T00:00:00" u="1"/>
        <d v="2013-05-21T00:00:00" u="1"/>
        <d v="2013-12-10T00:00:00" u="1"/>
        <d v="2013-08-23T00:00:00" u="1"/>
        <d v="2013-11-25T00:00:00" u="1"/>
        <d v="2013-09-04T00:00:00" u="1"/>
        <d v="2013-05-17T00:00:00" u="1"/>
        <d v="2013-12-06T00:00:00" u="1"/>
        <d v="2013-08-19T00:00:00" u="1"/>
        <d v="2013-11-21T00:00:00" u="1"/>
        <d v="2013-05-13T00:00:00" u="1"/>
        <d v="2013-12-02T00:00:00" u="1"/>
        <d v="2013-08-15T00:00:00" u="1"/>
        <d v="2013-07-30T00:00:00" u="1"/>
        <d v="2013-05-09T00:00:00" u="1"/>
        <d v="2014-01-22T00:00:00" u="1"/>
        <d v="2013-04-24T00:00:00" u="1"/>
        <d v="2013-11-13T00:00:00" u="1"/>
        <d v="2013-07-26T00:00:00" u="1"/>
        <d v="2014-02-03T00:00:00" u="1"/>
        <d v="2013-10-28T00:00:00" u="1"/>
        <d v="2013-08-07T00:00:00" u="1"/>
        <d v="2014-01-18T00:00:00" u="1"/>
        <d v="2013-07-22T00:00:00" u="1"/>
      </sharedItems>
    </cacheField>
    <cacheField name="Roll Up TRX Date" numFmtId="0">
      <sharedItems containsNonDate="0" containsDate="1" containsString="0" containsBlank="1" minDate="2014-01-03T00:00:00" maxDate="2014-02-12T00:00:00"/>
    </cacheField>
    <cacheField name="Month" numFmtId="0">
      <sharedItems containsString="0" containsBlank="1" containsNumber="1" containsInteger="1" minValue="1" maxValue="2"/>
    </cacheField>
    <cacheField name="Segment 1" numFmtId="0">
      <sharedItems containsNonDate="0" containsString="0" containsBlank="1"/>
    </cacheField>
    <cacheField name="Segment 2" numFmtId="0">
      <sharedItems containsNonDate="0" containsString="0" containsBlank="1"/>
    </cacheField>
    <cacheField name="Segment 3" numFmtId="0">
      <sharedItems containsNonDate="0" containsString="0" containsBlank="1"/>
    </cacheField>
    <cacheField name="Sale Booking Revenue" numFmtId="172">
      <sharedItems containsString="0" containsBlank="1" containsNumber="1" minValue="-25357" maxValue="60000"/>
    </cacheField>
    <cacheField name="Description" numFmtId="0">
      <sharedItems containsBlank="1" count="4">
        <s v="BOOKINGS"/>
        <m/>
        <s v="OnDemand" u="1"/>
        <s v="Adjustments" u="1"/>
      </sharedItems>
    </cacheField>
    <cacheField name="EU EMC Sub Industry" numFmtId="0">
      <sharedItems containsBlank="1"/>
    </cacheField>
    <cacheField name="EU EMC Major Industry" numFmtId="0">
      <sharedItems containsBlank="1"/>
    </cacheField>
    <cacheField name="Country &amp; Bucket" numFmtId="0">
      <sharedItems containsBlank="1"/>
    </cacheField>
    <cacheField name="QTR" numFmtId="172">
      <sharedItems containsBlank="1"/>
    </cacheField>
    <cacheField name="sumif" numFmtId="0">
      <sharedItems containsString="0" containsBlank="1" containsNumber="1" containsInteger="1" minValue="0" maxValue="0"/>
    </cacheField>
    <cacheField name="Bookings Type" numFmtId="0">
      <sharedItems containsBlank="1" count="4">
        <s v="BOOKINGS"/>
        <m/>
        <e v="#N/A" u="1"/>
        <s v="OnDeman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MC" refreshedDate="41687.414072222222" createdVersion="3" refreshedVersion="4" minRefreshableVersion="3" recordCount="48">
  <cacheSource type="worksheet">
    <worksheetSource ref="A2:AY19951" sheet="Bookings Data"/>
  </cacheSource>
  <cacheFields count="51">
    <cacheField name="Sales District" numFmtId="0">
      <sharedItems containsBlank="1" count="17">
        <s v="Middle East"/>
        <s v="Austria/EE"/>
        <m/>
        <s v="Germany" u="1"/>
        <s v="UK&amp;I" u="1"/>
        <s v="Nordics" u="1"/>
        <s v="Switzerland" u="1"/>
        <s v="France" u="1"/>
        <s v="Benelux" u="1"/>
        <s v="Italy" u="1"/>
        <e v="#N/A" u="1"/>
        <s v="Iberia" u="1"/>
        <s v="Hedge" u="1"/>
        <s v="Other" u="1"/>
        <s v="Russia CIS" u="1"/>
        <s v="South Africa" u="1"/>
        <s v="EMED &amp; Africa" u="1"/>
      </sharedItems>
    </cacheField>
    <cacheField name="Sales Region" numFmtId="0">
      <sharedItems containsBlank="1" count="13">
        <s v="EMEA EAST"/>
        <m/>
        <s v="Germany" u="1"/>
        <s v="UK&amp;I" u="1"/>
        <s v="FRANCE" u="1"/>
        <s v="EMEA WEST" u="1"/>
        <s v="EMEA SOUTH" u="1"/>
        <s v="ITALY" u="1"/>
        <s v="EMEA NORTH" u="1"/>
        <e v="#N/A" u="1"/>
        <s v="Hedge" u="1"/>
        <s v="EMEA EMERGING" u="1"/>
        <s v="OTHER" u="1"/>
      </sharedItems>
    </cacheField>
    <cacheField name="Family" numFmtId="0">
      <sharedItems containsBlank="1"/>
    </cacheField>
    <cacheField name="Recon Item" numFmtId="0">
      <sharedItems containsBlank="1" count="56">
        <s v="CCMG THIRD PARTY"/>
        <s v="SYNC THIRD PARTY"/>
        <s v="SYNC SOLUTIONS"/>
        <s v="CCMG CAPTURE"/>
        <s v="CCMG CLIENTS AND APPS"/>
        <s v="CCMG GOVERNANCE"/>
        <s v="CCMG PLATFORM"/>
        <s v="CCMG XCP FRAMEWORK"/>
        <m/>
        <s v="CLIENTS AND APPS" u="1"/>
        <s v="SYMMETRIX DMX4" u="1"/>
        <s v="EMC SELECT RIVERBED" u="1"/>
        <s v="CCMG INTEG-EXTN" u="1"/>
        <s v="SELECT PARTS" u="1"/>
        <s v="DOCSCI SW" u="1"/>
        <s v="OTHER IIG" u="1"/>
        <s v="CCMG COMPLIANCE" u="1"/>
        <s v="CONNECTORS" u="1"/>
        <s v="CAPTURE HW" u="1"/>
        <s v="CCMG SYNCPLICITY" u="1"/>
        <s v="CCMG CONNECTORS" u="1"/>
        <s v="THIRD PARTY CCMG" u="1"/>
        <s v="HEALTHCARE" u="1"/>
        <s v="SOLUTIONS" u="1"/>
        <s v="COMPLIANCE" u="1"/>
        <s v="COMMON-VERSION" u="1"/>
        <s v="XCP FRAMEWORK" u="1"/>
        <s v="INTEG-EXTN" u="1"/>
        <s v="CCMG ADJUST" u="1"/>
        <s v="STOR MGMT PERF MGMT" u="1"/>
        <s v="CCMG KAZEON" u="1"/>
        <s v="IIG SOLUTIONS" u="1"/>
        <s v="DOC SCI" u="1"/>
        <s v="CCMG DOC SCI" u="1"/>
        <s v="CCMG SOLUTIONS" u="1"/>
        <s v="LEGACY ITEMS" u="1"/>
        <s v="CONNECTRIX CISCO" u="1"/>
        <s v="CELERRA PRODUCT" u="1"/>
        <s v="ADJUST" u="1"/>
        <s v="OTHER" u="1"/>
        <s v="THIRD PARTY" u="1"/>
        <s v="VMWRSL PARTS" u="1"/>
        <s v="GS-PROF SERVICES" u="1"/>
        <s v="CCMG LEGACY ITEMS" u="1"/>
        <s v="PS-RESIDENCY" u="1"/>
        <s v="ONDEMAND ADJUST" u="1"/>
        <s v="CCMG SAAS SOLUTIONS" u="1"/>
        <s v="KAZEON" u="1"/>
        <s v="OnDemand" u="1"/>
        <s v="THCARE" u="1"/>
        <s v="CCMG OTHER" u="1"/>
        <s v="CAPTURE" u="1"/>
        <s v="DKTM RUSSIA" u="1"/>
        <s v="KAZEON HW" u="1"/>
        <s v="PLATFORM" u="1"/>
        <s v="GOVERNANCE" u="1"/>
      </sharedItems>
    </cacheField>
    <cacheField name="BRM Item" numFmtId="0">
      <sharedItems containsBlank="1"/>
    </cacheField>
    <cacheField name="IIG - STD Product" numFmtId="0">
      <sharedItems containsBlank="1"/>
    </cacheField>
    <cacheField name="Item Number" numFmtId="0">
      <sharedItems containsBlank="1"/>
    </cacheField>
    <cacheField name="Sales Area Name" numFmtId="0">
      <sharedItems containsBlank="1"/>
    </cacheField>
    <cacheField name="District Name" numFmtId="0">
      <sharedItems containsBlank="1"/>
    </cacheField>
    <cacheField name="Sales Area Manager" numFmtId="0">
      <sharedItems containsNonDate="0" containsString="0" containsBlank="1"/>
    </cacheField>
    <cacheField name="Sales District Manager" numFmtId="0">
      <sharedItems containsBlank="1"/>
    </cacheField>
    <cacheField name="Sales Division Name" numFmtId="0">
      <sharedItems containsBlank="1"/>
    </cacheField>
    <cacheField name="Sales Rep Name" numFmtId="0">
      <sharedItems containsBlank="1"/>
    </cacheField>
    <cacheField name="Employee Id" numFmtId="0">
      <sharedItems containsBlank="1" containsMixedTypes="1" containsNumber="1" containsInteger="1" minValue="67841" maxValue="117230"/>
    </cacheField>
    <cacheField name="BT Party Name" numFmtId="0">
      <sharedItems containsBlank="1"/>
    </cacheField>
    <cacheField name="ST Party Name" numFmtId="0">
      <sharedItems containsBlank="1"/>
    </cacheField>
    <cacheField name="EU Party Name" numFmtId="0">
      <sharedItems containsBlank="1"/>
    </cacheField>
    <cacheField name="IA Party Country" numFmtId="0">
      <sharedItems containsBlank="1"/>
    </cacheField>
    <cacheField name="EU Party Country" numFmtId="0">
      <sharedItems containsBlank="1"/>
    </cacheField>
    <cacheField name="Order Type" numFmtId="0">
      <sharedItems containsBlank="1"/>
    </cacheField>
    <cacheField name="Doc Type" numFmtId="0">
      <sharedItems containsBlank="1"/>
    </cacheField>
    <cacheField name="Opportunity Number" numFmtId="0">
      <sharedItems containsString="0" containsBlank="1" containsNumber="1" containsInteger="1" minValue="1946959" maxValue="3256213"/>
    </cacheField>
    <cacheField name="Transaction Number" numFmtId="0">
      <sharedItems containsBlank="1"/>
    </cacheField>
    <cacheField name="Order Number" numFmtId="0">
      <sharedItems containsString="0" containsBlank="1" containsNumber="1" containsInteger="1" minValue="30252219" maxValue="30335754"/>
    </cacheField>
    <cacheField name="Deal Number" numFmtId="0">
      <sharedItems containsBlank="1" containsMixedTypes="1" containsNumber="1" containsInteger="1" minValue="61472509" maxValue="61472509" count="12">
        <s v="CPQO1524949"/>
        <s v="CPQO1606233"/>
        <s v="CPQO1596562"/>
        <s v="CPQO1599396"/>
        <s v="CPQO1599952"/>
        <s v="CPQO1601321"/>
        <s v="CPQO1602514"/>
        <s v="CPQO1601093"/>
        <s v="CPQO1610901"/>
        <s v="CPQO1607234"/>
        <m/>
        <n v="61472509" u="1"/>
      </sharedItems>
    </cacheField>
    <cacheField name="Transaction Type" numFmtId="0">
      <sharedItems containsBlank="1"/>
    </cacheField>
    <cacheField name="Doc Source 2" numFmtId="0">
      <sharedItems containsBlank="1"/>
    </cacheField>
    <cacheField name="EU Global Entity Name" numFmtId="0">
      <sharedItems containsBlank="1"/>
    </cacheField>
    <cacheField name="EU Global Entity Identifier" numFmtId="0">
      <sharedItems containsString="0" containsBlank="1" containsNumber="1" containsInteger="1" minValue="233490643" maxValue="864314781"/>
    </cacheField>
    <cacheField name="CXDX Quote Number 2" numFmtId="0">
      <sharedItems containsString="0" containsBlank="1" containsNumber="1" containsInteger="1" minValue="1005094227" maxValue="1005959608"/>
    </cacheField>
    <cacheField name="Order Source" numFmtId="0">
      <sharedItems containsBlank="1"/>
    </cacheField>
    <cacheField name="Quantity" numFmtId="0">
      <sharedItems containsString="0" containsBlank="1" containsNumber="1" containsInteger="1" minValue="-50" maxValue="3000"/>
    </cacheField>
    <cacheField name="Sales Channel Code" numFmtId="0">
      <sharedItems containsBlank="1"/>
    </cacheField>
    <cacheField name="Order Reason Desc" numFmtId="0">
      <sharedItems containsBlank="1"/>
    </cacheField>
    <cacheField name="Partner Account" numFmtId="0">
      <sharedItems containsBlank="1"/>
    </cacheField>
    <cacheField name="Partner Type" numFmtId="0">
      <sharedItems containsBlank="1"/>
    </cacheField>
    <cacheField name="Partner Programs" numFmtId="0">
      <sharedItems containsBlank="1"/>
    </cacheField>
    <cacheField name="Customer Channel Type" numFmtId="0">
      <sharedItems containsBlank="1"/>
    </cacheField>
    <cacheField name="Ordered Date" numFmtId="0">
      <sharedItems containsNonDate="0" containsDate="1" containsString="0" containsBlank="1" minDate="2013-09-24T00:00:00" maxDate="2014-02-12T00:00:00"/>
    </cacheField>
    <cacheField name="Roll Up Book Date" numFmtId="0">
      <sharedItems containsNonDate="0" containsDate="1" containsString="0" containsBlank="1" minDate="2014-01-03T00:00:00" maxDate="2014-02-12T00:00:00"/>
    </cacheField>
    <cacheField name="Roll Up TRX Date" numFmtId="0">
      <sharedItems containsNonDate="0" containsDate="1" containsString="0" containsBlank="1" minDate="2014-01-03T00:00:00" maxDate="2014-02-12T00:00:00"/>
    </cacheField>
    <cacheField name="Month" numFmtId="0">
      <sharedItems containsString="0" containsBlank="1" containsNumber="1" containsInteger="1" minValue="1" maxValue="2"/>
    </cacheField>
    <cacheField name="Segment 1" numFmtId="0">
      <sharedItems containsNonDate="0" containsString="0" containsBlank="1"/>
    </cacheField>
    <cacheField name="Segment 2" numFmtId="0">
      <sharedItems containsNonDate="0" containsString="0" containsBlank="1"/>
    </cacheField>
    <cacheField name="Segment 3" numFmtId="0">
      <sharedItems containsNonDate="0" containsString="0" containsBlank="1"/>
    </cacheField>
    <cacheField name="Sale Booking Revenue" numFmtId="172">
      <sharedItems containsString="0" containsBlank="1" containsNumber="1" minValue="-25357" maxValue="60000"/>
    </cacheField>
    <cacheField name="Description" numFmtId="0">
      <sharedItems containsBlank="1" containsMixedTypes="1" containsNumber="1" containsInteger="1" minValue="-1" maxValue="-1" count="3">
        <s v="BOOKINGS"/>
        <m/>
        <n v="-1" u="1"/>
      </sharedItems>
    </cacheField>
    <cacheField name="EU EMC Sub Industry" numFmtId="0">
      <sharedItems containsBlank="1"/>
    </cacheField>
    <cacheField name="EU EMC Major Industry" numFmtId="0">
      <sharedItems containsBlank="1"/>
    </cacheField>
    <cacheField name="Country &amp; Bucket" numFmtId="0">
      <sharedItems containsBlank="1"/>
    </cacheField>
    <cacheField name="QTR" numFmtId="172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s v="CONTENT AND CASE MGMT"/>
    <s v="CCMG THIRD PARTY"/>
    <s v="BTM-SVC"/>
    <s v="zTBD"/>
    <s v="MNT-SELDBRAVA"/>
    <s v="IIG EMEA TURKEY, MIDDLE EAST, AFRICAN CONTINENT AREA"/>
    <s v="IIG EMEA MIDDLE EAST 1 DISTRICT"/>
    <m/>
    <m/>
    <s v="IIG EMEA EMERGING DIVISION"/>
    <x v="0"/>
    <s v="D01718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-50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-900"/>
    <x v="0"/>
    <s v="ENERGY"/>
    <s v="ENERGY -- OIL &amp; GAS"/>
    <s v="Middle EastBOOKINGS"/>
    <s v="Q12014"/>
    <n v="0"/>
    <x v="0"/>
  </r>
  <r>
    <x v="0"/>
    <x v="0"/>
    <s v="CONTENT AND CASE MGMT"/>
    <s v="CCMG THIRD PARTY"/>
    <s v="BTM-SVC"/>
    <s v="zTBD"/>
    <s v="MNT-SELDBRAVA"/>
    <s v="IIG EMEA TURKEY, MIDDLE EAST, AFRICAN CONTINENT AREA"/>
    <s v="IIG EMEA SOUTH - AFRICAN CONTINENT DISTRICT"/>
    <m/>
    <s v="MAHMOUD MOUNIR"/>
    <s v="IIG EMEA EMERGING DIVISION"/>
    <x v="1"/>
    <n v="67841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50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900"/>
    <x v="0"/>
    <s v="ENERGY"/>
    <s v="ENERGY -- OIL &amp; GAS"/>
    <s v="Middle EastBOOKINGS"/>
    <s v="Q12014"/>
    <n v="0"/>
    <x v="0"/>
  </r>
  <r>
    <x v="0"/>
    <x v="0"/>
    <s v="CONTENT AND CASE MGMT"/>
    <s v="CCMG THIRD PARTY"/>
    <s v="BTM-SVC"/>
    <s v="zTBD"/>
    <s v="MNT-SELDRAW"/>
    <s v="IIG EMEA TURKEY, MIDDLE EAST, AFRICAN CONTINENT AREA"/>
    <s v="IIG EMEA MIDDLE EAST 1 DISTRICT"/>
    <m/>
    <m/>
    <s v="IIG EMEA EMERGING DIVISION"/>
    <x v="0"/>
    <s v="D01718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-10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-2640"/>
    <x v="0"/>
    <s v="ENERGY"/>
    <s v="ENERGY -- OIL &amp; GAS"/>
    <s v="Middle EastBOOKINGS"/>
    <s v="Q12014"/>
    <n v="0"/>
    <x v="0"/>
  </r>
  <r>
    <x v="0"/>
    <x v="0"/>
    <s v="CONTENT AND CASE MGMT"/>
    <s v="CCMG THIRD PARTY"/>
    <s v="BTM-SVC"/>
    <s v="zTBD"/>
    <s v="MNT-SELDRAW"/>
    <s v="IIG EMEA TURKEY, MIDDLE EAST, AFRICAN CONTINENT AREA"/>
    <s v="IIG EMEA SOUTH - AFRICAN CONTINENT DISTRICT"/>
    <m/>
    <s v="MAHMOUD MOUNIR"/>
    <s v="IIG EMEA EMERGING DIVISION"/>
    <x v="1"/>
    <n v="67841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10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2640"/>
    <x v="0"/>
    <s v="ENERGY"/>
    <s v="ENERGY -- OIL &amp; GAS"/>
    <s v="Middle EastBOOKINGS"/>
    <s v="Q12014"/>
    <n v="0"/>
    <x v="0"/>
  </r>
  <r>
    <x v="0"/>
    <x v="0"/>
    <s v="CONTENT AND CASE MGMT"/>
    <s v="CCMG THIRD PARTY"/>
    <s v="INFOGRAPHIC"/>
    <s v="Other CCMG"/>
    <s v="BLEDTM"/>
    <s v="IIG EMEA TURKEY, MIDDLE EAST, AFRICAN CONTINENT AREA"/>
    <s v="IIG EMEA MIDDLE EAST 1 DISTRICT"/>
    <m/>
    <m/>
    <s v="IIG EMEA EMERGING DIVISION"/>
    <x v="0"/>
    <s v="D01718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-1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-7500"/>
    <x v="0"/>
    <s v="ENERGY"/>
    <s v="ENERGY -- OIL &amp; GAS"/>
    <s v="Middle EastBOOKINGS"/>
    <s v="Q12014"/>
    <n v="0"/>
    <x v="0"/>
  </r>
  <r>
    <x v="0"/>
    <x v="0"/>
    <s v="CONTENT AND CASE MGMT"/>
    <s v="CCMG THIRD PARTY"/>
    <s v="INFOGRAPHIC"/>
    <s v="Other CCMG"/>
    <s v="BLEDTM"/>
    <s v="IIG EMEA TURKEY, MIDDLE EAST, AFRICAN CONTINENT AREA"/>
    <s v="IIG EMEA SOUTH - AFRICAN CONTINENT DISTRICT"/>
    <m/>
    <s v="MAHMOUD MOUNIR"/>
    <s v="IIG EMEA EMERGING DIVISION"/>
    <x v="1"/>
    <n v="67841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1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7500"/>
    <x v="0"/>
    <s v="ENERGY"/>
    <s v="ENERGY -- OIL &amp; GAS"/>
    <s v="Middle EastBOOKINGS"/>
    <s v="Q12014"/>
    <n v="0"/>
    <x v="0"/>
  </r>
  <r>
    <x v="0"/>
    <x v="0"/>
    <s v="CONTENT AND CASE MGMT"/>
    <s v="CCMG THIRD PARTY"/>
    <s v="INFOGRAPHIC-SVC"/>
    <s v="Other CCMG"/>
    <s v="BLEDTM-M"/>
    <s v="IIG EMEA TURKEY, MIDDLE EAST, AFRICAN CONTINENT AREA"/>
    <s v="IIG EMEA MIDDLE EAST 1 DISTRICT"/>
    <m/>
    <m/>
    <s v="IIG EMEA EMERGING DIVISION"/>
    <x v="0"/>
    <s v="D01718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-1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-1500"/>
    <x v="0"/>
    <s v="ENERGY"/>
    <s v="ENERGY -- OIL &amp; GAS"/>
    <s v="Middle EastBOOKINGS"/>
    <s v="Q12014"/>
    <n v="0"/>
    <x v="0"/>
  </r>
  <r>
    <x v="0"/>
    <x v="0"/>
    <s v="CONTENT AND CASE MGMT"/>
    <s v="CCMG THIRD PARTY"/>
    <s v="INFOGRAPHIC-SVC"/>
    <s v="Other CCMG"/>
    <s v="BLEDTM-M"/>
    <s v="IIG EMEA TURKEY, MIDDLE EAST, AFRICAN CONTINENT AREA"/>
    <s v="IIG EMEA SOUTH - AFRICAN CONTINENT DISTRICT"/>
    <m/>
    <s v="MAHMOUD MOUNIR"/>
    <s v="IIG EMEA EMERGING DIVISION"/>
    <x v="1"/>
    <n v="67841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1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1500"/>
    <x v="0"/>
    <s v="ENERGY"/>
    <s v="ENERGY -- OIL &amp; GAS"/>
    <s v="Middle EastBOOKINGS"/>
    <s v="Q12014"/>
    <n v="0"/>
    <x v="0"/>
  </r>
  <r>
    <x v="0"/>
    <x v="0"/>
    <s v="CONTENT AND CASE MGMT"/>
    <s v="CCMG THIRD PARTY"/>
    <s v="INFOGRAPHIC-SVC"/>
    <s v="Other CCMG"/>
    <s v="BP-XCPI-M-A"/>
    <s v="IIG EMEA TURKEY, MIDDLE EAST, AFRICAN CONTINENT AREA"/>
    <s v="IIG EMEA MIDDLE EAST 1 DISTRICT"/>
    <m/>
    <m/>
    <s v="IIG EMEA EMERGING DIVISION"/>
    <x v="2"/>
    <n v="83884"/>
    <x v="1"/>
    <x v="1"/>
    <x v="1"/>
    <s v="United Arab Emirates"/>
    <s v="United Arab Emirates"/>
    <x v="0"/>
    <s v="ZOR"/>
    <n v="3226675"/>
    <m/>
    <x v="1"/>
    <x v="1"/>
    <m/>
    <m/>
    <s v="GOVERNMENT OF ABU DHABI"/>
    <n v="864314781"/>
    <x v="1"/>
    <s v="DXP"/>
    <n v="30"/>
    <s v="Indirect"/>
    <s v="EMC Sale"/>
    <s v="N"/>
    <m/>
    <m/>
    <s v="DIRECT"/>
    <d v="2014-01-28T00:00:00"/>
    <x v="1"/>
    <d v="2014-01-28T00:00:00"/>
    <n v="1"/>
    <m/>
    <m/>
    <m/>
    <n v="390"/>
    <x v="0"/>
    <s v="GOVT"/>
    <s v="GOVT -- CENTRAL"/>
    <s v="Middle EastBOOKINGS"/>
    <s v="Q12014"/>
    <n v="0"/>
    <x v="0"/>
  </r>
  <r>
    <x v="0"/>
    <x v="0"/>
    <s v="SYNCPLICITY"/>
    <s v="SYNC THIRD PARTY"/>
    <s v="SYNC-SW"/>
    <s v="zTBD"/>
    <s v="SYNC-T1-CD-1Y"/>
    <s v="IIG EMEA TURKEY, MIDDLE EAST, AFRICAN CONTINENT AREA"/>
    <s v="IIG EMEA MIDDLE EAST 1 DISTRICT"/>
    <m/>
    <m/>
    <s v="IIG EMEA EMERGING DIVISION"/>
    <x v="2"/>
    <n v="83884"/>
    <x v="2"/>
    <x v="2"/>
    <x v="2"/>
    <s v="United Arab Emirates"/>
    <s v="United Arab Emirates"/>
    <x v="0"/>
    <s v="ZOR"/>
    <n v="3117607"/>
    <m/>
    <x v="2"/>
    <x v="2"/>
    <m/>
    <m/>
    <s v="ETIHAD RAIL COMPANY P J S C"/>
    <n v="851212896"/>
    <x v="2"/>
    <s v="DXP"/>
    <n v="-50"/>
    <s v="Direct"/>
    <s v="EMC Sale"/>
    <s v="N"/>
    <m/>
    <m/>
    <s v="DIRECT"/>
    <d v="2013-12-29T00:00:00"/>
    <x v="2"/>
    <d v="2014-01-16T00:00:00"/>
    <n v="1"/>
    <m/>
    <m/>
    <m/>
    <n v="-10800"/>
    <x v="0"/>
    <s v="TRANSPORTATION"/>
    <s v="TRANSPORTATION -- GENERAL"/>
    <s v="Middle EastBOOKINGS"/>
    <s v="Q12014"/>
    <n v="0"/>
    <x v="0"/>
  </r>
  <r>
    <x v="0"/>
    <x v="0"/>
    <s v="SYNCPLICITY"/>
    <s v="SYNC SOLUTIONS"/>
    <s v="SYNCPLICITY-PROD"/>
    <s v="zTBD"/>
    <s v="SYNCH-SAAS-JE"/>
    <s v="IIG EMEA TURKEY, MIDDLE EAST, AFRICAN CONTINENT AREA"/>
    <s v="IIG EMEA MIDDLE EAST 1 DISTRICT"/>
    <m/>
    <m/>
    <s v="IIG EMEA EMERGING DIVISION"/>
    <x v="2"/>
    <n v="83884"/>
    <x v="2"/>
    <x v="2"/>
    <x v="2"/>
    <s v="United Arab Emirates"/>
    <s v="United Arab Emirates"/>
    <x v="0"/>
    <s v="ZOR"/>
    <n v="3117607"/>
    <s v="R31 - Service Reclass"/>
    <x v="2"/>
    <x v="2"/>
    <s v="RFBU - G/L Account Document"/>
    <s v="R31 - Service Reclass"/>
    <s v="ETIHAD RAIL COMPANY P J S C"/>
    <n v="851212896"/>
    <x v="2"/>
    <s v="DXP"/>
    <n v="0"/>
    <s v="Direct"/>
    <s v="EMC Sale"/>
    <s v="N"/>
    <m/>
    <m/>
    <s v="DIRECT"/>
    <d v="2013-12-29T00:00:00"/>
    <x v="3"/>
    <d v="2014-01-31T00:00:00"/>
    <n v="2"/>
    <m/>
    <m/>
    <m/>
    <n v="14558"/>
    <x v="0"/>
    <s v="TRANSPORTATION"/>
    <s v="TRANSPORTATION -- GENERAL"/>
    <s v="Middle EastBOOKINGS"/>
    <s v="Q12014"/>
    <n v="0"/>
    <x v="0"/>
  </r>
  <r>
    <x v="0"/>
    <x v="0"/>
    <s v="SYNCPLICITY"/>
    <s v="SYNC SOLUTIONS"/>
    <s v="SYNCPLICITY-PROD"/>
    <s v="zTBD"/>
    <s v="SYNCH-SAAS-JE"/>
    <s v="IIG EMEA TURKEY, MIDDLE EAST, AFRICAN CONTINENT AREA"/>
    <s v="IIG EMEA SOUTH - AFRICAN CONTINENT DISTRICT"/>
    <m/>
    <s v="MAHMOUD MOUNIR"/>
    <s v="IIG EMEA EMERGING DIVISION"/>
    <x v="1"/>
    <n v="67841"/>
    <x v="3"/>
    <x v="3"/>
    <x v="3"/>
    <s v="United Arab Emirates"/>
    <s v="United Arab Emirates"/>
    <x v="0"/>
    <s v="ZOR"/>
    <n v="2905842"/>
    <s v="R31 - Service Reclass"/>
    <x v="3"/>
    <x v="3"/>
    <s v="RFBU - G/L Account Document"/>
    <s v="R31 - Service Reclass"/>
    <s v="AGILITY PUBLIC WAREHOUSING CO. KSC"/>
    <n v="644337248"/>
    <x v="3"/>
    <s v="DXP"/>
    <n v="0"/>
    <s v="Indirect"/>
    <s v="EMC Sale"/>
    <s v="Y"/>
    <s v="Distribution VAR"/>
    <s v="VSPEX;Solution Provider"/>
    <s v="OTHER CHANNEL"/>
    <d v="2013-12-31T00:00:00"/>
    <x v="3"/>
    <d v="2014-01-31T00:00:00"/>
    <n v="2"/>
    <m/>
    <m/>
    <m/>
    <n v="4320"/>
    <x v="0"/>
    <s v="TRANSPORTATION"/>
    <s v="TRANSPORTATION -- GENERAL"/>
    <s v="Middle EastBOOKINGS"/>
    <s v="Q12014"/>
    <n v="0"/>
    <x v="0"/>
  </r>
  <r>
    <x v="0"/>
    <x v="0"/>
    <s v="CONTENT AND CASE MGMT"/>
    <s v="CCMG CAPTURE"/>
    <s v="CPTV-DISTRIB-MOBILE"/>
    <s v="zTBD"/>
    <s v="456-102-276"/>
    <s v="IIG EMEA TURKEY, MIDDLE EAST, AFRICAN CONTINENT AREA"/>
    <s v="IIG EMEA MIDDLE EAST 1 DISTRICT"/>
    <m/>
    <m/>
    <s v="IIG EMEA EMERGING DIVISION"/>
    <x v="2"/>
    <n v="83884"/>
    <x v="1"/>
    <x v="1"/>
    <x v="1"/>
    <s v="United Arab Emirates"/>
    <s v="United Arab Emirates"/>
    <x v="0"/>
    <s v="ZOR"/>
    <n v="1946959"/>
    <m/>
    <x v="4"/>
    <x v="1"/>
    <m/>
    <m/>
    <s v="GOVERNMENT OF ABU DHABI"/>
    <n v="864314781"/>
    <x v="4"/>
    <s v="DXP"/>
    <n v="2"/>
    <s v="Indirect"/>
    <s v="EMC Sale"/>
    <s v="N"/>
    <m/>
    <m/>
    <s v="DIRECT"/>
    <d v="2014-02-10T00:00:00"/>
    <x v="4"/>
    <d v="2014-02-10T00:00:00"/>
    <n v="2"/>
    <m/>
    <m/>
    <m/>
    <n v="1400"/>
    <x v="0"/>
    <s v="GOVT"/>
    <s v="GOVT -- CENTRAL"/>
    <s v="Middle EastBOOKINGS"/>
    <s v="Q12014"/>
    <n v="0"/>
    <x v="0"/>
  </r>
  <r>
    <x v="1"/>
    <x v="0"/>
    <s v="CONTENT AND CASE MGMT"/>
    <s v="CCMG CAPTURE"/>
    <s v="PIXEL-ISIS"/>
    <s v="zTBD"/>
    <s v="456-100-089"/>
    <s v="IIG EMEA BUS DEV AREA"/>
    <s v="IIG EMEA CAPTIVA PIXEL DISTRICT"/>
    <m/>
    <m/>
    <s v="IIG EMEA BUS DEV DIVISION"/>
    <x v="3"/>
    <n v="117230"/>
    <x v="4"/>
    <x v="4"/>
    <x v="4"/>
    <s v="Poland"/>
    <s v="Poland"/>
    <x v="0"/>
    <s v="ZOR"/>
    <n v="3214461"/>
    <m/>
    <x v="5"/>
    <x v="4"/>
    <m/>
    <m/>
    <s v="SUNCODE S C"/>
    <n v="422143698"/>
    <x v="5"/>
    <s v="DXP"/>
    <n v="2"/>
    <s v="Indirect"/>
    <s v="EMC Sale"/>
    <s v="N"/>
    <m/>
    <m/>
    <s v="DIRECT"/>
    <d v="2014-01-03T00:00:00"/>
    <x v="5"/>
    <d v="2014-01-03T00:00:00"/>
    <n v="1"/>
    <m/>
    <m/>
    <m/>
    <n v="742.5"/>
    <x v="0"/>
    <s v="NOT DEFINED"/>
    <s v="NOT DEFINED"/>
    <s v="Austria/EEBOOKINGS"/>
    <s v="Q12014"/>
    <n v="0"/>
    <x v="0"/>
  </r>
  <r>
    <x v="1"/>
    <x v="0"/>
    <s v="CONTENT AND CASE MGMT"/>
    <s v="CCMG CAPTURE"/>
    <s v="PIXEL-ISIS"/>
    <s v="zTBD"/>
    <s v="456-100-089"/>
    <s v="IIG EMEA BUS DEV AREA"/>
    <s v="IIG EMEA CAPTIVA PIXEL DISTRICT"/>
    <m/>
    <m/>
    <s v="IIG EMEA BUS DEV DIVISION"/>
    <x v="3"/>
    <n v="117230"/>
    <x v="4"/>
    <x v="4"/>
    <x v="4"/>
    <s v="Poland"/>
    <s v="Poland"/>
    <x v="0"/>
    <s v="ZOR"/>
    <n v="3220010"/>
    <m/>
    <x v="6"/>
    <x v="5"/>
    <m/>
    <m/>
    <s v="SUNCODE S C"/>
    <n v="422143698"/>
    <x v="6"/>
    <s v="DXP"/>
    <n v="3"/>
    <s v="Indirect"/>
    <s v="EMC Sale"/>
    <s v="N"/>
    <m/>
    <m/>
    <s v="DIRECT"/>
    <d v="2014-01-10T00:00:00"/>
    <x v="6"/>
    <d v="2014-01-10T00:00:00"/>
    <n v="1"/>
    <m/>
    <m/>
    <m/>
    <n v="1113.75"/>
    <x v="0"/>
    <s v="NOT DEFINED"/>
    <s v="NOT DEFINED"/>
    <s v="Austria/EEBOOKINGS"/>
    <s v="Q12014"/>
    <n v="0"/>
    <x v="0"/>
  </r>
  <r>
    <x v="1"/>
    <x v="0"/>
    <s v="CONTENT AND CASE MGMT"/>
    <s v="CCMG CAPTURE"/>
    <s v="PIXEL-ISIS"/>
    <s v="zTBD"/>
    <s v="456-100-089"/>
    <s v="IIG EMEA BUS DEV AREA"/>
    <s v="IIG EMEA CAPTIVA PIXEL DISTRICT"/>
    <m/>
    <m/>
    <s v="IIG EMEA BUS DEV DIVISION"/>
    <x v="3"/>
    <n v="117230"/>
    <x v="4"/>
    <x v="4"/>
    <x v="4"/>
    <s v="Poland"/>
    <s v="Poland"/>
    <x v="0"/>
    <s v="ZOR"/>
    <n v="3222909"/>
    <m/>
    <x v="7"/>
    <x v="6"/>
    <m/>
    <m/>
    <s v="SUNCODE S C"/>
    <n v="422143698"/>
    <x v="7"/>
    <s v="DXP"/>
    <n v="1"/>
    <s v="Indirect"/>
    <s v="EMC Sale"/>
    <s v="N"/>
    <m/>
    <m/>
    <s v="DIRECT"/>
    <d v="2014-01-15T00:00:00"/>
    <x v="7"/>
    <d v="2014-01-15T00:00:00"/>
    <n v="1"/>
    <m/>
    <m/>
    <m/>
    <n v="371.25"/>
    <x v="0"/>
    <s v="NOT DEFINED"/>
    <s v="NOT DEFINED"/>
    <s v="Austria/EEBOOKINGS"/>
    <s v="Q12014"/>
    <n v="0"/>
    <x v="0"/>
  </r>
  <r>
    <x v="1"/>
    <x v="0"/>
    <s v="CONTENT AND CASE MGMT"/>
    <s v="CCMG CAPTURE"/>
    <s v="PIXEL-ISIS"/>
    <s v="zTBD"/>
    <s v="SELL-PIXL-LIC"/>
    <s v="IIG EMEA BUS DEV AREA"/>
    <s v="IIG EMEA CAPTIVA PIXEL DISTRICT"/>
    <m/>
    <m/>
    <s v="IIG EMEA BUS DEV DIVISION"/>
    <x v="3"/>
    <n v="117230"/>
    <x v="5"/>
    <x v="5"/>
    <x v="5"/>
    <s v="Hungary"/>
    <s v="Hungary"/>
    <x v="0"/>
    <s v="ZOR"/>
    <n v="3218733"/>
    <m/>
    <x v="8"/>
    <x v="7"/>
    <m/>
    <m/>
    <s v="INFINITY SOLUTIONS INFORMATIKAI Tanacsado Korlatolt Felelossegu"/>
    <n v="366817854"/>
    <x v="8"/>
    <s v="DXP"/>
    <n v="2"/>
    <s v="Indirect"/>
    <s v="EMC Sale"/>
    <s v="Y"/>
    <s v="Distribution VAR"/>
    <s v="Authorized Reseller"/>
    <s v="OTHER CHANNEL"/>
    <d v="2014-01-09T00:00:00"/>
    <x v="8"/>
    <d v="2014-01-09T00:00:00"/>
    <n v="1"/>
    <m/>
    <m/>
    <m/>
    <n v="712"/>
    <x v="0"/>
    <s v="SERVICES"/>
    <s v="SERVICES -- CONSULTING"/>
    <s v="Austria/EEBOOKINGS"/>
    <s v="Q12014"/>
    <n v="0"/>
    <x v="0"/>
  </r>
  <r>
    <x v="0"/>
    <x v="0"/>
    <s v="CONTENT AND CASE MGMT"/>
    <s v="CCMG CLIENTS AND APPS"/>
    <s v="EROOM"/>
    <s v="Other CCMG"/>
    <s v="ERM-ENT"/>
    <s v="IIG EMEA TURKEY, MIDDLE EAST, AFRICAN CONTINENT AREA"/>
    <s v="IIG EMEA MIDDLE EAST 1 DISTRICT"/>
    <m/>
    <m/>
    <s v="IIG EMEA EMERGING DIVISION"/>
    <x v="2"/>
    <n v="83884"/>
    <x v="6"/>
    <x v="6"/>
    <x v="6"/>
    <s v="United Arab Emirates"/>
    <s v="United Arab Emirates"/>
    <x v="0"/>
    <s v="ZOR"/>
    <n v="3256213"/>
    <m/>
    <x v="9"/>
    <x v="8"/>
    <m/>
    <m/>
    <s v="PETROFAC LTD"/>
    <n v="233490643"/>
    <x v="9"/>
    <s v="DXP"/>
    <n v="200"/>
    <s v="Direct"/>
    <s v="EMC Sale"/>
    <s v="N"/>
    <m/>
    <m/>
    <s v="DIRECT"/>
    <d v="2014-02-11T00:00:00"/>
    <x v="9"/>
    <d v="2014-02-11T00:00:00"/>
    <n v="2"/>
    <m/>
    <m/>
    <m/>
    <n v="15400"/>
    <x v="0"/>
    <s v="SERVICES"/>
    <s v="SERVICES -- ARCHITECTURE ENGINEERING &amp; CONSTRUCTION"/>
    <s v="Middle EastBOOKINGS"/>
    <s v="Q12014"/>
    <n v="0"/>
    <x v="0"/>
  </r>
  <r>
    <x v="0"/>
    <x v="0"/>
    <s v="CONTENT AND CASE MGMT"/>
    <s v="CCMG CLIENTS AND APPS"/>
    <s v="EROOM"/>
    <s v="Other CCMG"/>
    <s v="ERM-SRVR-SQL"/>
    <s v="IIG EMEA TURKEY, MIDDLE EAST, AFRICAN CONTINENT AREA"/>
    <s v="IIG EMEA MIDDLE EAST 1 DISTRICT"/>
    <m/>
    <m/>
    <s v="IIG EMEA EMERGING DIVISION"/>
    <x v="2"/>
    <n v="83884"/>
    <x v="6"/>
    <x v="6"/>
    <x v="6"/>
    <s v="United Arab Emirates"/>
    <s v="United Arab Emirates"/>
    <x v="0"/>
    <s v="ZOR"/>
    <n v="3256213"/>
    <m/>
    <x v="9"/>
    <x v="8"/>
    <m/>
    <m/>
    <s v="PETROFAC LTD"/>
    <n v="233490643"/>
    <x v="9"/>
    <s v="DXP"/>
    <n v="200"/>
    <s v="Direct"/>
    <s v="EMC Sale"/>
    <s v="N"/>
    <m/>
    <m/>
    <s v="DIRECT"/>
    <d v="2014-02-11T00:00:00"/>
    <x v="9"/>
    <d v="2014-02-11T00:00:00"/>
    <n v="2"/>
    <m/>
    <m/>
    <m/>
    <n v="7600"/>
    <x v="0"/>
    <s v="SERVICES"/>
    <s v="SERVICES -- ARCHITECTURE ENGINEERING &amp; CONSTRUCTION"/>
    <s v="Middle EastBOOKINGS"/>
    <s v="Q12014"/>
    <n v="0"/>
    <x v="0"/>
  </r>
  <r>
    <x v="0"/>
    <x v="0"/>
    <s v="CONTENT AND CASE MGMT"/>
    <s v="CCMG CLIENTS AND APPS"/>
    <s v="WEBTOP"/>
    <s v="Other CCMG"/>
    <s v="457-100-429"/>
    <s v="IIG EMEA TURKEY, MIDDLE EAST, AFRICAN CONTINENT AREA"/>
    <s v="IIG EMEA MIDDLE EAST 1 DISTRICT"/>
    <m/>
    <m/>
    <s v="IIG EMEA EMERGING DIVISION"/>
    <x v="0"/>
    <s v="D01718"/>
    <x v="0"/>
    <x v="0"/>
    <x v="0"/>
    <s v="Qatar"/>
    <s v="Qatar"/>
    <x v="0"/>
    <s v="ZOR"/>
    <n v="2972829"/>
    <s v="ZR06 - VSOE"/>
    <x v="0"/>
    <x v="0"/>
    <s v="HARD REDIRECTS"/>
    <s v="ZR06 - VSOE"/>
    <s v="QATAR PETROLEUM"/>
    <n v="644929481"/>
    <x v="0"/>
    <s v="DXP"/>
    <n v="0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2813.32"/>
    <x v="0"/>
    <s v="ENERGY"/>
    <s v="ENERGY -- OIL &amp; GAS"/>
    <s v="Middle EastBOOKINGS"/>
    <s v="Q12014"/>
    <n v="0"/>
    <x v="0"/>
  </r>
  <r>
    <x v="0"/>
    <x v="0"/>
    <s v="CONTENT AND CASE MGMT"/>
    <s v="CCMG CLIENTS AND APPS"/>
    <s v="WEBTOP"/>
    <s v="Other CCMG"/>
    <s v="457-100-429"/>
    <s v="IIG EMEA TURKEY, MIDDLE EAST, AFRICAN CONTINENT AREA"/>
    <s v="IIG EMEA MIDDLE EAST 1 DISTRICT"/>
    <m/>
    <m/>
    <s v="IIG EMEA EMERGING DIVISION"/>
    <x v="0"/>
    <s v="D01718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-50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-7250"/>
    <x v="0"/>
    <s v="ENERGY"/>
    <s v="ENERGY -- OIL &amp; GAS"/>
    <s v="Middle EastBOOKINGS"/>
    <s v="Q12014"/>
    <n v="0"/>
    <x v="0"/>
  </r>
  <r>
    <x v="0"/>
    <x v="0"/>
    <s v="CONTENT AND CASE MGMT"/>
    <s v="CCMG CLIENTS AND APPS"/>
    <s v="WEBTOP"/>
    <s v="Other CCMG"/>
    <s v="457-100-429"/>
    <s v="IIG EMEA TURKEY, MIDDLE EAST, AFRICAN CONTINENT AREA"/>
    <s v="IIG EMEA SOUTH - AFRICAN CONTINENT DISTRICT"/>
    <m/>
    <s v="MAHMOUD MOUNIR"/>
    <s v="IIG EMEA EMERGING DIVISION"/>
    <x v="1"/>
    <n v="67841"/>
    <x v="0"/>
    <x v="0"/>
    <x v="0"/>
    <s v="Qatar"/>
    <s v="Qatar"/>
    <x v="0"/>
    <s v="ZOR"/>
    <n v="2972829"/>
    <s v="ZR06 - VSOE"/>
    <x v="0"/>
    <x v="0"/>
    <s v="HARD REDIRECTS"/>
    <s v="ZR06 - VSOE"/>
    <s v="QATAR PETROLEUM"/>
    <n v="644929481"/>
    <x v="0"/>
    <s v="DXP"/>
    <n v="0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-2813.32"/>
    <x v="0"/>
    <s v="ENERGY"/>
    <s v="ENERGY -- OIL &amp; GAS"/>
    <s v="Middle EastBOOKINGS"/>
    <s v="Q12014"/>
    <n v="0"/>
    <x v="0"/>
  </r>
  <r>
    <x v="0"/>
    <x v="0"/>
    <s v="CONTENT AND CASE MGMT"/>
    <s v="CCMG CLIENTS AND APPS"/>
    <s v="WEBTOP"/>
    <s v="Other CCMG"/>
    <s v="457-100-429"/>
    <s v="IIG EMEA TURKEY, MIDDLE EAST, AFRICAN CONTINENT AREA"/>
    <s v="IIG EMEA SOUTH - AFRICAN CONTINENT DISTRICT"/>
    <m/>
    <s v="MAHMOUD MOUNIR"/>
    <s v="IIG EMEA EMERGING DIVISION"/>
    <x v="1"/>
    <n v="67841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50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7250"/>
    <x v="0"/>
    <s v="ENERGY"/>
    <s v="ENERGY -- OIL &amp; GAS"/>
    <s v="Middle EastBOOKINGS"/>
    <s v="Q12014"/>
    <n v="0"/>
    <x v="0"/>
  </r>
  <r>
    <x v="0"/>
    <x v="0"/>
    <s v="CONTENT AND CASE MGMT"/>
    <s v="CCMG CLIENTS AND APPS"/>
    <s v="WEBTOP"/>
    <s v="Other CCMG"/>
    <s v="457-100-431"/>
    <s v="IIG EMEA TURKEY, MIDDLE EAST, AFRICAN CONTINENT AREA"/>
    <s v="IIG EMEA MIDDLE EAST 1 DISTRICT"/>
    <m/>
    <m/>
    <s v="IIG EMEA EMERGING DIVISION"/>
    <x v="2"/>
    <n v="83884"/>
    <x v="2"/>
    <x v="2"/>
    <x v="2"/>
    <s v="United Arab Emirates"/>
    <s v="United Arab Emirates"/>
    <x v="0"/>
    <s v="ZOR"/>
    <n v="1968003"/>
    <s v="R24 - SaleOPS-Misc REV ADJ"/>
    <x v="10"/>
    <x v="2"/>
    <s v="RFBU - G/L Account Document"/>
    <s v="R24 - SaleOPS-Misc REV ADJ"/>
    <s v="ETIHAD RAIL COMPANY P J S C"/>
    <n v="851212896"/>
    <x v="10"/>
    <s v="DXP"/>
    <n v="0"/>
    <s v="Direct"/>
    <s v="EMC Sale"/>
    <s v="N"/>
    <m/>
    <m/>
    <s v="DIRECT"/>
    <d v="2013-12-27T00:00:00"/>
    <x v="10"/>
    <d v="2014-01-23T00:00:00"/>
    <n v="1"/>
    <m/>
    <m/>
    <m/>
    <n v="-25357"/>
    <x v="0"/>
    <s v="TRANSPORTATION"/>
    <s v="TRANSPORTATION -- GENERAL"/>
    <s v="Middle EastBOOKINGS"/>
    <s v="Q12014"/>
    <n v="0"/>
    <x v="0"/>
  </r>
  <r>
    <x v="0"/>
    <x v="0"/>
    <s v="CONTENT AND CASE MGMT"/>
    <s v="CCMG GOVERNANCE"/>
    <s v="TRUSTED-CONTENT"/>
    <s v="Other CCMG"/>
    <s v="457-101-222"/>
    <s v="IIG EMEA TURKEY, MIDDLE EAST, AFRICAN CONTINENT AREA"/>
    <s v="IIG EMEA MIDDLE EAST 1 DISTRICT"/>
    <m/>
    <m/>
    <s v="IIG EMEA EMERGING DIVISION"/>
    <x v="2"/>
    <n v="83884"/>
    <x v="7"/>
    <x v="7"/>
    <x v="7"/>
    <s v="United Arab Emirates"/>
    <s v="United Arab Emirates"/>
    <x v="0"/>
    <s v="ZOR"/>
    <n v="3167349"/>
    <m/>
    <x v="11"/>
    <x v="9"/>
    <m/>
    <m/>
    <s v="FIRST GULF BANK"/>
    <n v="643840234"/>
    <x v="11"/>
    <s v="DXP"/>
    <n v="3000"/>
    <s v="Indirect"/>
    <s v="EMC Sale"/>
    <s v="N"/>
    <m/>
    <m/>
    <s v="DIRECT"/>
    <d v="2014-01-30T00:00:00"/>
    <x v="11"/>
    <d v="2014-01-30T00:00:00"/>
    <n v="1"/>
    <m/>
    <m/>
    <m/>
    <n v="60000"/>
    <x v="0"/>
    <s v="FINSERV"/>
    <s v="FINSERV -- BANKING"/>
    <s v="Middle EastBOOKINGS"/>
    <s v="Q12014"/>
    <n v="0"/>
    <x v="0"/>
  </r>
  <r>
    <x v="0"/>
    <x v="0"/>
    <s v="CONTENT AND CASE MGMT"/>
    <s v="CCMG PLATFORM"/>
    <s v="CORE-PLATFORM"/>
    <s v="Other CCMG"/>
    <s v="457-100-351"/>
    <s v="IIG EMEA TURKEY, MIDDLE EAST, AFRICAN CONTINENT AREA"/>
    <s v="IIG EMEA MIDDLE EAST 1 DISTRICT"/>
    <m/>
    <m/>
    <s v="IIG EMEA EMERGING DIVISION"/>
    <x v="0"/>
    <s v="D01718"/>
    <x v="0"/>
    <x v="0"/>
    <x v="0"/>
    <s v="Qatar"/>
    <s v="Qatar"/>
    <x v="0"/>
    <s v="ZOR"/>
    <n v="2972829"/>
    <s v="ZR06 - VSOE"/>
    <x v="0"/>
    <x v="0"/>
    <s v="HARD REDIRECTS"/>
    <s v="ZR06 - VSOE"/>
    <s v="QATAR PETROLEUM"/>
    <n v="644929481"/>
    <x v="0"/>
    <s v="DXP"/>
    <n v="0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6111.68"/>
    <x v="0"/>
    <s v="ENERGY"/>
    <s v="ENERGY -- OIL &amp; GAS"/>
    <s v="Middle EastBOOKINGS"/>
    <s v="Q12014"/>
    <n v="0"/>
    <x v="0"/>
  </r>
  <r>
    <x v="0"/>
    <x v="0"/>
    <s v="CONTENT AND CASE MGMT"/>
    <s v="CCMG PLATFORM"/>
    <s v="CORE-PLATFORM"/>
    <s v="Other CCMG"/>
    <s v="457-100-351"/>
    <s v="IIG EMEA TURKEY, MIDDLE EAST, AFRICAN CONTINENT AREA"/>
    <s v="IIG EMEA MIDDLE EAST 1 DISTRICT"/>
    <m/>
    <m/>
    <s v="IIG EMEA EMERGING DIVISION"/>
    <x v="0"/>
    <s v="D01718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-50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-15750"/>
    <x v="0"/>
    <s v="ENERGY"/>
    <s v="ENERGY -- OIL &amp; GAS"/>
    <s v="Middle EastBOOKINGS"/>
    <s v="Q12014"/>
    <n v="0"/>
    <x v="0"/>
  </r>
  <r>
    <x v="0"/>
    <x v="0"/>
    <s v="CONTENT AND CASE MGMT"/>
    <s v="CCMG PLATFORM"/>
    <s v="CORE-PLATFORM"/>
    <s v="Other CCMG"/>
    <s v="457-100-351"/>
    <s v="IIG EMEA TURKEY, MIDDLE EAST, AFRICAN CONTINENT AREA"/>
    <s v="IIG EMEA MIDDLE EAST 1 DISTRICT"/>
    <m/>
    <m/>
    <s v="IIG EMEA EMERGING DIVISION"/>
    <x v="2"/>
    <n v="83884"/>
    <x v="1"/>
    <x v="1"/>
    <x v="1"/>
    <s v="United Arab Emirates"/>
    <s v="United Arab Emirates"/>
    <x v="0"/>
    <s v="ZOR"/>
    <n v="1946959"/>
    <m/>
    <x v="4"/>
    <x v="1"/>
    <m/>
    <m/>
    <s v="GOVERNMENT OF ABU DHABI"/>
    <n v="864314781"/>
    <x v="4"/>
    <s v="DXP"/>
    <n v="5"/>
    <s v="Indirect"/>
    <s v="EMC Sale"/>
    <s v="N"/>
    <m/>
    <m/>
    <s v="DIRECT"/>
    <d v="2014-02-10T00:00:00"/>
    <x v="4"/>
    <d v="2014-02-10T00:00:00"/>
    <n v="2"/>
    <m/>
    <m/>
    <m/>
    <n v="1400"/>
    <x v="0"/>
    <s v="GOVT"/>
    <s v="GOVT -- CENTRAL"/>
    <s v="Middle EastBOOKINGS"/>
    <s v="Q12014"/>
    <n v="0"/>
    <x v="0"/>
  </r>
  <r>
    <x v="0"/>
    <x v="0"/>
    <s v="CONTENT AND CASE MGMT"/>
    <s v="CCMG PLATFORM"/>
    <s v="CORE-PLATFORM"/>
    <s v="Other CCMG"/>
    <s v="457-100-351"/>
    <s v="IIG EMEA TURKEY, MIDDLE EAST, AFRICAN CONTINENT AREA"/>
    <s v="IIG EMEA SOUTH - AFRICAN CONTINENT DISTRICT"/>
    <m/>
    <s v="MAHMOUD MOUNIR"/>
    <s v="IIG EMEA EMERGING DIVISION"/>
    <x v="1"/>
    <n v="67841"/>
    <x v="0"/>
    <x v="0"/>
    <x v="0"/>
    <s v="Qatar"/>
    <s v="Qatar"/>
    <x v="0"/>
    <s v="ZOR"/>
    <n v="2972829"/>
    <s v="ZR06 - VSOE"/>
    <x v="0"/>
    <x v="0"/>
    <s v="HARD REDIRECTS"/>
    <s v="ZR06 - VSOE"/>
    <s v="QATAR PETROLEUM"/>
    <n v="644929481"/>
    <x v="0"/>
    <s v="DXP"/>
    <n v="0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-6111.68"/>
    <x v="0"/>
    <s v="ENERGY"/>
    <s v="ENERGY -- OIL &amp; GAS"/>
    <s v="Middle EastBOOKINGS"/>
    <s v="Q12014"/>
    <n v="0"/>
    <x v="0"/>
  </r>
  <r>
    <x v="0"/>
    <x v="0"/>
    <s v="CONTENT AND CASE MGMT"/>
    <s v="CCMG PLATFORM"/>
    <s v="CORE-PLATFORM"/>
    <s v="Other CCMG"/>
    <s v="457-100-351"/>
    <s v="IIG EMEA TURKEY, MIDDLE EAST, AFRICAN CONTINENT AREA"/>
    <s v="IIG EMEA SOUTH - AFRICAN CONTINENT DISTRICT"/>
    <m/>
    <s v="MAHMOUD MOUNIR"/>
    <s v="IIG EMEA EMERGING DIVISION"/>
    <x v="1"/>
    <n v="67841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50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15750"/>
    <x v="0"/>
    <s v="ENERGY"/>
    <s v="ENERGY -- OIL &amp; GAS"/>
    <s v="Middle EastBOOKINGS"/>
    <s v="Q12014"/>
    <n v="0"/>
    <x v="0"/>
  </r>
  <r>
    <x v="0"/>
    <x v="0"/>
    <s v="CONTENT AND CASE MGMT"/>
    <s v="CCMG PLATFORM"/>
    <s v="PLATFORM-EXTNS"/>
    <s v="Other CCMG"/>
    <s v="457-100-360"/>
    <s v="IIG EMEA TURKEY, MIDDLE EAST, AFRICAN CONTINENT AREA"/>
    <s v="IIG EMEA MIDDLE EAST 1 DISTRICT"/>
    <m/>
    <m/>
    <s v="IIG EMEA EMERGING DIVISION"/>
    <x v="2"/>
    <n v="83884"/>
    <x v="1"/>
    <x v="1"/>
    <x v="1"/>
    <s v="United Arab Emirates"/>
    <s v="United Arab Emirates"/>
    <x v="0"/>
    <s v="ZOR"/>
    <n v="1946959"/>
    <m/>
    <x v="4"/>
    <x v="1"/>
    <m/>
    <m/>
    <s v="GOVERNMENT OF ABU DHABI"/>
    <n v="864314781"/>
    <x v="4"/>
    <s v="DXP"/>
    <n v="30"/>
    <s v="Indirect"/>
    <s v="EMC Sale"/>
    <s v="N"/>
    <m/>
    <m/>
    <s v="DIRECT"/>
    <d v="2014-02-10T00:00:00"/>
    <x v="4"/>
    <d v="2014-02-10T00:00:00"/>
    <n v="2"/>
    <m/>
    <m/>
    <m/>
    <n v="2520"/>
    <x v="0"/>
    <s v="GOVT"/>
    <s v="GOVT -- CENTRAL"/>
    <s v="Middle EastBOOKINGS"/>
    <s v="Q12014"/>
    <n v="0"/>
    <x v="0"/>
  </r>
  <r>
    <x v="0"/>
    <x v="0"/>
    <s v="CONTENT AND CASE MGMT"/>
    <s v="CCMG THIRD PARTY"/>
    <s v="BTM-SW"/>
    <s v="zTBD"/>
    <s v="SELDRAW"/>
    <s v="IIG EMEA TURKEY, MIDDLE EAST, AFRICAN CONTINENT AREA"/>
    <s v="IIG EMEA MIDDLE EAST 1 DISTRICT"/>
    <m/>
    <m/>
    <s v="IIG EMEA EMERGING DIVISION"/>
    <x v="0"/>
    <s v="D01718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-10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-11880"/>
    <x v="0"/>
    <s v="ENERGY"/>
    <s v="ENERGY -- OIL &amp; GAS"/>
    <s v="Middle EastBOOKINGS"/>
    <s v="Q12014"/>
    <n v="0"/>
    <x v="0"/>
  </r>
  <r>
    <x v="0"/>
    <x v="0"/>
    <s v="CONTENT AND CASE MGMT"/>
    <s v="CCMG THIRD PARTY"/>
    <s v="BTM-SW"/>
    <s v="zTBD"/>
    <s v="SELDRAW"/>
    <s v="IIG EMEA TURKEY, MIDDLE EAST, AFRICAN CONTINENT AREA"/>
    <s v="IIG EMEA SOUTH - AFRICAN CONTINENT DISTRICT"/>
    <m/>
    <s v="MAHMOUD MOUNIR"/>
    <s v="IIG EMEA EMERGING DIVISION"/>
    <x v="1"/>
    <n v="67841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10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11880"/>
    <x v="0"/>
    <s v="ENERGY"/>
    <s v="ENERGY -- OIL &amp; GAS"/>
    <s v="Middle EastBOOKINGS"/>
    <s v="Q12014"/>
    <n v="0"/>
    <x v="0"/>
  </r>
  <r>
    <x v="0"/>
    <x v="0"/>
    <s v="CONTENT AND CASE MGMT"/>
    <s v="CCMG THIRD PARTY"/>
    <s v="BTM-SW"/>
    <s v="zTBD"/>
    <s v="SELDRAWBRAVA"/>
    <s v="IIG EMEA TURKEY, MIDDLE EAST, AFRICAN CONTINENT AREA"/>
    <s v="IIG EMEA MIDDLE EAST 1 DISTRICT"/>
    <m/>
    <m/>
    <s v="IIG EMEA EMERGING DIVISION"/>
    <x v="0"/>
    <s v="D01718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-50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-4050"/>
    <x v="0"/>
    <s v="ENERGY"/>
    <s v="ENERGY -- OIL &amp; GAS"/>
    <s v="Middle EastBOOKINGS"/>
    <s v="Q12014"/>
    <n v="0"/>
    <x v="0"/>
  </r>
  <r>
    <x v="0"/>
    <x v="0"/>
    <s v="CONTENT AND CASE MGMT"/>
    <s v="CCMG THIRD PARTY"/>
    <s v="BTM-SW"/>
    <s v="zTBD"/>
    <s v="SELDRAWBRAVA"/>
    <s v="IIG EMEA TURKEY, MIDDLE EAST, AFRICAN CONTINENT AREA"/>
    <s v="IIG EMEA SOUTH - AFRICAN CONTINENT DISTRICT"/>
    <m/>
    <s v="MAHMOUD MOUNIR"/>
    <s v="IIG EMEA EMERGING DIVISION"/>
    <x v="1"/>
    <n v="67841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50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4050"/>
    <x v="0"/>
    <s v="ENERGY"/>
    <s v="ENERGY -- OIL &amp; GAS"/>
    <s v="Middle EastBOOKINGS"/>
    <s v="Q12014"/>
    <n v="0"/>
    <x v="0"/>
  </r>
  <r>
    <x v="0"/>
    <x v="0"/>
    <s v="CONTENT AND CASE MGMT"/>
    <s v="CCMG THIRD PARTY"/>
    <s v="INFOGRAPHIC"/>
    <s v="Other CCMG"/>
    <s v="BP-DCTMC-A"/>
    <s v="IIG EMEA TURKEY, MIDDLE EAST, AFRICAN CONTINENT AREA"/>
    <s v="IIG EMEA MIDDLE EAST 1 DISTRICT"/>
    <m/>
    <m/>
    <s v="IIG EMEA EMERGING DIVISION"/>
    <x v="0"/>
    <s v="D01718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-50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-9000"/>
    <x v="0"/>
    <s v="ENERGY"/>
    <s v="ENERGY -- OIL &amp; GAS"/>
    <s v="Middle EastBOOKINGS"/>
    <s v="Q12014"/>
    <n v="0"/>
    <x v="0"/>
  </r>
  <r>
    <x v="0"/>
    <x v="0"/>
    <s v="CONTENT AND CASE MGMT"/>
    <s v="CCMG THIRD PARTY"/>
    <s v="INFOGRAPHIC"/>
    <s v="Other CCMG"/>
    <s v="BP-DCTMC-A"/>
    <s v="IIG EMEA TURKEY, MIDDLE EAST, AFRICAN CONTINENT AREA"/>
    <s v="IIG EMEA SOUTH - AFRICAN CONTINENT DISTRICT"/>
    <m/>
    <s v="MAHMOUD MOUNIR"/>
    <s v="IIG EMEA EMERGING DIVISION"/>
    <x v="1"/>
    <n v="67841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50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9000"/>
    <x v="0"/>
    <s v="ENERGY"/>
    <s v="ENERGY -- OIL &amp; GAS"/>
    <s v="Middle EastBOOKINGS"/>
    <s v="Q12014"/>
    <n v="0"/>
    <x v="0"/>
  </r>
  <r>
    <x v="0"/>
    <x v="0"/>
    <s v="CONTENT AND CASE MGMT"/>
    <s v="CCMG THIRD PARTY"/>
    <s v="INFOGRAPHIC"/>
    <s v="Other CCMG"/>
    <s v="BP-DOCFILT"/>
    <s v="IIG EMEA TURKEY, MIDDLE EAST, AFRICAN CONTINENT AREA"/>
    <s v="IIG EMEA MIDDLE EAST 1 DISTRICT"/>
    <m/>
    <m/>
    <s v="IIG EMEA EMERGING DIVISION"/>
    <x v="0"/>
    <s v="D01718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-1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-4500"/>
    <x v="0"/>
    <s v="ENERGY"/>
    <s v="ENERGY -- OIL &amp; GAS"/>
    <s v="Middle EastBOOKINGS"/>
    <s v="Q12014"/>
    <n v="0"/>
    <x v="0"/>
  </r>
  <r>
    <x v="0"/>
    <x v="0"/>
    <s v="CONTENT AND CASE MGMT"/>
    <s v="CCMG THIRD PARTY"/>
    <s v="INFOGRAPHIC"/>
    <s v="Other CCMG"/>
    <s v="BP-DOCFILT"/>
    <s v="IIG EMEA TURKEY, MIDDLE EAST, AFRICAN CONTINENT AREA"/>
    <s v="IIG EMEA SOUTH - AFRICAN CONTINENT DISTRICT"/>
    <m/>
    <s v="MAHMOUD MOUNIR"/>
    <s v="IIG EMEA EMERGING DIVISION"/>
    <x v="1"/>
    <n v="67841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1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4500"/>
    <x v="0"/>
    <s v="ENERGY"/>
    <s v="ENERGY -- OIL &amp; GAS"/>
    <s v="Middle EastBOOKINGS"/>
    <s v="Q12014"/>
    <n v="0"/>
    <x v="0"/>
  </r>
  <r>
    <x v="0"/>
    <x v="0"/>
    <s v="CONTENT AND CASE MGMT"/>
    <s v="CCMG THIRD PARTY"/>
    <s v="INFOGRAPHIC-SVC"/>
    <s v="Other CCMG"/>
    <s v="BP-DCTMC-M-A"/>
    <s v="IIG EMEA TURKEY, MIDDLE EAST, AFRICAN CONTINENT AREA"/>
    <s v="IIG EMEA MIDDLE EAST 1 DISTRICT"/>
    <m/>
    <m/>
    <s v="IIG EMEA EMERGING DIVISION"/>
    <x v="0"/>
    <s v="D01718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-50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-1600"/>
    <x v="0"/>
    <s v="ENERGY"/>
    <s v="ENERGY -- OIL &amp; GAS"/>
    <s v="Middle EastBOOKINGS"/>
    <s v="Q12014"/>
    <n v="0"/>
    <x v="0"/>
  </r>
  <r>
    <x v="0"/>
    <x v="0"/>
    <s v="CONTENT AND CASE MGMT"/>
    <s v="CCMG THIRD PARTY"/>
    <s v="INFOGRAPHIC-SVC"/>
    <s v="Other CCMG"/>
    <s v="BP-DCTMC-M-A"/>
    <s v="IIG EMEA TURKEY, MIDDLE EAST, AFRICAN CONTINENT AREA"/>
    <s v="IIG EMEA SOUTH - AFRICAN CONTINENT DISTRICT"/>
    <m/>
    <s v="MAHMOUD MOUNIR"/>
    <s v="IIG EMEA EMERGING DIVISION"/>
    <x v="1"/>
    <n v="67841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50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1600"/>
    <x v="0"/>
    <s v="ENERGY"/>
    <s v="ENERGY -- OIL &amp; GAS"/>
    <s v="Middle EastBOOKINGS"/>
    <s v="Q12014"/>
    <n v="0"/>
    <x v="0"/>
  </r>
  <r>
    <x v="0"/>
    <x v="0"/>
    <s v="CONTENT AND CASE MGMT"/>
    <s v="CCMG THIRD PARTY"/>
    <s v="INFOGRAPHIC-SVC"/>
    <s v="Other CCMG"/>
    <s v="BP-DOCFILT-M"/>
    <s v="IIG EMEA TURKEY, MIDDLE EAST, AFRICAN CONTINENT AREA"/>
    <s v="IIG EMEA MIDDLE EAST 1 DISTRICT"/>
    <m/>
    <m/>
    <s v="IIG EMEA EMERGING DIVISION"/>
    <x v="0"/>
    <s v="D01718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-1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-800"/>
    <x v="0"/>
    <s v="ENERGY"/>
    <s v="ENERGY -- OIL &amp; GAS"/>
    <s v="Middle EastBOOKINGS"/>
    <s v="Q12014"/>
    <n v="0"/>
    <x v="0"/>
  </r>
  <r>
    <x v="0"/>
    <x v="0"/>
    <s v="CONTENT AND CASE MGMT"/>
    <s v="CCMG THIRD PARTY"/>
    <s v="INFOGRAPHIC-SVC"/>
    <s v="Other CCMG"/>
    <s v="BP-DOCFILT-M"/>
    <s v="IIG EMEA TURKEY, MIDDLE EAST, AFRICAN CONTINENT AREA"/>
    <s v="IIG EMEA SOUTH - AFRICAN CONTINENT DISTRICT"/>
    <m/>
    <s v="MAHMOUD MOUNIR"/>
    <s v="IIG EMEA EMERGING DIVISION"/>
    <x v="1"/>
    <n v="67841"/>
    <x v="0"/>
    <x v="0"/>
    <x v="0"/>
    <s v="Qatar"/>
    <s v="Qatar"/>
    <x v="0"/>
    <s v="ZOR"/>
    <n v="2972829"/>
    <m/>
    <x v="0"/>
    <x v="0"/>
    <m/>
    <m/>
    <s v="QATAR PETROLEUM"/>
    <n v="644929481"/>
    <x v="0"/>
    <s v="DXP"/>
    <n v="1"/>
    <s v="Direct"/>
    <s v="EMC Sale"/>
    <s v="Y"/>
    <s v="Direct Reseller"/>
    <s v="Information Intelligence Reseller"/>
    <s v="OTHER CHANNEL"/>
    <d v="2013-09-24T00:00:00"/>
    <x v="0"/>
    <d v="2014-02-07T00:00:00"/>
    <n v="2"/>
    <m/>
    <m/>
    <m/>
    <n v="800"/>
    <x v="0"/>
    <s v="ENERGY"/>
    <s v="ENERGY -- OIL &amp; GAS"/>
    <s v="Middle EastBOOKINGS"/>
    <s v="Q12014"/>
    <n v="0"/>
    <x v="0"/>
  </r>
  <r>
    <x v="0"/>
    <x v="0"/>
    <s v="CONTENT AND CASE MGMT"/>
    <s v="CCMG THIRD PARTY"/>
    <s v="INFOGRAPHIC-SW"/>
    <s v="Other CCMG"/>
    <s v="BP-XCPI-A"/>
    <s v="IIG EMEA TURKEY, MIDDLE EAST, AFRICAN CONTINENT AREA"/>
    <s v="IIG EMEA MIDDLE EAST 1 DISTRICT"/>
    <m/>
    <m/>
    <s v="IIG EMEA EMERGING DIVISION"/>
    <x v="2"/>
    <n v="83884"/>
    <x v="1"/>
    <x v="1"/>
    <x v="1"/>
    <s v="United Arab Emirates"/>
    <s v="United Arab Emirates"/>
    <x v="0"/>
    <s v="ZOR"/>
    <n v="3226675"/>
    <m/>
    <x v="1"/>
    <x v="1"/>
    <m/>
    <m/>
    <s v="GOVERNMENT OF ABU DHABI"/>
    <n v="864314781"/>
    <x v="1"/>
    <s v="DXP"/>
    <n v="30"/>
    <s v="Indirect"/>
    <s v="EMC Sale"/>
    <s v="N"/>
    <m/>
    <m/>
    <s v="DIRECT"/>
    <d v="2014-01-28T00:00:00"/>
    <x v="1"/>
    <d v="2014-01-28T00:00:00"/>
    <n v="1"/>
    <m/>
    <m/>
    <m/>
    <n v="1920"/>
    <x v="0"/>
    <s v="GOVT"/>
    <s v="GOVT -- CENTRAL"/>
    <s v="Middle EastBOOKINGS"/>
    <s v="Q12014"/>
    <n v="0"/>
    <x v="0"/>
  </r>
  <r>
    <x v="0"/>
    <x v="0"/>
    <s v="CONTENT AND CASE MGMT"/>
    <s v="CCMG XCP FRAMEWORK"/>
    <s v="XCP-USER"/>
    <s v="Other CCMG"/>
    <s v="457-101-202"/>
    <s v="IIG EMEA TURKEY, MIDDLE EAST, AFRICAN CONTINENT AREA"/>
    <s v="IIG EMEA MIDDLE EAST 1 DISTRICT"/>
    <m/>
    <m/>
    <s v="IIG EMEA EMERGING DIVISION"/>
    <x v="2"/>
    <n v="83884"/>
    <x v="1"/>
    <x v="1"/>
    <x v="1"/>
    <s v="United Arab Emirates"/>
    <s v="United Arab Emirates"/>
    <x v="0"/>
    <s v="ZOR"/>
    <n v="1946959"/>
    <m/>
    <x v="4"/>
    <x v="1"/>
    <m/>
    <m/>
    <s v="GOVERNMENT OF ABU DHABI"/>
    <n v="864314781"/>
    <x v="4"/>
    <s v="DXP"/>
    <n v="5"/>
    <s v="Indirect"/>
    <s v="EMC Sale"/>
    <s v="N"/>
    <m/>
    <m/>
    <s v="DIRECT"/>
    <d v="2014-02-10T00:00:00"/>
    <x v="4"/>
    <d v="2014-02-10T00:00:00"/>
    <n v="2"/>
    <m/>
    <m/>
    <m/>
    <n v="2940"/>
    <x v="0"/>
    <s v="GOVT"/>
    <s v="GOVT -- CENTRAL"/>
    <s v="Middle EastBOOKINGS"/>
    <s v="Q12014"/>
    <n v="0"/>
    <x v="0"/>
  </r>
  <r>
    <x v="0"/>
    <x v="0"/>
    <s v="SYNCPLICITY"/>
    <s v="SYNC SOLUTIONS"/>
    <s v="SYNCPLICITY-PROD"/>
    <s v="zTBD"/>
    <s v="SYNC-MISC-SW"/>
    <s v="IIG EMEA TURKEY, MIDDLE EAST, AFRICAN CONTINENT AREA"/>
    <s v="IIG EMEA MIDDLE EAST 1 DISTRICT"/>
    <m/>
    <m/>
    <s v="IIG EMEA EMERGING DIVISION"/>
    <x v="2"/>
    <n v="83884"/>
    <x v="2"/>
    <x v="2"/>
    <x v="2"/>
    <s v="United Arab Emirates"/>
    <s v="United Arab Emirates"/>
    <x v="0"/>
    <s v="ZOR"/>
    <n v="3117607"/>
    <s v="ZR01 - Brokerage Purchases"/>
    <x v="2"/>
    <x v="2"/>
    <s v="HARD REDIRECTS"/>
    <s v="ZR01 - Brokerage Purchases"/>
    <s v="ETIHAD RAIL COMPANY P J S C"/>
    <n v="851212896"/>
    <x v="2"/>
    <s v="DXP"/>
    <n v="0"/>
    <s v="Direct"/>
    <s v="EMC Sale"/>
    <s v="N"/>
    <m/>
    <m/>
    <s v="DIRECT"/>
    <d v="2013-12-29T00:00:00"/>
    <x v="12"/>
    <d v="2014-01-20T00:00:00"/>
    <n v="1"/>
    <m/>
    <m/>
    <m/>
    <n v="-3758"/>
    <x v="0"/>
    <s v="TRANSPORTATION"/>
    <s v="TRANSPORTATION -- GENERAL"/>
    <s v="Middle EastBOOKINGS"/>
    <s v="Q12014"/>
    <n v="0"/>
    <x v="0"/>
  </r>
  <r>
    <x v="0"/>
    <x v="0"/>
    <s v="SYNCPLICITY"/>
    <s v="SYNC SOLUTIONS"/>
    <s v="SYNCPLICITY-PROD"/>
    <s v="zTBD"/>
    <s v="SYNC-MISC-SW"/>
    <s v="IIG EMEA TURKEY, MIDDLE EAST, AFRICAN CONTINENT AREA"/>
    <s v="IIG EMEA MIDDLE EAST 1 DISTRICT"/>
    <m/>
    <m/>
    <s v="IIG EMEA EMERGING DIVISION"/>
    <x v="2"/>
    <n v="83884"/>
    <x v="2"/>
    <x v="2"/>
    <x v="2"/>
    <s v="United Arab Emirates"/>
    <s v="United Arab Emirates"/>
    <x v="0"/>
    <s v="ZOR"/>
    <n v="3117607"/>
    <m/>
    <x v="2"/>
    <x v="2"/>
    <m/>
    <m/>
    <s v="ETIHAD RAIL COMPANY P J S C"/>
    <n v="851212896"/>
    <x v="2"/>
    <s v="DXP"/>
    <n v="50"/>
    <s v="Direct"/>
    <s v="EMC Sale"/>
    <s v="N"/>
    <m/>
    <m/>
    <s v="DIRECT"/>
    <d v="2013-12-29T00:00:00"/>
    <x v="2"/>
    <d v="2014-01-16T00:00:00"/>
    <n v="1"/>
    <m/>
    <m/>
    <m/>
    <n v="3758"/>
    <x v="0"/>
    <s v="TRANSPORTATION"/>
    <s v="TRANSPORTATION -- GENERAL"/>
    <s v="Middle EastBOOKINGS"/>
    <s v="Q12014"/>
    <n v="0"/>
    <x v="0"/>
  </r>
  <r>
    <x v="2"/>
    <x v="1"/>
    <m/>
    <m/>
    <m/>
    <m/>
    <m/>
    <m/>
    <m/>
    <m/>
    <m/>
    <m/>
    <x v="4"/>
    <m/>
    <x v="8"/>
    <x v="8"/>
    <x v="8"/>
    <m/>
    <m/>
    <x v="1"/>
    <m/>
    <m/>
    <m/>
    <x v="12"/>
    <x v="10"/>
    <m/>
    <m/>
    <m/>
    <m/>
    <x v="12"/>
    <m/>
    <m/>
    <m/>
    <m/>
    <m/>
    <m/>
    <m/>
    <m/>
    <m/>
    <x v="13"/>
    <m/>
    <m/>
    <m/>
    <m/>
    <m/>
    <m/>
    <x v="1"/>
    <m/>
    <m/>
    <m/>
    <m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x v="0"/>
    <x v="0"/>
    <s v="CONTENT AND CASE MGMT"/>
    <x v="0"/>
    <s v="BTM-SVC"/>
    <s v="zTBD"/>
    <s v="MNT-SELDBRAVA"/>
    <s v="IIG EMEA TURKEY, MIDDLE EAST, AFRICAN CONTINENT AREA"/>
    <s v="IIG EMEA MIDDLE EAST 1 DISTRICT"/>
    <m/>
    <m/>
    <s v="IIG EMEA EMERGING DIVISION"/>
    <s v="Quota House, Middle East - ESG"/>
    <s v="D01718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-50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-900"/>
    <x v="0"/>
    <s v="ENERGY"/>
    <s v="ENERGY -- OIL &amp; GAS"/>
    <s v="Middle EastBOOKINGS"/>
    <s v="Q12014"/>
  </r>
  <r>
    <x v="0"/>
    <x v="0"/>
    <s v="CONTENT AND CASE MGMT"/>
    <x v="0"/>
    <s v="BTM-SVC"/>
    <s v="zTBD"/>
    <s v="MNT-SELDBRAVA"/>
    <s v="IIG EMEA TURKEY, MIDDLE EAST, AFRICAN CONTINENT AREA"/>
    <s v="IIG EMEA SOUTH - AFRICAN CONTINENT DISTRICT"/>
    <m/>
    <s v="MAHMOUD MOUNIR"/>
    <s v="IIG EMEA EMERGING DIVISION"/>
    <s v="Nimer, Omar"/>
    <n v="67841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50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900"/>
    <x v="0"/>
    <s v="ENERGY"/>
    <s v="ENERGY -- OIL &amp; GAS"/>
    <s v="Middle EastBOOKINGS"/>
    <s v="Q12014"/>
  </r>
  <r>
    <x v="0"/>
    <x v="0"/>
    <s v="CONTENT AND CASE MGMT"/>
    <x v="0"/>
    <s v="BTM-SVC"/>
    <s v="zTBD"/>
    <s v="MNT-SELDRAW"/>
    <s v="IIG EMEA TURKEY, MIDDLE EAST, AFRICAN CONTINENT AREA"/>
    <s v="IIG EMEA MIDDLE EAST 1 DISTRICT"/>
    <m/>
    <m/>
    <s v="IIG EMEA EMERGING DIVISION"/>
    <s v="Quota House, Middle East - ESG"/>
    <s v="D01718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-10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-2640"/>
    <x v="0"/>
    <s v="ENERGY"/>
    <s v="ENERGY -- OIL &amp; GAS"/>
    <s v="Middle EastBOOKINGS"/>
    <s v="Q12014"/>
  </r>
  <r>
    <x v="0"/>
    <x v="0"/>
    <s v="CONTENT AND CASE MGMT"/>
    <x v="0"/>
    <s v="BTM-SVC"/>
    <s v="zTBD"/>
    <s v="MNT-SELDRAW"/>
    <s v="IIG EMEA TURKEY, MIDDLE EAST, AFRICAN CONTINENT AREA"/>
    <s v="IIG EMEA SOUTH - AFRICAN CONTINENT DISTRICT"/>
    <m/>
    <s v="MAHMOUD MOUNIR"/>
    <s v="IIG EMEA EMERGING DIVISION"/>
    <s v="Nimer, Omar"/>
    <n v="67841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10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2640"/>
    <x v="0"/>
    <s v="ENERGY"/>
    <s v="ENERGY -- OIL &amp; GAS"/>
    <s v="Middle EastBOOKINGS"/>
    <s v="Q12014"/>
  </r>
  <r>
    <x v="0"/>
    <x v="0"/>
    <s v="CONTENT AND CASE MGMT"/>
    <x v="0"/>
    <s v="INFOGRAPHIC"/>
    <s v="Other CCMG"/>
    <s v="BLEDTM"/>
    <s v="IIG EMEA TURKEY, MIDDLE EAST, AFRICAN CONTINENT AREA"/>
    <s v="IIG EMEA MIDDLE EAST 1 DISTRICT"/>
    <m/>
    <m/>
    <s v="IIG EMEA EMERGING DIVISION"/>
    <s v="Quota House, Middle East - ESG"/>
    <s v="D01718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-1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-7500"/>
    <x v="0"/>
    <s v="ENERGY"/>
    <s v="ENERGY -- OIL &amp; GAS"/>
    <s v="Middle EastBOOKINGS"/>
    <s v="Q12014"/>
  </r>
  <r>
    <x v="0"/>
    <x v="0"/>
    <s v="CONTENT AND CASE MGMT"/>
    <x v="0"/>
    <s v="INFOGRAPHIC"/>
    <s v="Other CCMG"/>
    <s v="BLEDTM"/>
    <s v="IIG EMEA TURKEY, MIDDLE EAST, AFRICAN CONTINENT AREA"/>
    <s v="IIG EMEA SOUTH - AFRICAN CONTINENT DISTRICT"/>
    <m/>
    <s v="MAHMOUD MOUNIR"/>
    <s v="IIG EMEA EMERGING DIVISION"/>
    <s v="Nimer, Omar"/>
    <n v="67841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1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7500"/>
    <x v="0"/>
    <s v="ENERGY"/>
    <s v="ENERGY -- OIL &amp; GAS"/>
    <s v="Middle EastBOOKINGS"/>
    <s v="Q12014"/>
  </r>
  <r>
    <x v="0"/>
    <x v="0"/>
    <s v="CONTENT AND CASE MGMT"/>
    <x v="0"/>
    <s v="INFOGRAPHIC-SVC"/>
    <s v="Other CCMG"/>
    <s v="BLEDTM-M"/>
    <s v="IIG EMEA TURKEY, MIDDLE EAST, AFRICAN CONTINENT AREA"/>
    <s v="IIG EMEA MIDDLE EAST 1 DISTRICT"/>
    <m/>
    <m/>
    <s v="IIG EMEA EMERGING DIVISION"/>
    <s v="Quota House, Middle East - ESG"/>
    <s v="D01718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-1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-1500"/>
    <x v="0"/>
    <s v="ENERGY"/>
    <s v="ENERGY -- OIL &amp; GAS"/>
    <s v="Middle EastBOOKINGS"/>
    <s v="Q12014"/>
  </r>
  <r>
    <x v="0"/>
    <x v="0"/>
    <s v="CONTENT AND CASE MGMT"/>
    <x v="0"/>
    <s v="INFOGRAPHIC-SVC"/>
    <s v="Other CCMG"/>
    <s v="BLEDTM-M"/>
    <s v="IIG EMEA TURKEY, MIDDLE EAST, AFRICAN CONTINENT AREA"/>
    <s v="IIG EMEA SOUTH - AFRICAN CONTINENT DISTRICT"/>
    <m/>
    <s v="MAHMOUD MOUNIR"/>
    <s v="IIG EMEA EMERGING DIVISION"/>
    <s v="Nimer, Omar"/>
    <n v="67841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1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1500"/>
    <x v="0"/>
    <s v="ENERGY"/>
    <s v="ENERGY -- OIL &amp; GAS"/>
    <s v="Middle EastBOOKINGS"/>
    <s v="Q12014"/>
  </r>
  <r>
    <x v="0"/>
    <x v="0"/>
    <s v="CONTENT AND CASE MGMT"/>
    <x v="0"/>
    <s v="INFOGRAPHIC-SVC"/>
    <s v="Other CCMG"/>
    <s v="BP-XCPI-M-A"/>
    <s v="IIG EMEA TURKEY, MIDDLE EAST, AFRICAN CONTINENT AREA"/>
    <s v="IIG EMEA MIDDLE EAST 1 DISTRICT"/>
    <m/>
    <m/>
    <s v="IIG EMEA EMERGING DIVISION"/>
    <s v="Zaghloul, Mahmoud"/>
    <n v="83884"/>
    <s v="XEROX EMIRATES L.L.C"/>
    <s v="ABU DHABI DEPARTMENT OF FINANCE"/>
    <s v="ABU DHABI DEPARTMENT OF FINANCE"/>
    <s v="United Arab Emirates"/>
    <s v="United Arab Emirates"/>
    <s v="EMC Std. Sales Order"/>
    <s v="ZOR"/>
    <n v="3226675"/>
    <m/>
    <n v="30327791"/>
    <x v="1"/>
    <m/>
    <m/>
    <s v="GOVERNMENT OF ABU DHABI"/>
    <n v="864314781"/>
    <n v="1005896792"/>
    <s v="DXP"/>
    <n v="30"/>
    <s v="Indirect"/>
    <s v="EMC Sale"/>
    <s v="N"/>
    <m/>
    <m/>
    <s v="DIRECT"/>
    <d v="2014-01-28T00:00:00"/>
    <d v="2014-01-28T00:00:00"/>
    <d v="2014-01-28T00:00:00"/>
    <n v="1"/>
    <m/>
    <m/>
    <m/>
    <n v="390"/>
    <x v="0"/>
    <s v="GOVT"/>
    <s v="GOVT -- CENTRAL"/>
    <s v="Middle EastBOOKINGS"/>
    <s v="Q12014"/>
  </r>
  <r>
    <x v="0"/>
    <x v="0"/>
    <s v="SYNCPLICITY"/>
    <x v="1"/>
    <s v="SYNC-SW"/>
    <s v="zTBD"/>
    <s v="SYNC-T1-CD-1Y"/>
    <s v="IIG EMEA TURKEY, MIDDLE EAST, AFRICAN CONTINENT AREA"/>
    <s v="IIG EMEA MIDDLE EAST 1 DISTRICT"/>
    <m/>
    <m/>
    <s v="IIG EMEA EMERGING DIVISION"/>
    <s v="Zaghloul, Mahmoud"/>
    <n v="83884"/>
    <s v="ETIHAD RAIL HQ"/>
    <s v="ETIHAD RAIL HQ"/>
    <s v="ETIHAD RAIL HQ"/>
    <s v="United Arab Emirates"/>
    <s v="United Arab Emirates"/>
    <s v="EMC Std. Sales Order"/>
    <s v="ZOR"/>
    <n v="3117607"/>
    <m/>
    <n v="30309573"/>
    <x v="2"/>
    <m/>
    <m/>
    <s v="ETIHAD RAIL COMPANY P J S C"/>
    <n v="851212896"/>
    <n v="1005675114"/>
    <s v="DXP"/>
    <n v="-50"/>
    <s v="Direct"/>
    <s v="EMC Sale"/>
    <s v="N"/>
    <m/>
    <m/>
    <s v="DIRECT"/>
    <d v="2013-12-29T00:00:00"/>
    <d v="2014-01-16T00:00:00"/>
    <d v="2014-01-16T00:00:00"/>
    <n v="1"/>
    <m/>
    <m/>
    <m/>
    <n v="-10800"/>
    <x v="0"/>
    <s v="TRANSPORTATION"/>
    <s v="TRANSPORTATION -- GENERAL"/>
    <s v="Middle EastBOOKINGS"/>
    <s v="Q12014"/>
  </r>
  <r>
    <x v="0"/>
    <x v="0"/>
    <s v="SYNCPLICITY"/>
    <x v="2"/>
    <s v="SYNCPLICITY-PROD"/>
    <s v="zTBD"/>
    <s v="SYNCH-SAAS-JE"/>
    <s v="IIG EMEA TURKEY, MIDDLE EAST, AFRICAN CONTINENT AREA"/>
    <s v="IIG EMEA MIDDLE EAST 1 DISTRICT"/>
    <m/>
    <m/>
    <s v="IIG EMEA EMERGING DIVISION"/>
    <s v="Zaghloul, Mahmoud"/>
    <n v="83884"/>
    <s v="ETIHAD RAIL HQ"/>
    <s v="ETIHAD RAIL HQ"/>
    <s v="ETIHAD RAIL HQ"/>
    <s v="United Arab Emirates"/>
    <s v="United Arab Emirates"/>
    <s v="EMC Std. Sales Order"/>
    <s v="ZOR"/>
    <n v="3117607"/>
    <s v="R31 - Service Reclass"/>
    <n v="30309573"/>
    <x v="2"/>
    <s v="RFBU - G/L Account Document"/>
    <s v="R31 - Service Reclass"/>
    <s v="ETIHAD RAIL COMPANY P J S C"/>
    <n v="851212896"/>
    <n v="1005675114"/>
    <s v="DXP"/>
    <n v="0"/>
    <s v="Direct"/>
    <s v="EMC Sale"/>
    <s v="N"/>
    <m/>
    <m/>
    <s v="DIRECT"/>
    <d v="2013-12-29T00:00:00"/>
    <d v="2014-02-06T00:00:00"/>
    <d v="2014-01-31T00:00:00"/>
    <n v="2"/>
    <m/>
    <m/>
    <m/>
    <n v="14558"/>
    <x v="0"/>
    <s v="TRANSPORTATION"/>
    <s v="TRANSPORTATION -- GENERAL"/>
    <s v="Middle EastBOOKINGS"/>
    <s v="Q12014"/>
  </r>
  <r>
    <x v="0"/>
    <x v="0"/>
    <s v="SYNCPLICITY"/>
    <x v="2"/>
    <s v="SYNCPLICITY-PROD"/>
    <s v="zTBD"/>
    <s v="SYNCH-SAAS-JE"/>
    <s v="IIG EMEA TURKEY, MIDDLE EAST, AFRICAN CONTINENT AREA"/>
    <s v="IIG EMEA SOUTH - AFRICAN CONTINENT DISTRICT"/>
    <m/>
    <s v="MAHMOUD MOUNIR"/>
    <s v="IIG EMEA EMERGING DIVISION"/>
    <s v="Nimer, Omar"/>
    <n v="67841"/>
    <s v="DIYAR UNITED COMPANY"/>
    <s v="DIYAR UNITED COMPANY"/>
    <s v="AGILITY LOGISTICS"/>
    <s v="United Arab Emirates"/>
    <s v="United Arab Emirates"/>
    <s v="EMC Std. Sales Order"/>
    <s v="ZOR"/>
    <n v="2905842"/>
    <s v="R31 - Service Reclass"/>
    <n v="30312907"/>
    <x v="3"/>
    <s v="RFBU - G/L Account Document"/>
    <s v="R31 - Service Reclass"/>
    <s v="AGILITY PUBLIC WAREHOUSING CO. KSC"/>
    <n v="644337248"/>
    <n v="1005796035"/>
    <s v="DXP"/>
    <n v="0"/>
    <s v="Indirect"/>
    <s v="EMC Sale"/>
    <s v="Y"/>
    <s v="Distribution VAR"/>
    <s v="VSPEX;Solution Provider"/>
    <s v="OTHER CHANNEL"/>
    <d v="2013-12-31T00:00:00"/>
    <d v="2014-02-06T00:00:00"/>
    <d v="2014-01-31T00:00:00"/>
    <n v="2"/>
    <m/>
    <m/>
    <m/>
    <n v="4320"/>
    <x v="0"/>
    <s v="TRANSPORTATION"/>
    <s v="TRANSPORTATION -- GENERAL"/>
    <s v="Middle EastBOOKINGS"/>
    <s v="Q12014"/>
  </r>
  <r>
    <x v="0"/>
    <x v="0"/>
    <s v="CONTENT AND CASE MGMT"/>
    <x v="3"/>
    <s v="CPTV-DISTRIB-MOBILE"/>
    <s v="zTBD"/>
    <s v="456-102-276"/>
    <s v="IIG EMEA TURKEY, MIDDLE EAST, AFRICAN CONTINENT AREA"/>
    <s v="IIG EMEA MIDDLE EAST 1 DISTRICT"/>
    <m/>
    <m/>
    <s v="IIG EMEA EMERGING DIVISION"/>
    <s v="Zaghloul, Mahmoud"/>
    <n v="83884"/>
    <s v="XEROX EMIRATES L.L.C"/>
    <s v="ABU DHABI DEPARTMENT OF FINANCE"/>
    <s v="ABU DHABI DEPARTMENT OF FINANCE"/>
    <s v="United Arab Emirates"/>
    <s v="United Arab Emirates"/>
    <s v="EMC Std. Sales Order"/>
    <s v="ZOR"/>
    <n v="1946959"/>
    <m/>
    <n v="30334921"/>
    <x v="1"/>
    <m/>
    <m/>
    <s v="GOVERNMENT OF ABU DHABI"/>
    <n v="864314781"/>
    <n v="1005780696"/>
    <s v="DXP"/>
    <n v="2"/>
    <s v="Indirect"/>
    <s v="EMC Sale"/>
    <s v="N"/>
    <m/>
    <m/>
    <s v="DIRECT"/>
    <d v="2014-02-10T00:00:00"/>
    <d v="2014-02-10T00:00:00"/>
    <d v="2014-02-10T00:00:00"/>
    <n v="2"/>
    <m/>
    <m/>
    <m/>
    <n v="1400"/>
    <x v="0"/>
    <s v="GOVT"/>
    <s v="GOVT -- CENTRAL"/>
    <s v="Middle EastBOOKINGS"/>
    <s v="Q12014"/>
  </r>
  <r>
    <x v="1"/>
    <x v="0"/>
    <s v="CONTENT AND CASE MGMT"/>
    <x v="3"/>
    <s v="PIXEL-ISIS"/>
    <s v="zTBD"/>
    <s v="456-100-089"/>
    <s v="IIG EMEA BUS DEV AREA"/>
    <s v="IIG EMEA CAPTIVA PIXEL DISTRICT"/>
    <m/>
    <m/>
    <s v="IIG EMEA BUS DEV DIVISION"/>
    <s v="Wahls, Alexander"/>
    <n v="117230"/>
    <s v="SUNCODE S.C."/>
    <s v="SUNCODE S.C."/>
    <s v="SUNCODE S.C."/>
    <s v="Poland"/>
    <s v="Poland"/>
    <s v="EMC Std. Sales Order"/>
    <s v="ZOR"/>
    <n v="3214461"/>
    <m/>
    <n v="30313382"/>
    <x v="4"/>
    <m/>
    <m/>
    <s v="SUNCODE S C"/>
    <n v="422143698"/>
    <n v="1005872581"/>
    <s v="DXP"/>
    <n v="2"/>
    <s v="Indirect"/>
    <s v="EMC Sale"/>
    <s v="N"/>
    <m/>
    <m/>
    <s v="DIRECT"/>
    <d v="2014-01-03T00:00:00"/>
    <d v="2014-01-03T00:00:00"/>
    <d v="2014-01-03T00:00:00"/>
    <n v="1"/>
    <m/>
    <m/>
    <m/>
    <n v="742.5"/>
    <x v="0"/>
    <s v="NOT DEFINED"/>
    <s v="NOT DEFINED"/>
    <s v="Austria/EEBOOKINGS"/>
    <s v="Q12014"/>
  </r>
  <r>
    <x v="1"/>
    <x v="0"/>
    <s v="CONTENT AND CASE MGMT"/>
    <x v="3"/>
    <s v="PIXEL-ISIS"/>
    <s v="zTBD"/>
    <s v="456-100-089"/>
    <s v="IIG EMEA BUS DEV AREA"/>
    <s v="IIG EMEA CAPTIVA PIXEL DISTRICT"/>
    <m/>
    <m/>
    <s v="IIG EMEA BUS DEV DIVISION"/>
    <s v="Wahls, Alexander"/>
    <n v="117230"/>
    <s v="SUNCODE S.C."/>
    <s v="SUNCODE S.C."/>
    <s v="SUNCODE S.C."/>
    <s v="Poland"/>
    <s v="Poland"/>
    <s v="EMC Std. Sales Order"/>
    <s v="ZOR"/>
    <n v="3220010"/>
    <m/>
    <n v="30319641"/>
    <x v="5"/>
    <m/>
    <m/>
    <s v="SUNCODE S C"/>
    <n v="422143698"/>
    <n v="1005883058"/>
    <s v="DXP"/>
    <n v="3"/>
    <s v="Indirect"/>
    <s v="EMC Sale"/>
    <s v="N"/>
    <m/>
    <m/>
    <s v="DIRECT"/>
    <d v="2014-01-10T00:00:00"/>
    <d v="2014-01-10T00:00:00"/>
    <d v="2014-01-10T00:00:00"/>
    <n v="1"/>
    <m/>
    <m/>
    <m/>
    <n v="1113.75"/>
    <x v="0"/>
    <s v="NOT DEFINED"/>
    <s v="NOT DEFINED"/>
    <s v="Austria/EEBOOKINGS"/>
    <s v="Q12014"/>
  </r>
  <r>
    <x v="1"/>
    <x v="0"/>
    <s v="CONTENT AND CASE MGMT"/>
    <x v="3"/>
    <s v="PIXEL-ISIS"/>
    <s v="zTBD"/>
    <s v="456-100-089"/>
    <s v="IIG EMEA BUS DEV AREA"/>
    <s v="IIG EMEA CAPTIVA PIXEL DISTRICT"/>
    <m/>
    <m/>
    <s v="IIG EMEA BUS DEV DIVISION"/>
    <s v="Wahls, Alexander"/>
    <n v="117230"/>
    <s v="SUNCODE S.C."/>
    <s v="SUNCODE S.C."/>
    <s v="SUNCODE S.C."/>
    <s v="Poland"/>
    <s v="Poland"/>
    <s v="EMC Std. Sales Order"/>
    <s v="ZOR"/>
    <n v="3222909"/>
    <m/>
    <n v="30321519"/>
    <x v="6"/>
    <m/>
    <m/>
    <s v="SUNCODE S C"/>
    <n v="422143698"/>
    <n v="1005888831"/>
    <s v="DXP"/>
    <n v="1"/>
    <s v="Indirect"/>
    <s v="EMC Sale"/>
    <s v="N"/>
    <m/>
    <m/>
    <s v="DIRECT"/>
    <d v="2014-01-15T00:00:00"/>
    <d v="2014-01-15T00:00:00"/>
    <d v="2014-01-15T00:00:00"/>
    <n v="1"/>
    <m/>
    <m/>
    <m/>
    <n v="371.25"/>
    <x v="0"/>
    <s v="NOT DEFINED"/>
    <s v="NOT DEFINED"/>
    <s v="Austria/EEBOOKINGS"/>
    <s v="Q12014"/>
  </r>
  <r>
    <x v="1"/>
    <x v="0"/>
    <s v="CONTENT AND CASE MGMT"/>
    <x v="3"/>
    <s v="PIXEL-ISIS"/>
    <s v="zTBD"/>
    <s v="SELL-PIXL-LIC"/>
    <s v="IIG EMEA BUS DEV AREA"/>
    <s v="IIG EMEA CAPTIVA PIXEL DISTRICT"/>
    <m/>
    <m/>
    <s v="IIG EMEA BUS DEV DIVISION"/>
    <s v="Wahls, Alexander"/>
    <n v="117230"/>
    <s v="INFINITY SOLUTIONS INFORMATIKAI KFT"/>
    <s v="INFINITY SOLUTIONS INFORMATIKAI KFT"/>
    <s v="INFINITY SOLUTIONS INFORMATIKAI KFT"/>
    <s v="Hungary"/>
    <s v="Hungary"/>
    <s v="EMC Std. Sales Order"/>
    <s v="ZOR"/>
    <n v="3218733"/>
    <m/>
    <n v="30319129"/>
    <x v="7"/>
    <m/>
    <m/>
    <s v="INFINITY SOLUTIONS INFORMATIKAI Tanacsado Korlatolt Felelossegu"/>
    <n v="366817854"/>
    <n v="1005880241"/>
    <s v="DXP"/>
    <n v="2"/>
    <s v="Indirect"/>
    <s v="EMC Sale"/>
    <s v="Y"/>
    <s v="Distribution VAR"/>
    <s v="Authorized Reseller"/>
    <s v="OTHER CHANNEL"/>
    <d v="2014-01-09T00:00:00"/>
    <d v="2014-01-09T00:00:00"/>
    <d v="2014-01-09T00:00:00"/>
    <n v="1"/>
    <m/>
    <m/>
    <m/>
    <n v="712"/>
    <x v="0"/>
    <s v="SERVICES"/>
    <s v="SERVICES -- CONSULTING"/>
    <s v="Austria/EEBOOKINGS"/>
    <s v="Q12014"/>
  </r>
  <r>
    <x v="0"/>
    <x v="0"/>
    <s v="CONTENT AND CASE MGMT"/>
    <x v="4"/>
    <s v="EROOM"/>
    <s v="Other CCMG"/>
    <s v="ERM-ENT"/>
    <s v="IIG EMEA TURKEY, MIDDLE EAST, AFRICAN CONTINENT AREA"/>
    <s v="IIG EMEA MIDDLE EAST 1 DISTRICT"/>
    <m/>
    <m/>
    <s v="IIG EMEA EMERGING DIVISION"/>
    <s v="Zaghloul, Mahmoud"/>
    <n v="83884"/>
    <s v="Petrofac"/>
    <s v="Petrofac"/>
    <s v="PETROFAC"/>
    <s v="United Arab Emirates"/>
    <s v="United Arab Emirates"/>
    <s v="EMC Std. Sales Order"/>
    <s v="ZOR"/>
    <n v="3256213"/>
    <m/>
    <n v="30335754"/>
    <x v="8"/>
    <m/>
    <m/>
    <s v="PETROFAC LTD"/>
    <n v="233490643"/>
    <n v="1005959608"/>
    <s v="DXP"/>
    <n v="200"/>
    <s v="Direct"/>
    <s v="EMC Sale"/>
    <s v="N"/>
    <m/>
    <m/>
    <s v="DIRECT"/>
    <d v="2014-02-11T00:00:00"/>
    <d v="2014-02-11T00:00:00"/>
    <d v="2014-02-11T00:00:00"/>
    <n v="2"/>
    <m/>
    <m/>
    <m/>
    <n v="15400"/>
    <x v="0"/>
    <s v="SERVICES"/>
    <s v="SERVICES -- ARCHITECTURE ENGINEERING &amp; CONSTRUCTION"/>
    <s v="Middle EastBOOKINGS"/>
    <s v="Q12014"/>
  </r>
  <r>
    <x v="0"/>
    <x v="0"/>
    <s v="CONTENT AND CASE MGMT"/>
    <x v="4"/>
    <s v="EROOM"/>
    <s v="Other CCMG"/>
    <s v="ERM-SRVR-SQL"/>
    <s v="IIG EMEA TURKEY, MIDDLE EAST, AFRICAN CONTINENT AREA"/>
    <s v="IIG EMEA MIDDLE EAST 1 DISTRICT"/>
    <m/>
    <m/>
    <s v="IIG EMEA EMERGING DIVISION"/>
    <s v="Zaghloul, Mahmoud"/>
    <n v="83884"/>
    <s v="Petrofac"/>
    <s v="Petrofac"/>
    <s v="PETROFAC"/>
    <s v="United Arab Emirates"/>
    <s v="United Arab Emirates"/>
    <s v="EMC Std. Sales Order"/>
    <s v="ZOR"/>
    <n v="3256213"/>
    <m/>
    <n v="30335754"/>
    <x v="8"/>
    <m/>
    <m/>
    <s v="PETROFAC LTD"/>
    <n v="233490643"/>
    <n v="1005959608"/>
    <s v="DXP"/>
    <n v="200"/>
    <s v="Direct"/>
    <s v="EMC Sale"/>
    <s v="N"/>
    <m/>
    <m/>
    <s v="DIRECT"/>
    <d v="2014-02-11T00:00:00"/>
    <d v="2014-02-11T00:00:00"/>
    <d v="2014-02-11T00:00:00"/>
    <n v="2"/>
    <m/>
    <m/>
    <m/>
    <n v="7600"/>
    <x v="0"/>
    <s v="SERVICES"/>
    <s v="SERVICES -- ARCHITECTURE ENGINEERING &amp; CONSTRUCTION"/>
    <s v="Middle EastBOOKINGS"/>
    <s v="Q12014"/>
  </r>
  <r>
    <x v="0"/>
    <x v="0"/>
    <s v="CONTENT AND CASE MGMT"/>
    <x v="4"/>
    <s v="WEBTOP"/>
    <s v="Other CCMG"/>
    <s v="457-100-429"/>
    <s v="IIG EMEA TURKEY, MIDDLE EAST, AFRICAN CONTINENT AREA"/>
    <s v="IIG EMEA MIDDLE EAST 1 DISTRICT"/>
    <m/>
    <m/>
    <s v="IIG EMEA EMERGING DIVISION"/>
    <s v="Quota House, Middle East - ESG"/>
    <s v="D01718"/>
    <s v="MANNAI TRADING CO.W.L.L"/>
    <s v="MANNAI TRADING CO.W.L.L"/>
    <s v="ORYX  GTL"/>
    <s v="Qatar"/>
    <s v="Qatar"/>
    <s v="EMC Std. Sales Order"/>
    <s v="ZOR"/>
    <n v="2972829"/>
    <s v="ZR06 - VSOE"/>
    <n v="30252219"/>
    <x v="0"/>
    <s v="HARD REDIRECTS"/>
    <s v="ZR06 - VSOE"/>
    <s v="QATAR PETROLEUM"/>
    <n v="644929481"/>
    <n v="1005094227"/>
    <s v="DXP"/>
    <n v="0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2813.32"/>
    <x v="0"/>
    <s v="ENERGY"/>
    <s v="ENERGY -- OIL &amp; GAS"/>
    <s v="Middle EastBOOKINGS"/>
    <s v="Q12014"/>
  </r>
  <r>
    <x v="0"/>
    <x v="0"/>
    <s v="CONTENT AND CASE MGMT"/>
    <x v="4"/>
    <s v="WEBTOP"/>
    <s v="Other CCMG"/>
    <s v="457-100-429"/>
    <s v="IIG EMEA TURKEY, MIDDLE EAST, AFRICAN CONTINENT AREA"/>
    <s v="IIG EMEA MIDDLE EAST 1 DISTRICT"/>
    <m/>
    <m/>
    <s v="IIG EMEA EMERGING DIVISION"/>
    <s v="Quota House, Middle East - ESG"/>
    <s v="D01718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-50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-7250"/>
    <x v="0"/>
    <s v="ENERGY"/>
    <s v="ENERGY -- OIL &amp; GAS"/>
    <s v="Middle EastBOOKINGS"/>
    <s v="Q12014"/>
  </r>
  <r>
    <x v="0"/>
    <x v="0"/>
    <s v="CONTENT AND CASE MGMT"/>
    <x v="4"/>
    <s v="WEBTOP"/>
    <s v="Other CCMG"/>
    <s v="457-100-429"/>
    <s v="IIG EMEA TURKEY, MIDDLE EAST, AFRICAN CONTINENT AREA"/>
    <s v="IIG EMEA SOUTH - AFRICAN CONTINENT DISTRICT"/>
    <m/>
    <s v="MAHMOUD MOUNIR"/>
    <s v="IIG EMEA EMERGING DIVISION"/>
    <s v="Nimer, Omar"/>
    <n v="67841"/>
    <s v="MANNAI TRADING CO.W.L.L"/>
    <s v="MANNAI TRADING CO.W.L.L"/>
    <s v="ORYX  GTL"/>
    <s v="Qatar"/>
    <s v="Qatar"/>
    <s v="EMC Std. Sales Order"/>
    <s v="ZOR"/>
    <n v="2972829"/>
    <s v="ZR06 - VSOE"/>
    <n v="30252219"/>
    <x v="0"/>
    <s v="HARD REDIRECTS"/>
    <s v="ZR06 - VSOE"/>
    <s v="QATAR PETROLEUM"/>
    <n v="644929481"/>
    <n v="1005094227"/>
    <s v="DXP"/>
    <n v="0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-2813.32"/>
    <x v="0"/>
    <s v="ENERGY"/>
    <s v="ENERGY -- OIL &amp; GAS"/>
    <s v="Middle EastBOOKINGS"/>
    <s v="Q12014"/>
  </r>
  <r>
    <x v="0"/>
    <x v="0"/>
    <s v="CONTENT AND CASE MGMT"/>
    <x v="4"/>
    <s v="WEBTOP"/>
    <s v="Other CCMG"/>
    <s v="457-100-429"/>
    <s v="IIG EMEA TURKEY, MIDDLE EAST, AFRICAN CONTINENT AREA"/>
    <s v="IIG EMEA SOUTH - AFRICAN CONTINENT DISTRICT"/>
    <m/>
    <s v="MAHMOUD MOUNIR"/>
    <s v="IIG EMEA EMERGING DIVISION"/>
    <s v="Nimer, Omar"/>
    <n v="67841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50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7250"/>
    <x v="0"/>
    <s v="ENERGY"/>
    <s v="ENERGY -- OIL &amp; GAS"/>
    <s v="Middle EastBOOKINGS"/>
    <s v="Q12014"/>
  </r>
  <r>
    <x v="0"/>
    <x v="0"/>
    <s v="CONTENT AND CASE MGMT"/>
    <x v="4"/>
    <s v="WEBTOP"/>
    <s v="Other CCMG"/>
    <s v="457-100-431"/>
    <s v="IIG EMEA TURKEY, MIDDLE EAST, AFRICAN CONTINENT AREA"/>
    <s v="IIG EMEA MIDDLE EAST 1 DISTRICT"/>
    <m/>
    <m/>
    <s v="IIG EMEA EMERGING DIVISION"/>
    <s v="Zaghloul, Mahmoud"/>
    <n v="83884"/>
    <s v="ETIHAD RAIL HQ"/>
    <s v="ETIHAD RAIL HQ"/>
    <s v="ETIHAD RAIL HQ"/>
    <s v="United Arab Emirates"/>
    <s v="United Arab Emirates"/>
    <s v="EMC Std. Sales Order"/>
    <s v="ZOR"/>
    <n v="1968003"/>
    <s v="R24 - SaleOPS-Misc REV ADJ"/>
    <n v="30308144"/>
    <x v="2"/>
    <s v="RFBU - G/L Account Document"/>
    <s v="R24 - SaleOPS-Misc REV ADJ"/>
    <s v="ETIHAD RAIL COMPANY P J S C"/>
    <n v="851212896"/>
    <n v="1005576290"/>
    <s v="DXP"/>
    <n v="0"/>
    <s v="Direct"/>
    <s v="EMC Sale"/>
    <s v="N"/>
    <m/>
    <m/>
    <s v="DIRECT"/>
    <d v="2013-12-27T00:00:00"/>
    <d v="2014-01-23T00:00:00"/>
    <d v="2014-01-23T00:00:00"/>
    <n v="1"/>
    <m/>
    <m/>
    <m/>
    <n v="-25357"/>
    <x v="0"/>
    <s v="TRANSPORTATION"/>
    <s v="TRANSPORTATION -- GENERAL"/>
    <s v="Middle EastBOOKINGS"/>
    <s v="Q12014"/>
  </r>
  <r>
    <x v="0"/>
    <x v="0"/>
    <s v="CONTENT AND CASE MGMT"/>
    <x v="5"/>
    <s v="TRUSTED-CONTENT"/>
    <s v="Other CCMG"/>
    <s v="457-101-222"/>
    <s v="IIG EMEA TURKEY, MIDDLE EAST, AFRICAN CONTINENT AREA"/>
    <s v="IIG EMEA MIDDLE EAST 1 DISTRICT"/>
    <m/>
    <m/>
    <s v="IIG EMEA EMERGING DIVISION"/>
    <s v="Zaghloul, Mahmoud"/>
    <n v="83884"/>
    <s v="VERINON"/>
    <s v="FIRST GULF BANK"/>
    <s v="FIRST GULF BANK"/>
    <s v="United Arab Emirates"/>
    <s v="United Arab Emirates"/>
    <s v="EMC Std. Sales Order"/>
    <s v="ZOR"/>
    <n v="3167349"/>
    <m/>
    <n v="30329617"/>
    <x v="9"/>
    <m/>
    <m/>
    <s v="FIRST GULF BANK"/>
    <n v="643840234"/>
    <n v="1005784677"/>
    <s v="DXP"/>
    <n v="3000"/>
    <s v="Indirect"/>
    <s v="EMC Sale"/>
    <s v="N"/>
    <m/>
    <m/>
    <s v="DIRECT"/>
    <d v="2014-01-30T00:00:00"/>
    <d v="2014-01-30T00:00:00"/>
    <d v="2014-01-30T00:00:00"/>
    <n v="1"/>
    <m/>
    <m/>
    <m/>
    <n v="60000"/>
    <x v="0"/>
    <s v="FINSERV"/>
    <s v="FINSERV -- BANKING"/>
    <s v="Middle EastBOOKINGS"/>
    <s v="Q12014"/>
  </r>
  <r>
    <x v="0"/>
    <x v="0"/>
    <s v="CONTENT AND CASE MGMT"/>
    <x v="6"/>
    <s v="CORE-PLATFORM"/>
    <s v="Other CCMG"/>
    <s v="457-100-351"/>
    <s v="IIG EMEA TURKEY, MIDDLE EAST, AFRICAN CONTINENT AREA"/>
    <s v="IIG EMEA MIDDLE EAST 1 DISTRICT"/>
    <m/>
    <m/>
    <s v="IIG EMEA EMERGING DIVISION"/>
    <s v="Quota House, Middle East - ESG"/>
    <s v="D01718"/>
    <s v="MANNAI TRADING CO.W.L.L"/>
    <s v="MANNAI TRADING CO.W.L.L"/>
    <s v="ORYX  GTL"/>
    <s v="Qatar"/>
    <s v="Qatar"/>
    <s v="EMC Std. Sales Order"/>
    <s v="ZOR"/>
    <n v="2972829"/>
    <s v="ZR06 - VSOE"/>
    <n v="30252219"/>
    <x v="0"/>
    <s v="HARD REDIRECTS"/>
    <s v="ZR06 - VSOE"/>
    <s v="QATAR PETROLEUM"/>
    <n v="644929481"/>
    <n v="1005094227"/>
    <s v="DXP"/>
    <n v="0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6111.68"/>
    <x v="0"/>
    <s v="ENERGY"/>
    <s v="ENERGY -- OIL &amp; GAS"/>
    <s v="Middle EastBOOKINGS"/>
    <s v="Q12014"/>
  </r>
  <r>
    <x v="0"/>
    <x v="0"/>
    <s v="CONTENT AND CASE MGMT"/>
    <x v="6"/>
    <s v="CORE-PLATFORM"/>
    <s v="Other CCMG"/>
    <s v="457-100-351"/>
    <s v="IIG EMEA TURKEY, MIDDLE EAST, AFRICAN CONTINENT AREA"/>
    <s v="IIG EMEA MIDDLE EAST 1 DISTRICT"/>
    <m/>
    <m/>
    <s v="IIG EMEA EMERGING DIVISION"/>
    <s v="Quota House, Middle East - ESG"/>
    <s v="D01718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-50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-15750"/>
    <x v="0"/>
    <s v="ENERGY"/>
    <s v="ENERGY -- OIL &amp; GAS"/>
    <s v="Middle EastBOOKINGS"/>
    <s v="Q12014"/>
  </r>
  <r>
    <x v="0"/>
    <x v="0"/>
    <s v="CONTENT AND CASE MGMT"/>
    <x v="6"/>
    <s v="CORE-PLATFORM"/>
    <s v="Other CCMG"/>
    <s v="457-100-351"/>
    <s v="IIG EMEA TURKEY, MIDDLE EAST, AFRICAN CONTINENT AREA"/>
    <s v="IIG EMEA MIDDLE EAST 1 DISTRICT"/>
    <m/>
    <m/>
    <s v="IIG EMEA EMERGING DIVISION"/>
    <s v="Zaghloul, Mahmoud"/>
    <n v="83884"/>
    <s v="XEROX EMIRATES L.L.C"/>
    <s v="ABU DHABI DEPARTMENT OF FINANCE"/>
    <s v="ABU DHABI DEPARTMENT OF FINANCE"/>
    <s v="United Arab Emirates"/>
    <s v="United Arab Emirates"/>
    <s v="EMC Std. Sales Order"/>
    <s v="ZOR"/>
    <n v="1946959"/>
    <m/>
    <n v="30334921"/>
    <x v="1"/>
    <m/>
    <m/>
    <s v="GOVERNMENT OF ABU DHABI"/>
    <n v="864314781"/>
    <n v="1005780696"/>
    <s v="DXP"/>
    <n v="5"/>
    <s v="Indirect"/>
    <s v="EMC Sale"/>
    <s v="N"/>
    <m/>
    <m/>
    <s v="DIRECT"/>
    <d v="2014-02-10T00:00:00"/>
    <d v="2014-02-10T00:00:00"/>
    <d v="2014-02-10T00:00:00"/>
    <n v="2"/>
    <m/>
    <m/>
    <m/>
    <n v="1400"/>
    <x v="0"/>
    <s v="GOVT"/>
    <s v="GOVT -- CENTRAL"/>
    <s v="Middle EastBOOKINGS"/>
    <s v="Q12014"/>
  </r>
  <r>
    <x v="0"/>
    <x v="0"/>
    <s v="CONTENT AND CASE MGMT"/>
    <x v="6"/>
    <s v="CORE-PLATFORM"/>
    <s v="Other CCMG"/>
    <s v="457-100-351"/>
    <s v="IIG EMEA TURKEY, MIDDLE EAST, AFRICAN CONTINENT AREA"/>
    <s v="IIG EMEA SOUTH - AFRICAN CONTINENT DISTRICT"/>
    <m/>
    <s v="MAHMOUD MOUNIR"/>
    <s v="IIG EMEA EMERGING DIVISION"/>
    <s v="Nimer, Omar"/>
    <n v="67841"/>
    <s v="MANNAI TRADING CO.W.L.L"/>
    <s v="MANNAI TRADING CO.W.L.L"/>
    <s v="ORYX  GTL"/>
    <s v="Qatar"/>
    <s v="Qatar"/>
    <s v="EMC Std. Sales Order"/>
    <s v="ZOR"/>
    <n v="2972829"/>
    <s v="ZR06 - VSOE"/>
    <n v="30252219"/>
    <x v="0"/>
    <s v="HARD REDIRECTS"/>
    <s v="ZR06 - VSOE"/>
    <s v="QATAR PETROLEUM"/>
    <n v="644929481"/>
    <n v="1005094227"/>
    <s v="DXP"/>
    <n v="0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-6111.68"/>
    <x v="0"/>
    <s v="ENERGY"/>
    <s v="ENERGY -- OIL &amp; GAS"/>
    <s v="Middle EastBOOKINGS"/>
    <s v="Q12014"/>
  </r>
  <r>
    <x v="0"/>
    <x v="0"/>
    <s v="CONTENT AND CASE MGMT"/>
    <x v="6"/>
    <s v="CORE-PLATFORM"/>
    <s v="Other CCMG"/>
    <s v="457-100-351"/>
    <s v="IIG EMEA TURKEY, MIDDLE EAST, AFRICAN CONTINENT AREA"/>
    <s v="IIG EMEA SOUTH - AFRICAN CONTINENT DISTRICT"/>
    <m/>
    <s v="MAHMOUD MOUNIR"/>
    <s v="IIG EMEA EMERGING DIVISION"/>
    <s v="Nimer, Omar"/>
    <n v="67841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50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15750"/>
    <x v="0"/>
    <s v="ENERGY"/>
    <s v="ENERGY -- OIL &amp; GAS"/>
    <s v="Middle EastBOOKINGS"/>
    <s v="Q12014"/>
  </r>
  <r>
    <x v="0"/>
    <x v="0"/>
    <s v="CONTENT AND CASE MGMT"/>
    <x v="6"/>
    <s v="PLATFORM-EXTNS"/>
    <s v="Other CCMG"/>
    <s v="457-100-360"/>
    <s v="IIG EMEA TURKEY, MIDDLE EAST, AFRICAN CONTINENT AREA"/>
    <s v="IIG EMEA MIDDLE EAST 1 DISTRICT"/>
    <m/>
    <m/>
    <s v="IIG EMEA EMERGING DIVISION"/>
    <s v="Zaghloul, Mahmoud"/>
    <n v="83884"/>
    <s v="XEROX EMIRATES L.L.C"/>
    <s v="ABU DHABI DEPARTMENT OF FINANCE"/>
    <s v="ABU DHABI DEPARTMENT OF FINANCE"/>
    <s v="United Arab Emirates"/>
    <s v="United Arab Emirates"/>
    <s v="EMC Std. Sales Order"/>
    <s v="ZOR"/>
    <n v="1946959"/>
    <m/>
    <n v="30334921"/>
    <x v="1"/>
    <m/>
    <m/>
    <s v="GOVERNMENT OF ABU DHABI"/>
    <n v="864314781"/>
    <n v="1005780696"/>
    <s v="DXP"/>
    <n v="30"/>
    <s v="Indirect"/>
    <s v="EMC Sale"/>
    <s v="N"/>
    <m/>
    <m/>
    <s v="DIRECT"/>
    <d v="2014-02-10T00:00:00"/>
    <d v="2014-02-10T00:00:00"/>
    <d v="2014-02-10T00:00:00"/>
    <n v="2"/>
    <m/>
    <m/>
    <m/>
    <n v="2520"/>
    <x v="0"/>
    <s v="GOVT"/>
    <s v="GOVT -- CENTRAL"/>
    <s v="Middle EastBOOKINGS"/>
    <s v="Q12014"/>
  </r>
  <r>
    <x v="0"/>
    <x v="0"/>
    <s v="CONTENT AND CASE MGMT"/>
    <x v="0"/>
    <s v="BTM-SW"/>
    <s v="zTBD"/>
    <s v="SELDRAW"/>
    <s v="IIG EMEA TURKEY, MIDDLE EAST, AFRICAN CONTINENT AREA"/>
    <s v="IIG EMEA MIDDLE EAST 1 DISTRICT"/>
    <m/>
    <m/>
    <s v="IIG EMEA EMERGING DIVISION"/>
    <s v="Quota House, Middle East - ESG"/>
    <s v="D01718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-10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-11880"/>
    <x v="0"/>
    <s v="ENERGY"/>
    <s v="ENERGY -- OIL &amp; GAS"/>
    <s v="Middle EastBOOKINGS"/>
    <s v="Q12014"/>
  </r>
  <r>
    <x v="0"/>
    <x v="0"/>
    <s v="CONTENT AND CASE MGMT"/>
    <x v="0"/>
    <s v="BTM-SW"/>
    <s v="zTBD"/>
    <s v="SELDRAW"/>
    <s v="IIG EMEA TURKEY, MIDDLE EAST, AFRICAN CONTINENT AREA"/>
    <s v="IIG EMEA SOUTH - AFRICAN CONTINENT DISTRICT"/>
    <m/>
    <s v="MAHMOUD MOUNIR"/>
    <s v="IIG EMEA EMERGING DIVISION"/>
    <s v="Nimer, Omar"/>
    <n v="67841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10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11880"/>
    <x v="0"/>
    <s v="ENERGY"/>
    <s v="ENERGY -- OIL &amp; GAS"/>
    <s v="Middle EastBOOKINGS"/>
    <s v="Q12014"/>
  </r>
  <r>
    <x v="0"/>
    <x v="0"/>
    <s v="CONTENT AND CASE MGMT"/>
    <x v="0"/>
    <s v="BTM-SW"/>
    <s v="zTBD"/>
    <s v="SELDRAWBRAVA"/>
    <s v="IIG EMEA TURKEY, MIDDLE EAST, AFRICAN CONTINENT AREA"/>
    <s v="IIG EMEA MIDDLE EAST 1 DISTRICT"/>
    <m/>
    <m/>
    <s v="IIG EMEA EMERGING DIVISION"/>
    <s v="Quota House, Middle East - ESG"/>
    <s v="D01718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-50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-4050"/>
    <x v="0"/>
    <s v="ENERGY"/>
    <s v="ENERGY -- OIL &amp; GAS"/>
    <s v="Middle EastBOOKINGS"/>
    <s v="Q12014"/>
  </r>
  <r>
    <x v="0"/>
    <x v="0"/>
    <s v="CONTENT AND CASE MGMT"/>
    <x v="0"/>
    <s v="BTM-SW"/>
    <s v="zTBD"/>
    <s v="SELDRAWBRAVA"/>
    <s v="IIG EMEA TURKEY, MIDDLE EAST, AFRICAN CONTINENT AREA"/>
    <s v="IIG EMEA SOUTH - AFRICAN CONTINENT DISTRICT"/>
    <m/>
    <s v="MAHMOUD MOUNIR"/>
    <s v="IIG EMEA EMERGING DIVISION"/>
    <s v="Nimer, Omar"/>
    <n v="67841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50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4050"/>
    <x v="0"/>
    <s v="ENERGY"/>
    <s v="ENERGY -- OIL &amp; GAS"/>
    <s v="Middle EastBOOKINGS"/>
    <s v="Q12014"/>
  </r>
  <r>
    <x v="0"/>
    <x v="0"/>
    <s v="CONTENT AND CASE MGMT"/>
    <x v="0"/>
    <s v="INFOGRAPHIC"/>
    <s v="Other CCMG"/>
    <s v="BP-DCTMC-A"/>
    <s v="IIG EMEA TURKEY, MIDDLE EAST, AFRICAN CONTINENT AREA"/>
    <s v="IIG EMEA MIDDLE EAST 1 DISTRICT"/>
    <m/>
    <m/>
    <s v="IIG EMEA EMERGING DIVISION"/>
    <s v="Quota House, Middle East - ESG"/>
    <s v="D01718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-50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-9000"/>
    <x v="0"/>
    <s v="ENERGY"/>
    <s v="ENERGY -- OIL &amp; GAS"/>
    <s v="Middle EastBOOKINGS"/>
    <s v="Q12014"/>
  </r>
  <r>
    <x v="0"/>
    <x v="0"/>
    <s v="CONTENT AND CASE MGMT"/>
    <x v="0"/>
    <s v="INFOGRAPHIC"/>
    <s v="Other CCMG"/>
    <s v="BP-DCTMC-A"/>
    <s v="IIG EMEA TURKEY, MIDDLE EAST, AFRICAN CONTINENT AREA"/>
    <s v="IIG EMEA SOUTH - AFRICAN CONTINENT DISTRICT"/>
    <m/>
    <s v="MAHMOUD MOUNIR"/>
    <s v="IIG EMEA EMERGING DIVISION"/>
    <s v="Nimer, Omar"/>
    <n v="67841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50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9000"/>
    <x v="0"/>
    <s v="ENERGY"/>
    <s v="ENERGY -- OIL &amp; GAS"/>
    <s v="Middle EastBOOKINGS"/>
    <s v="Q12014"/>
  </r>
  <r>
    <x v="0"/>
    <x v="0"/>
    <s v="CONTENT AND CASE MGMT"/>
    <x v="0"/>
    <s v="INFOGRAPHIC"/>
    <s v="Other CCMG"/>
    <s v="BP-DOCFILT"/>
    <s v="IIG EMEA TURKEY, MIDDLE EAST, AFRICAN CONTINENT AREA"/>
    <s v="IIG EMEA MIDDLE EAST 1 DISTRICT"/>
    <m/>
    <m/>
    <s v="IIG EMEA EMERGING DIVISION"/>
    <s v="Quota House, Middle East - ESG"/>
    <s v="D01718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-1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-4500"/>
    <x v="0"/>
    <s v="ENERGY"/>
    <s v="ENERGY -- OIL &amp; GAS"/>
    <s v="Middle EastBOOKINGS"/>
    <s v="Q12014"/>
  </r>
  <r>
    <x v="0"/>
    <x v="0"/>
    <s v="CONTENT AND CASE MGMT"/>
    <x v="0"/>
    <s v="INFOGRAPHIC"/>
    <s v="Other CCMG"/>
    <s v="BP-DOCFILT"/>
    <s v="IIG EMEA TURKEY, MIDDLE EAST, AFRICAN CONTINENT AREA"/>
    <s v="IIG EMEA SOUTH - AFRICAN CONTINENT DISTRICT"/>
    <m/>
    <s v="MAHMOUD MOUNIR"/>
    <s v="IIG EMEA EMERGING DIVISION"/>
    <s v="Nimer, Omar"/>
    <n v="67841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1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4500"/>
    <x v="0"/>
    <s v="ENERGY"/>
    <s v="ENERGY -- OIL &amp; GAS"/>
    <s v="Middle EastBOOKINGS"/>
    <s v="Q12014"/>
  </r>
  <r>
    <x v="0"/>
    <x v="0"/>
    <s v="CONTENT AND CASE MGMT"/>
    <x v="0"/>
    <s v="INFOGRAPHIC-SVC"/>
    <s v="Other CCMG"/>
    <s v="BP-DCTMC-M-A"/>
    <s v="IIG EMEA TURKEY, MIDDLE EAST, AFRICAN CONTINENT AREA"/>
    <s v="IIG EMEA MIDDLE EAST 1 DISTRICT"/>
    <m/>
    <m/>
    <s v="IIG EMEA EMERGING DIVISION"/>
    <s v="Quota House, Middle East - ESG"/>
    <s v="D01718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-50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-1600"/>
    <x v="0"/>
    <s v="ENERGY"/>
    <s v="ENERGY -- OIL &amp; GAS"/>
    <s v="Middle EastBOOKINGS"/>
    <s v="Q12014"/>
  </r>
  <r>
    <x v="0"/>
    <x v="0"/>
    <s v="CONTENT AND CASE MGMT"/>
    <x v="0"/>
    <s v="INFOGRAPHIC-SVC"/>
    <s v="Other CCMG"/>
    <s v="BP-DCTMC-M-A"/>
    <s v="IIG EMEA TURKEY, MIDDLE EAST, AFRICAN CONTINENT AREA"/>
    <s v="IIG EMEA SOUTH - AFRICAN CONTINENT DISTRICT"/>
    <m/>
    <s v="MAHMOUD MOUNIR"/>
    <s v="IIG EMEA EMERGING DIVISION"/>
    <s v="Nimer, Omar"/>
    <n v="67841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50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1600"/>
    <x v="0"/>
    <s v="ENERGY"/>
    <s v="ENERGY -- OIL &amp; GAS"/>
    <s v="Middle EastBOOKINGS"/>
    <s v="Q12014"/>
  </r>
  <r>
    <x v="0"/>
    <x v="0"/>
    <s v="CONTENT AND CASE MGMT"/>
    <x v="0"/>
    <s v="INFOGRAPHIC-SVC"/>
    <s v="Other CCMG"/>
    <s v="BP-DOCFILT-M"/>
    <s v="IIG EMEA TURKEY, MIDDLE EAST, AFRICAN CONTINENT AREA"/>
    <s v="IIG EMEA MIDDLE EAST 1 DISTRICT"/>
    <m/>
    <m/>
    <s v="IIG EMEA EMERGING DIVISION"/>
    <s v="Quota House, Middle East - ESG"/>
    <s v="D01718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-1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-800"/>
    <x v="0"/>
    <s v="ENERGY"/>
    <s v="ENERGY -- OIL &amp; GAS"/>
    <s v="Middle EastBOOKINGS"/>
    <s v="Q12014"/>
  </r>
  <r>
    <x v="0"/>
    <x v="0"/>
    <s v="CONTENT AND CASE MGMT"/>
    <x v="0"/>
    <s v="INFOGRAPHIC-SVC"/>
    <s v="Other CCMG"/>
    <s v="BP-DOCFILT-M"/>
    <s v="IIG EMEA TURKEY, MIDDLE EAST, AFRICAN CONTINENT AREA"/>
    <s v="IIG EMEA SOUTH - AFRICAN CONTINENT DISTRICT"/>
    <m/>
    <s v="MAHMOUD MOUNIR"/>
    <s v="IIG EMEA EMERGING DIVISION"/>
    <s v="Nimer, Omar"/>
    <n v="67841"/>
    <s v="MANNAI TRADING CO.W.L.L"/>
    <s v="MANNAI TRADING CO.W.L.L"/>
    <s v="ORYX  GTL"/>
    <s v="Qatar"/>
    <s v="Qatar"/>
    <s v="EMC Std. Sales Order"/>
    <s v="ZOR"/>
    <n v="2972829"/>
    <m/>
    <n v="30252219"/>
    <x v="0"/>
    <m/>
    <m/>
    <s v="QATAR PETROLEUM"/>
    <n v="644929481"/>
    <n v="1005094227"/>
    <s v="DXP"/>
    <n v="1"/>
    <s v="Direct"/>
    <s v="EMC Sale"/>
    <s v="Y"/>
    <s v="Direct Reseller"/>
    <s v="Information Intelligence Reseller"/>
    <s v="OTHER CHANNEL"/>
    <d v="2013-09-24T00:00:00"/>
    <d v="2014-02-07T00:00:00"/>
    <d v="2014-02-07T00:00:00"/>
    <n v="2"/>
    <m/>
    <m/>
    <m/>
    <n v="800"/>
    <x v="0"/>
    <s v="ENERGY"/>
    <s v="ENERGY -- OIL &amp; GAS"/>
    <s v="Middle EastBOOKINGS"/>
    <s v="Q12014"/>
  </r>
  <r>
    <x v="0"/>
    <x v="0"/>
    <s v="CONTENT AND CASE MGMT"/>
    <x v="0"/>
    <s v="INFOGRAPHIC-SW"/>
    <s v="Other CCMG"/>
    <s v="BP-XCPI-A"/>
    <s v="IIG EMEA TURKEY, MIDDLE EAST, AFRICAN CONTINENT AREA"/>
    <s v="IIG EMEA MIDDLE EAST 1 DISTRICT"/>
    <m/>
    <m/>
    <s v="IIG EMEA EMERGING DIVISION"/>
    <s v="Zaghloul, Mahmoud"/>
    <n v="83884"/>
    <s v="XEROX EMIRATES L.L.C"/>
    <s v="ABU DHABI DEPARTMENT OF FINANCE"/>
    <s v="ABU DHABI DEPARTMENT OF FINANCE"/>
    <s v="United Arab Emirates"/>
    <s v="United Arab Emirates"/>
    <s v="EMC Std. Sales Order"/>
    <s v="ZOR"/>
    <n v="3226675"/>
    <m/>
    <n v="30327791"/>
    <x v="1"/>
    <m/>
    <m/>
    <s v="GOVERNMENT OF ABU DHABI"/>
    <n v="864314781"/>
    <n v="1005896792"/>
    <s v="DXP"/>
    <n v="30"/>
    <s v="Indirect"/>
    <s v="EMC Sale"/>
    <s v="N"/>
    <m/>
    <m/>
    <s v="DIRECT"/>
    <d v="2014-01-28T00:00:00"/>
    <d v="2014-01-28T00:00:00"/>
    <d v="2014-01-28T00:00:00"/>
    <n v="1"/>
    <m/>
    <m/>
    <m/>
    <n v="1920"/>
    <x v="0"/>
    <s v="GOVT"/>
    <s v="GOVT -- CENTRAL"/>
    <s v="Middle EastBOOKINGS"/>
    <s v="Q12014"/>
  </r>
  <r>
    <x v="0"/>
    <x v="0"/>
    <s v="CONTENT AND CASE MGMT"/>
    <x v="7"/>
    <s v="XCP-USER"/>
    <s v="Other CCMG"/>
    <s v="457-101-202"/>
    <s v="IIG EMEA TURKEY, MIDDLE EAST, AFRICAN CONTINENT AREA"/>
    <s v="IIG EMEA MIDDLE EAST 1 DISTRICT"/>
    <m/>
    <m/>
    <s v="IIG EMEA EMERGING DIVISION"/>
    <s v="Zaghloul, Mahmoud"/>
    <n v="83884"/>
    <s v="XEROX EMIRATES L.L.C"/>
    <s v="ABU DHABI DEPARTMENT OF FINANCE"/>
    <s v="ABU DHABI DEPARTMENT OF FINANCE"/>
    <s v="United Arab Emirates"/>
    <s v="United Arab Emirates"/>
    <s v="EMC Std. Sales Order"/>
    <s v="ZOR"/>
    <n v="1946959"/>
    <m/>
    <n v="30334921"/>
    <x v="1"/>
    <m/>
    <m/>
    <s v="GOVERNMENT OF ABU DHABI"/>
    <n v="864314781"/>
    <n v="1005780696"/>
    <s v="DXP"/>
    <n v="5"/>
    <s v="Indirect"/>
    <s v="EMC Sale"/>
    <s v="N"/>
    <m/>
    <m/>
    <s v="DIRECT"/>
    <d v="2014-02-10T00:00:00"/>
    <d v="2014-02-10T00:00:00"/>
    <d v="2014-02-10T00:00:00"/>
    <n v="2"/>
    <m/>
    <m/>
    <m/>
    <n v="2940"/>
    <x v="0"/>
    <s v="GOVT"/>
    <s v="GOVT -- CENTRAL"/>
    <s v="Middle EastBOOKINGS"/>
    <s v="Q12014"/>
  </r>
  <r>
    <x v="0"/>
    <x v="0"/>
    <s v="SYNCPLICITY"/>
    <x v="2"/>
    <s v="SYNCPLICITY-PROD"/>
    <s v="zTBD"/>
    <s v="SYNC-MISC-SW"/>
    <s v="IIG EMEA TURKEY, MIDDLE EAST, AFRICAN CONTINENT AREA"/>
    <s v="IIG EMEA MIDDLE EAST 1 DISTRICT"/>
    <m/>
    <m/>
    <s v="IIG EMEA EMERGING DIVISION"/>
    <s v="Zaghloul, Mahmoud"/>
    <n v="83884"/>
    <s v="ETIHAD RAIL HQ"/>
    <s v="ETIHAD RAIL HQ"/>
    <s v="ETIHAD RAIL HQ"/>
    <s v="United Arab Emirates"/>
    <s v="United Arab Emirates"/>
    <s v="EMC Std. Sales Order"/>
    <s v="ZOR"/>
    <n v="3117607"/>
    <s v="ZR01 - Brokerage Purchases"/>
    <n v="30309573"/>
    <x v="2"/>
    <s v="HARD REDIRECTS"/>
    <s v="ZR01 - Brokerage Purchases"/>
    <s v="ETIHAD RAIL COMPANY P J S C"/>
    <n v="851212896"/>
    <n v="1005675114"/>
    <s v="DXP"/>
    <n v="0"/>
    <s v="Direct"/>
    <s v="EMC Sale"/>
    <s v="N"/>
    <m/>
    <m/>
    <s v="DIRECT"/>
    <d v="2013-12-29T00:00:00"/>
    <d v="2014-01-20T00:00:00"/>
    <d v="2014-01-20T00:00:00"/>
    <n v="1"/>
    <m/>
    <m/>
    <m/>
    <n v="-3758"/>
    <x v="0"/>
    <s v="TRANSPORTATION"/>
    <s v="TRANSPORTATION -- GENERAL"/>
    <s v="Middle EastBOOKINGS"/>
    <s v="Q12014"/>
  </r>
  <r>
    <x v="0"/>
    <x v="0"/>
    <s v="SYNCPLICITY"/>
    <x v="2"/>
    <s v="SYNCPLICITY-PROD"/>
    <s v="zTBD"/>
    <s v="SYNC-MISC-SW"/>
    <s v="IIG EMEA TURKEY, MIDDLE EAST, AFRICAN CONTINENT AREA"/>
    <s v="IIG EMEA MIDDLE EAST 1 DISTRICT"/>
    <m/>
    <m/>
    <s v="IIG EMEA EMERGING DIVISION"/>
    <s v="Zaghloul, Mahmoud"/>
    <n v="83884"/>
    <s v="ETIHAD RAIL HQ"/>
    <s v="ETIHAD RAIL HQ"/>
    <s v="ETIHAD RAIL HQ"/>
    <s v="United Arab Emirates"/>
    <s v="United Arab Emirates"/>
    <s v="EMC Std. Sales Order"/>
    <s v="ZOR"/>
    <n v="3117607"/>
    <m/>
    <n v="30309573"/>
    <x v="2"/>
    <m/>
    <m/>
    <s v="ETIHAD RAIL COMPANY P J S C"/>
    <n v="851212896"/>
    <n v="1005675114"/>
    <s v="DXP"/>
    <n v="50"/>
    <s v="Direct"/>
    <s v="EMC Sale"/>
    <s v="N"/>
    <m/>
    <m/>
    <s v="DIRECT"/>
    <d v="2013-12-29T00:00:00"/>
    <d v="2014-01-16T00:00:00"/>
    <d v="2014-01-16T00:00:00"/>
    <n v="1"/>
    <m/>
    <m/>
    <m/>
    <n v="3758"/>
    <x v="0"/>
    <s v="TRANSPORTATION"/>
    <s v="TRANSPORTATION -- GENERAL"/>
    <s v="Middle EastBOOKINGS"/>
    <s v="Q12014"/>
  </r>
  <r>
    <x v="2"/>
    <x v="1"/>
    <m/>
    <x v="8"/>
    <m/>
    <m/>
    <m/>
    <m/>
    <m/>
    <m/>
    <m/>
    <m/>
    <m/>
    <m/>
    <m/>
    <m/>
    <m/>
    <m/>
    <m/>
    <m/>
    <m/>
    <m/>
    <m/>
    <m/>
    <x v="10"/>
    <m/>
    <m/>
    <m/>
    <m/>
    <m/>
    <m/>
    <m/>
    <m/>
    <m/>
    <m/>
    <m/>
    <m/>
    <m/>
    <m/>
    <m/>
    <m/>
    <m/>
    <m/>
    <m/>
    <m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69" dataOnRows="1" applyNumberFormats="0" applyBorderFormats="0" applyFontFormats="0" applyPatternFormats="0" applyAlignmentFormats="0" applyWidthHeightFormats="1" dataCaption="Data" updatedVersion="4" minRefreshableVersion="3" asteriskTotals="1" showMemberPropertyTips="0" useAutoFormatting="1" itemPrintTitles="1" createdVersion="3" indent="0" compact="0" compactData="0" gridDropZones="1">
  <location ref="A6:K11" firstHeaderRow="1" firstDataRow="2" firstDataCol="2"/>
  <pivotFields count="51">
    <pivotField axis="axisRow" compact="0" outline="0" subtotalTop="0" showAll="0" includeNewItemsInFilter="1">
      <items count="18">
        <item m="1" x="6"/>
        <item m="1" x="7"/>
        <item m="1" x="3"/>
        <item m="1" x="15"/>
        <item m="1" x="16"/>
        <item m="1" x="11"/>
        <item m="1" x="9"/>
        <item x="0"/>
        <item h="1" x="2"/>
        <item x="1"/>
        <item m="1" x="4"/>
        <item m="1" x="5"/>
        <item m="1" x="8"/>
        <item h="1" m="1" x="13"/>
        <item m="1" x="14"/>
        <item h="1" m="1" x="10"/>
        <item m="1" x="12"/>
        <item t="default"/>
      </items>
    </pivotField>
    <pivotField axis="axisRow" compact="0" outline="0" subtotalTop="0" showAll="0">
      <items count="14">
        <item m="1" x="8"/>
        <item x="0"/>
        <item m="1" x="6"/>
        <item m="1" x="7"/>
        <item m="1" x="4"/>
        <item m="1" x="2"/>
        <item m="1" x="3"/>
        <item x="1"/>
        <item m="1" x="9"/>
        <item m="1" x="11"/>
        <item m="1" x="12"/>
        <item m="1" x="10"/>
        <item m="1" x="5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57">
        <item m="1" x="51"/>
        <item m="1" x="9"/>
        <item m="1" x="24"/>
        <item m="1" x="17"/>
        <item m="1" x="52"/>
        <item m="1" x="14"/>
        <item m="1" x="47"/>
        <item m="1" x="53"/>
        <item m="1" x="15"/>
        <item m="1" x="54"/>
        <item m="1" x="21"/>
        <item m="1" x="26"/>
        <item x="8"/>
        <item m="1" x="31"/>
        <item m="1" x="18"/>
        <item x="3"/>
        <item x="4"/>
        <item m="1" x="33"/>
        <item m="1" x="50"/>
        <item x="6"/>
        <item x="7"/>
        <item x="0"/>
        <item m="1" x="16"/>
        <item m="1" x="20"/>
        <item m="1" x="30"/>
        <item m="1" x="32"/>
        <item m="1" x="40"/>
        <item m="1" x="39"/>
        <item m="1" x="43"/>
        <item m="1" x="34"/>
        <item m="1" x="35"/>
        <item m="1" x="23"/>
        <item m="1" x="28"/>
        <item m="1" x="38"/>
        <item m="1" x="22"/>
        <item m="1" x="49"/>
        <item m="1" x="45"/>
        <item m="1" x="55"/>
        <item m="1" x="27"/>
        <item x="5"/>
        <item m="1" x="12"/>
        <item x="1"/>
        <item m="1" x="10"/>
        <item m="1" x="37"/>
        <item m="1" x="25"/>
        <item m="1" x="36"/>
        <item m="1" x="11"/>
        <item m="1" x="13"/>
        <item m="1" x="42"/>
        <item m="1" x="44"/>
        <item m="1" x="29"/>
        <item m="1" x="41"/>
        <item m="1" x="19"/>
        <item h="1" m="1" x="48"/>
        <item m="1" x="46"/>
        <item x="2"/>
        <item t="default"/>
      </items>
    </pivotField>
    <pivotField compact="0" outline="0" subtotalTop="0" showAll="0" includeNewItemsInFilter="1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 includeNewItemsInFilter="1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 includeNewItemsInFilter="1">
      <items count="13">
        <item x="10"/>
        <item m="1" x="11"/>
        <item x="2"/>
        <item x="4"/>
        <item x="5"/>
        <item x="6"/>
        <item x="7"/>
        <item x="1"/>
        <item x="9"/>
        <item x="0"/>
        <item x="3"/>
        <item x="8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 includeNewItemsInFilter="1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 includeNewItemsInFilter="1"/>
    <pivotField compact="0" outline="0" subtotalTop="0" showAll="0"/>
    <pivotField compact="0" outline="0" subtotalTop="0" showAll="0"/>
    <pivotField compact="0" outline="0" subtotalTop="0" showAll="0" includeNewItemsInFilter="1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multipleItemSelectionAllowed="1" showAll="0">
      <items count="4">
        <item h="1" x="1"/>
        <item x="0"/>
        <item h="1" m="1" x="2"/>
        <item t="default"/>
      </items>
    </pivotField>
    <pivotField compact="0" outline="0" subtotalTop="0" showAll="0"/>
    <pivotField compact="0" outline="0" subtotalTop="0" showAll="0"/>
    <pivotField compact="0" outline="0" subtotalTop="0" showAll="0" includeNewItemsInFilter="1"/>
    <pivotField compact="0" outline="0" subtotalTop="0" multipleItemSelectionAllowed="1" showAll="0" includeNewItemsInFilter="1"/>
  </pivotFields>
  <rowFields count="2">
    <field x="1"/>
    <field x="0"/>
  </rowFields>
  <rowItems count="4">
    <i>
      <x v="1"/>
      <x v="7"/>
    </i>
    <i r="1">
      <x v="9"/>
    </i>
    <i t="default">
      <x v="1"/>
    </i>
    <i t="grand">
      <x/>
    </i>
  </rowItems>
  <colFields count="1">
    <field x="3"/>
  </colFields>
  <colItems count="9">
    <i>
      <x v="15"/>
    </i>
    <i>
      <x v="16"/>
    </i>
    <i>
      <x v="19"/>
    </i>
    <i>
      <x v="20"/>
    </i>
    <i>
      <x v="21"/>
    </i>
    <i>
      <x v="39"/>
    </i>
    <i>
      <x v="41"/>
    </i>
    <i>
      <x v="55"/>
    </i>
    <i t="grand">
      <x/>
    </i>
  </colItems>
  <dataFields count="1">
    <dataField name="Sum of Sale Booking Revenue" fld="45" baseField="0" baseItem="0"/>
  </dataFields>
  <formats count="61">
    <format dxfId="375">
      <pivotArea dataOnly="0" outline="0" collapsedLevelsAreSubtotals="1" fieldPosition="0">
        <references count="1">
          <reference field="0" count="0" defaultSubtotal="1"/>
        </references>
      </pivotArea>
    </format>
    <format dxfId="374">
      <pivotArea dataOnly="0" outline="0" collapsedLevelsAreSubtotals="1" fieldPosition="0">
        <references count="1">
          <reference field="0" count="0" defaultSubtotal="1"/>
        </references>
      </pivotArea>
    </format>
    <format dxfId="373">
      <pivotArea grandRow="1" outline="0" collapsedLevelsAreSubtotals="1" fieldPosition="0"/>
    </format>
    <format dxfId="372">
      <pivotArea dataOnly="0" labelOnly="1" grandRow="1" outline="0" fieldPosition="0"/>
    </format>
    <format dxfId="371">
      <pivotArea outline="0" collapsedLevelsAreSubtotals="1" fieldPosition="0"/>
    </format>
    <format dxfId="370">
      <pivotArea dataOnly="0" labelOnly="1" outline="0" fieldPosition="0">
        <references count="1">
          <reference field="0" count="6">
            <x v="0"/>
            <x v="1"/>
            <x v="2"/>
            <x v="5"/>
            <x v="6"/>
            <x v="7"/>
          </reference>
        </references>
      </pivotArea>
    </format>
    <format dxfId="369">
      <pivotArea dataOnly="0" outline="0" collapsedLevelsAreSubtotals="1" fieldPosition="0">
        <references count="1">
          <reference field="0" count="0" defaultSubtotal="1"/>
        </references>
      </pivotArea>
    </format>
    <format dxfId="368">
      <pivotArea dataOnly="0" outline="0" collapsedLevelsAreSubtotals="1" fieldPosition="0">
        <references count="1">
          <reference field="0" count="0" defaultSubtotal="1"/>
        </references>
      </pivotArea>
    </format>
    <format dxfId="367">
      <pivotArea field="24" type="button" dataOnly="0" labelOnly="1" outline="0"/>
    </format>
    <format dxfId="366">
      <pivotArea type="topRight" dataOnly="0" labelOnly="1" outline="0" fieldPosition="0"/>
    </format>
    <format dxfId="365">
      <pivotArea field="24" type="button" dataOnly="0" labelOnly="1" outline="0"/>
    </format>
    <format dxfId="364">
      <pivotArea type="all" dataOnly="0" outline="0" collapsedLevelsAreSubtotals="1" fieldPosition="0"/>
    </format>
    <format dxfId="363">
      <pivotArea type="topRight" dataOnly="0" labelOnly="1" outline="0" fieldPosition="0"/>
    </format>
    <format dxfId="362">
      <pivotArea type="origin" dataOnly="0" labelOnly="1" outline="0" fieldPosition="0"/>
    </format>
    <format dxfId="361">
      <pivotArea type="topRight" dataOnly="0" labelOnly="1" outline="0" fieldPosition="0"/>
    </format>
    <format dxfId="360">
      <pivotArea field="24" type="button" dataOnly="0" labelOnly="1" outline="0"/>
    </format>
    <format dxfId="359">
      <pivotArea type="topRight" dataOnly="0" labelOnly="1" outline="0" fieldPosition="0"/>
    </format>
    <format dxfId="358">
      <pivotArea field="24" type="button" dataOnly="0" labelOnly="1" outline="0"/>
    </format>
    <format dxfId="357">
      <pivotArea type="topRight" dataOnly="0" labelOnly="1" outline="0" fieldPosition="0"/>
    </format>
    <format dxfId="356">
      <pivotArea grandRow="1" outline="0" collapsedLevelsAreSubtotals="1" fieldPosition="0"/>
    </format>
    <format dxfId="355">
      <pivotArea dataOnly="0" labelOnly="1" grandRow="1" outline="0" fieldPosition="0"/>
    </format>
    <format dxfId="354">
      <pivotArea grandRow="1" outline="0" collapsedLevelsAreSubtotals="1" fieldPosition="0"/>
    </format>
    <format dxfId="353">
      <pivotArea dataOnly="0" labelOnly="1" grandRow="1" outline="0" fieldPosition="0"/>
    </format>
    <format dxfId="352">
      <pivotArea outline="0" collapsedLevelsAreSubtotals="1" fieldPosition="0"/>
    </format>
    <format dxfId="351">
      <pivotArea type="topRight" dataOnly="0" labelOnly="1" outline="0" fieldPosition="0"/>
    </format>
    <format dxfId="350">
      <pivotArea outline="0" collapsedLevelsAreSubtotals="1" fieldPosition="0"/>
    </format>
    <format dxfId="349">
      <pivotArea type="topRight" dataOnly="0" labelOnly="1" outline="0" fieldPosition="0"/>
    </format>
    <format dxfId="348">
      <pivotArea dataOnly="0" labelOnly="1" grandCol="1" outline="0" fieldPosition="0"/>
    </format>
    <format dxfId="347">
      <pivotArea field="1" type="button" dataOnly="0" labelOnly="1" outline="0" axis="axisRow" fieldPosition="0"/>
    </format>
    <format dxfId="346">
      <pivotArea field="0" type="button" dataOnly="0" labelOnly="1" outline="0" axis="axisRow" fieldPosition="1"/>
    </format>
    <format dxfId="345">
      <pivotArea type="all" dataOnly="0" outline="0" fieldPosition="0"/>
    </format>
    <format dxfId="344">
      <pivotArea dataOnly="0" labelOnly="1" outline="0" fieldPosition="0">
        <references count="1">
          <reference field="3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43">
      <pivotArea dataOnly="0" labelOnly="1" grandCol="1" outline="0" fieldPosition="0"/>
    </format>
    <format dxfId="342">
      <pivotArea type="origin" dataOnly="0" labelOnly="1" outline="0" fieldPosition="0"/>
    </format>
    <format dxfId="341">
      <pivotArea field="3" type="button" dataOnly="0" labelOnly="1" outline="0" axis="axisCol" fieldPosition="0"/>
    </format>
    <format dxfId="340">
      <pivotArea type="topRight" dataOnly="0" labelOnly="1" outline="0" fieldPosition="0"/>
    </format>
    <format dxfId="339">
      <pivotArea outline="0" collapsedLevelsAreSubtotals="1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format>
    <format dxfId="338">
      <pivotArea outline="0" collapsedLevelsAreSubtotals="1" fieldPosition="0">
        <references count="3">
          <reference field="0" count="4" selected="0">
            <x v="3"/>
            <x v="10"/>
            <x v="11"/>
            <x v="12"/>
          </reference>
          <reference field="1" count="1" selected="0">
            <x v="0"/>
          </reference>
          <reference field="3" count="8" selected="0">
            <x v="0"/>
            <x v="1"/>
            <x v="2"/>
            <x v="3"/>
            <x v="5"/>
            <x v="9"/>
            <x v="10"/>
            <x v="11"/>
          </reference>
        </references>
      </pivotArea>
    </format>
    <format dxfId="337">
      <pivotArea outline="0" collapsedLevelsAreSubtotals="1" fieldPosition="0">
        <references count="3">
          <reference field="0" count="4" selected="0">
            <x v="3"/>
            <x v="10"/>
            <x v="11"/>
            <x v="12"/>
          </reference>
          <reference field="1" count="1" selected="0">
            <x v="0"/>
          </reference>
          <reference field="3" count="8" selected="0">
            <x v="0"/>
            <x v="1"/>
            <x v="2"/>
            <x v="3"/>
            <x v="5"/>
            <x v="9"/>
            <x v="10"/>
            <x v="11"/>
          </reference>
        </references>
      </pivotArea>
    </format>
    <format dxfId="336">
      <pivotArea outline="0" collapsedLevelsAreSubtotals="1" fieldPosition="0"/>
    </format>
    <format dxfId="335">
      <pivotArea outline="0" collapsedLevelsAreSubtotals="1" fieldPosition="0">
        <references count="2">
          <reference field="0" count="1" selected="0">
            <x v="3"/>
          </reference>
          <reference field="1" count="1" selected="0">
            <x v="0"/>
          </reference>
        </references>
      </pivotArea>
    </format>
    <format dxfId="334">
      <pivotArea dataOnly="0" labelOnly="1" outline="0" offset="IV1" fieldPosition="0">
        <references count="1">
          <reference field="1" count="1">
            <x v="0"/>
          </reference>
        </references>
      </pivotArea>
    </format>
    <format dxfId="333">
      <pivotArea dataOnly="0" labelOnly="1" outline="0" fieldPosition="0">
        <references count="2">
          <reference field="0" count="1">
            <x v="3"/>
          </reference>
          <reference field="1" count="1" selected="0">
            <x v="0"/>
          </reference>
        </references>
      </pivotArea>
    </format>
    <format dxfId="332">
      <pivotArea field="46" type="button" dataOnly="0" labelOnly="1" outline="0"/>
    </format>
    <format dxfId="331">
      <pivotArea dataOnly="0" labelOnly="1" outline="0" fieldPosition="0">
        <references count="1">
          <reference field="3" count="0"/>
        </references>
      </pivotArea>
    </format>
    <format dxfId="330">
      <pivotArea outline="0" collapsedLevelsAreSubtotals="1" fieldPosition="0">
        <references count="1">
          <reference field="3" count="0" selected="0"/>
        </references>
      </pivotArea>
    </format>
    <format dxfId="329">
      <pivotArea outline="0" collapsedLevelsAreSubtotals="1" fieldPosition="0"/>
    </format>
    <format dxfId="328">
      <pivotArea dataOnly="0" labelOnly="1" grandCol="1" outline="0" fieldPosition="0"/>
    </format>
    <format dxfId="327">
      <pivotArea outline="0" collapsedLevelsAreSubtotals="1" fieldPosition="0">
        <references count="3">
          <reference field="0" count="1" selected="0">
            <x v="3"/>
          </reference>
          <reference field="1" count="1" selected="0">
            <x v="0"/>
          </reference>
          <reference field="3" count="0" selected="0"/>
        </references>
      </pivotArea>
    </format>
    <format dxfId="326">
      <pivotArea outline="0"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3" count="0" selected="0"/>
        </references>
      </pivotArea>
    </format>
    <format dxfId="325">
      <pivotArea type="all" dataOnly="0" outline="0" fieldPosition="0"/>
    </format>
    <format dxfId="324">
      <pivotArea outline="0" collapsedLevelsAreSubtotals="1" fieldPosition="0">
        <references count="1">
          <reference field="3" count="0" selected="0"/>
        </references>
      </pivotArea>
    </format>
    <format dxfId="323">
      <pivotArea type="topRight" dataOnly="0" labelOnly="1" outline="0" fieldPosition="0"/>
    </format>
    <format dxfId="322">
      <pivotArea dataOnly="0" labelOnly="1" outline="0" fieldPosition="0">
        <references count="1">
          <reference field="3" count="0"/>
        </references>
      </pivotArea>
    </format>
    <format dxfId="321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320">
      <pivotArea field="3" type="button" dataOnly="0" labelOnly="1" outline="0" axis="axisCol" fieldPosition="0"/>
    </format>
    <format dxfId="319">
      <pivotArea dataOnly="0" labelOnly="1" outline="0" fieldPosition="0">
        <references count="1">
          <reference field="3" count="1">
            <x v="0"/>
          </reference>
        </references>
      </pivotArea>
    </format>
    <format dxfId="318">
      <pivotArea dataOnly="0" outline="0" fieldPosition="0">
        <references count="1">
          <reference field="1" count="0" defaultSubtotal="1"/>
        </references>
      </pivotArea>
    </format>
    <format dxfId="317">
      <pivotArea dataOnly="0" outline="0" fieldPosition="0">
        <references count="1">
          <reference field="1" count="0" defaultSubtotal="1"/>
        </references>
      </pivotArea>
    </format>
    <format dxfId="316">
      <pivotArea type="all" dataOnly="0" outline="0" fieldPosition="0"/>
    </format>
    <format dxfId="315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62" dataOnRows="1" applyNumberFormats="0" applyBorderFormats="0" applyFontFormats="0" applyPatternFormats="0" applyAlignmentFormats="0" applyWidthHeightFormats="1" dataCaption="Data" updatedVersion="4" minRefreshableVersion="3" asteriskTotals="1" showMemberPropertyTips="0" useAutoFormatting="1" itemPrintTitles="1" createdVersion="3" indent="0" compact="0" compactData="0" gridDropZones="1">
  <location ref="A8:J25" firstHeaderRow="1" firstDataRow="2" firstDataCol="8" rowPageCount="1" colPageCount="1"/>
  <pivotFields count="53">
    <pivotField axis="axisRow" compact="0" outline="0" subtotalTop="0" showAll="0" includeNewItemsInFilter="1" sortType="ascending" sumSubtotal="1">
      <items count="17">
        <item x="1"/>
        <item m="1" x="8"/>
        <item m="1" x="15"/>
        <item m="1" x="7"/>
        <item m="1" x="3"/>
        <item m="1" x="11"/>
        <item m="1" x="9"/>
        <item x="0"/>
        <item m="1" x="5"/>
        <item m="1" x="12"/>
        <item m="1" x="13"/>
        <item m="1" x="14"/>
        <item m="1" x="6"/>
        <item m="1" x="4"/>
        <item m="1" x="10"/>
        <item x="2"/>
        <item t="sum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0">
        <item m="1" x="8"/>
        <item m="1" x="4"/>
        <item x="1"/>
        <item m="1" x="2"/>
        <item m="1" x="5"/>
        <item m="1" x="7"/>
        <item m="1" x="9"/>
        <item x="0"/>
        <item m="1" x="6"/>
        <item m="1" x="3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65">
        <item x="4"/>
        <item m="1" x="63"/>
        <item m="1" x="148"/>
        <item m="1" x="93"/>
        <item m="1" x="86"/>
        <item m="1" x="69"/>
        <item m="1" x="32"/>
        <item m="1" x="85"/>
        <item m="1" x="49"/>
        <item m="1" x="44"/>
        <item x="3"/>
        <item m="1" x="36"/>
        <item m="1" x="141"/>
        <item m="1" x="71"/>
        <item m="1" x="89"/>
        <item m="1" x="82"/>
        <item m="1" x="109"/>
        <item m="1" x="122"/>
        <item x="1"/>
        <item m="1" x="40"/>
        <item m="1" x="72"/>
        <item m="1" x="61"/>
        <item m="1" x="106"/>
        <item m="1" x="101"/>
        <item m="1" x="159"/>
        <item m="1" x="115"/>
        <item m="1" x="15"/>
        <item m="1" x="114"/>
        <item m="1" x="27"/>
        <item m="1" x="59"/>
        <item m="1" x="131"/>
        <item m="1" x="52"/>
        <item m="1" x="78"/>
        <item m="1" x="29"/>
        <item m="1" x="164"/>
        <item m="1" x="23"/>
        <item m="1" x="136"/>
        <item m="1" x="104"/>
        <item m="1" x="34"/>
        <item m="1" x="8"/>
        <item m="1" x="30"/>
        <item m="1" x="21"/>
        <item m="1" x="10"/>
        <item m="1" x="81"/>
        <item m="1" x="28"/>
        <item m="1" x="70"/>
        <item m="1" x="46"/>
        <item m="1" x="88"/>
        <item m="1" x="130"/>
        <item m="1" x="152"/>
        <item m="1" x="17"/>
        <item m="1" x="76"/>
        <item m="1" x="160"/>
        <item m="1" x="9"/>
        <item m="1" x="54"/>
        <item m="1" x="91"/>
        <item x="2"/>
        <item m="1" x="22"/>
        <item m="1" x="83"/>
        <item m="1" x="24"/>
        <item m="1" x="158"/>
        <item m="1" x="140"/>
        <item m="1" x="68"/>
        <item m="1" x="18"/>
        <item m="1" x="151"/>
        <item m="1" x="53"/>
        <item m="1" x="144"/>
        <item m="1" x="107"/>
        <item m="1" x="41"/>
        <item m="1" x="25"/>
        <item m="1" x="43"/>
        <item m="1" x="37"/>
        <item m="1" x="132"/>
        <item m="1" x="121"/>
        <item m="1" x="65"/>
        <item m="1" x="77"/>
        <item m="1" x="39"/>
        <item m="1" x="64"/>
        <item m="1" x="149"/>
        <item m="1" x="6"/>
        <item m="1" x="33"/>
        <item m="1" x="124"/>
        <item m="1" x="105"/>
        <item m="1" x="58"/>
        <item m="1" x="129"/>
        <item m="1" x="147"/>
        <item m="1" x="146"/>
        <item m="1" x="156"/>
        <item m="1" x="113"/>
        <item m="1" x="100"/>
        <item m="1" x="117"/>
        <item m="1" x="95"/>
        <item m="1" x="112"/>
        <item m="1" x="116"/>
        <item m="1" x="73"/>
        <item m="1" x="48"/>
        <item m="1" x="143"/>
        <item m="1" x="75"/>
        <item m="1" x="31"/>
        <item m="1" x="66"/>
        <item m="1" x="45"/>
        <item m="1" x="163"/>
        <item m="1" x="47"/>
        <item m="1" x="126"/>
        <item m="1" x="60"/>
        <item m="1" x="137"/>
        <item m="1" x="38"/>
        <item m="1" x="90"/>
        <item m="1" x="57"/>
        <item m="1" x="35"/>
        <item m="1" x="92"/>
        <item m="1" x="5"/>
        <item m="1" x="16"/>
        <item m="1" x="110"/>
        <item m="1" x="80"/>
        <item m="1" x="134"/>
        <item m="1" x="14"/>
        <item x="0"/>
        <item m="1" x="102"/>
        <item m="1" x="125"/>
        <item m="1" x="55"/>
        <item m="1" x="108"/>
        <item m="1" x="123"/>
        <item m="1" x="74"/>
        <item m="1" x="153"/>
        <item m="1" x="13"/>
        <item m="1" x="157"/>
        <item m="1" x="135"/>
        <item m="1" x="87"/>
        <item m="1" x="67"/>
        <item m="1" x="161"/>
        <item m="1" x="155"/>
        <item m="1" x="62"/>
        <item m="1" x="12"/>
        <item m="1" x="50"/>
        <item m="1" x="150"/>
        <item m="1" x="79"/>
        <item m="1" x="84"/>
        <item m="1" x="111"/>
        <item m="1" x="26"/>
        <item m="1" x="120"/>
        <item m="1" x="154"/>
        <item m="1" x="99"/>
        <item m="1" x="20"/>
        <item m="1" x="142"/>
        <item m="1" x="103"/>
        <item m="1" x="127"/>
        <item m="1" x="139"/>
        <item m="1" x="42"/>
        <item m="1" x="118"/>
        <item m="1" x="19"/>
        <item m="1" x="56"/>
        <item m="1" x="11"/>
        <item m="1" x="96"/>
        <item m="1" x="145"/>
        <item m="1" x="98"/>
        <item m="1" x="128"/>
        <item m="1" x="133"/>
        <item m="1" x="138"/>
        <item m="1" x="162"/>
        <item m="1" x="51"/>
        <item m="1" x="97"/>
        <item m="1" x="7"/>
        <item m="1" x="94"/>
        <item m="1" x="119"/>
      </items>
    </pivotField>
    <pivotField compact="0" outline="0" showAll="0" defaultSubtotal="0"/>
    <pivotField axis="axisRow" compact="0" outline="0" showAll="0" defaultSubtotal="0">
      <items count="400">
        <item m="1" x="195"/>
        <item m="1" x="67"/>
        <item m="1" x="263"/>
        <item m="1" x="222"/>
        <item m="1" x="18"/>
        <item m="1" x="210"/>
        <item x="8"/>
        <item m="1" x="33"/>
        <item m="1" x="24"/>
        <item m="1" x="398"/>
        <item m="1" x="196"/>
        <item m="1" x="65"/>
        <item m="1" x="287"/>
        <item m="1" x="133"/>
        <item m="1" x="173"/>
        <item m="1" x="205"/>
        <item m="1" x="359"/>
        <item m="1" x="371"/>
        <item m="1" x="44"/>
        <item m="1" x="392"/>
        <item m="1" x="269"/>
        <item m="1" x="353"/>
        <item m="1" x="116"/>
        <item m="1" x="163"/>
        <item m="1" x="66"/>
        <item m="1" x="266"/>
        <item m="1" x="343"/>
        <item m="1" x="32"/>
        <item m="1" x="115"/>
        <item m="1" x="79"/>
        <item m="1" x="113"/>
        <item m="1" x="175"/>
        <item m="1" x="377"/>
        <item m="1" x="224"/>
        <item m="1" x="81"/>
        <item m="1" x="388"/>
        <item m="1" x="342"/>
        <item m="1" x="231"/>
        <item m="1" x="399"/>
        <item m="1" x="26"/>
        <item m="1" x="64"/>
        <item m="1" x="320"/>
        <item m="1" x="364"/>
        <item m="1" x="314"/>
        <item m="1" x="69"/>
        <item m="1" x="226"/>
        <item m="1" x="16"/>
        <item m="1" x="56"/>
        <item m="1" x="348"/>
        <item m="1" x="237"/>
        <item m="1" x="184"/>
        <item m="1" x="11"/>
        <item m="1" x="296"/>
        <item m="1" x="239"/>
        <item m="1" x="223"/>
        <item m="1" x="68"/>
        <item m="1" x="126"/>
        <item m="1" x="135"/>
        <item m="1" x="268"/>
        <item x="4"/>
        <item m="1" x="80"/>
        <item m="1" x="40"/>
        <item m="1" x="35"/>
        <item m="1" x="104"/>
        <item m="1" x="244"/>
        <item m="1" x="298"/>
        <item m="1" x="217"/>
        <item m="1" x="389"/>
        <item m="1" x="265"/>
        <item m="1" x="9"/>
        <item m="1" x="197"/>
        <item m="1" x="143"/>
        <item m="1" x="201"/>
        <item m="1" x="96"/>
        <item m="1" x="198"/>
        <item m="1" x="91"/>
        <item m="1" x="127"/>
        <item m="1" x="105"/>
        <item m="1" x="270"/>
        <item m="1" x="356"/>
        <item m="1" x="74"/>
        <item m="1" x="280"/>
        <item m="1" x="92"/>
        <item m="1" x="264"/>
        <item m="1" x="62"/>
        <item m="1" x="350"/>
        <item m="1" x="43"/>
        <item m="1" x="316"/>
        <item m="1" x="19"/>
        <item m="1" x="315"/>
        <item x="2"/>
        <item m="1" x="279"/>
        <item m="1" x="381"/>
        <item m="1" x="245"/>
        <item m="1" x="254"/>
        <item m="1" x="187"/>
        <item m="1" x="178"/>
        <item m="1" x="171"/>
        <item m="1" x="138"/>
        <item m="1" x="176"/>
        <item m="1" x="341"/>
        <item m="1" x="385"/>
        <item m="1" x="86"/>
        <item m="1" x="45"/>
        <item m="1" x="324"/>
        <item m="1" x="192"/>
        <item m="1" x="42"/>
        <item m="1" x="31"/>
        <item m="1" x="288"/>
        <item m="1" x="242"/>
        <item m="1" x="63"/>
        <item m="1" x="88"/>
        <item m="1" x="297"/>
        <item m="1" x="234"/>
        <item m="1" x="100"/>
        <item m="1" x="396"/>
        <item m="1" x="243"/>
        <item m="1" x="154"/>
        <item m="1" x="101"/>
        <item m="1" x="185"/>
        <item m="1" x="382"/>
        <item m="1" x="220"/>
        <item m="1" x="114"/>
        <item m="1" x="129"/>
        <item m="1" x="276"/>
        <item m="1" x="326"/>
        <item m="1" x="256"/>
        <item m="1" x="307"/>
        <item m="1" x="214"/>
        <item m="1" x="140"/>
        <item m="1" x="182"/>
        <item m="1" x="102"/>
        <item m="1" x="289"/>
        <item m="1" x="85"/>
        <item m="1" x="304"/>
        <item m="1" x="190"/>
        <item m="1" x="367"/>
        <item m="1" x="306"/>
        <item m="1" x="77"/>
        <item m="1" x="236"/>
        <item m="1" x="281"/>
        <item m="1" x="131"/>
        <item m="1" x="363"/>
        <item m="1" x="132"/>
        <item m="1" x="137"/>
        <item m="1" x="235"/>
        <item m="1" x="275"/>
        <item m="1" x="252"/>
        <item m="1" x="180"/>
        <item m="1" x="260"/>
        <item m="1" x="179"/>
        <item m="1" x="94"/>
        <item m="1" x="327"/>
        <item m="1" x="211"/>
        <item m="1" x="311"/>
        <item m="1" x="249"/>
        <item m="1" x="177"/>
        <item m="1" x="378"/>
        <item m="1" x="142"/>
        <item m="1" x="153"/>
        <item m="1" x="119"/>
        <item m="1" x="397"/>
        <item m="1" x="151"/>
        <item m="1" x="261"/>
        <item m="1" x="38"/>
        <item m="1" x="292"/>
        <item m="1" x="139"/>
        <item m="1" x="49"/>
        <item m="1" x="172"/>
        <item m="1" x="206"/>
        <item m="1" x="58"/>
        <item m="1" x="57"/>
        <item m="1" x="194"/>
        <item m="1" x="310"/>
        <item m="1" x="121"/>
        <item m="1" x="225"/>
        <item m="1" x="55"/>
        <item m="1" x="380"/>
        <item m="1" x="370"/>
        <item m="1" x="161"/>
        <item m="1" x="218"/>
        <item m="1" x="204"/>
        <item m="1" x="347"/>
        <item m="1" x="303"/>
        <item m="1" x="299"/>
        <item m="1" x="72"/>
        <item m="1" x="373"/>
        <item m="1" x="168"/>
        <item m="1" x="340"/>
        <item m="1" x="321"/>
        <item m="1" x="111"/>
        <item m="1" x="159"/>
        <item m="1" x="251"/>
        <item m="1" x="221"/>
        <item m="1" x="41"/>
        <item m="1" x="202"/>
        <item m="1" x="361"/>
        <item m="1" x="203"/>
        <item m="1" x="183"/>
        <item m="1" x="339"/>
        <item m="1" x="332"/>
        <item m="1" x="89"/>
        <item m="1" x="29"/>
        <item m="1" x="209"/>
        <item m="1" x="118"/>
        <item m="1" x="366"/>
        <item m="1" x="336"/>
        <item m="1" x="262"/>
        <item x="1"/>
        <item m="1" x="362"/>
        <item m="1" x="230"/>
        <item m="1" x="355"/>
        <item m="1" x="345"/>
        <item m="1" x="75"/>
        <item m="1" x="284"/>
        <item m="1" x="76"/>
        <item m="1" x="97"/>
        <item m="1" x="189"/>
        <item m="1" x="313"/>
        <item m="1" x="124"/>
        <item m="1" x="295"/>
        <item m="1" x="238"/>
        <item m="1" x="149"/>
        <item m="1" x="73"/>
        <item m="1" x="156"/>
        <item m="1" x="300"/>
        <item m="1" x="241"/>
        <item m="1" x="357"/>
        <item m="1" x="87"/>
        <item m="1" x="136"/>
        <item m="1" x="365"/>
        <item x="0"/>
        <item m="1" x="285"/>
        <item m="1" x="372"/>
        <item m="1" x="60"/>
        <item m="1" x="162"/>
        <item m="1" x="331"/>
        <item m="1" x="255"/>
        <item m="1" x="130"/>
        <item m="1" x="21"/>
        <item m="1" x="207"/>
        <item m="1" x="301"/>
        <item m="1" x="14"/>
        <item m="1" x="17"/>
        <item m="1" x="134"/>
        <item m="1" x="360"/>
        <item m="1" x="334"/>
        <item m="1" x="30"/>
        <item m="1" x="199"/>
        <item m="1" x="383"/>
        <item m="1" x="27"/>
        <item m="1" x="358"/>
        <item m="1" x="216"/>
        <item m="1" x="375"/>
        <item m="1" x="93"/>
        <item m="1" x="186"/>
        <item m="1" x="108"/>
        <item m="1" x="165"/>
        <item m="1" x="122"/>
        <item m="1" x="354"/>
        <item m="1" x="344"/>
        <item m="1" x="215"/>
        <item m="1" x="250"/>
        <item m="1" x="229"/>
        <item m="1" x="278"/>
        <item m="1" x="160"/>
        <item m="1" x="22"/>
        <item m="1" x="290"/>
        <item m="1" x="39"/>
        <item m="1" x="212"/>
        <item m="1" x="48"/>
        <item m="1" x="386"/>
        <item m="1" x="349"/>
        <item m="1" x="328"/>
        <item m="1" x="155"/>
        <item m="1" x="103"/>
        <item m="1" x="167"/>
        <item m="1" x="82"/>
        <item m="1" x="10"/>
        <item m="1" x="337"/>
        <item m="1" x="267"/>
        <item m="1" x="90"/>
        <item m="1" x="291"/>
        <item m="1" x="352"/>
        <item m="1" x="376"/>
        <item m="1" x="232"/>
        <item m="1" x="181"/>
        <item m="1" x="61"/>
        <item m="1" x="13"/>
        <item m="1" x="141"/>
        <item m="1" x="158"/>
        <item m="1" x="125"/>
        <item m="1" x="106"/>
        <item m="1" x="240"/>
        <item m="1" x="112"/>
        <item m="1" x="317"/>
        <item m="1" x="147"/>
        <item m="1" x="330"/>
        <item m="1" x="148"/>
        <item m="1" x="335"/>
        <item m="1" x="274"/>
        <item m="1" x="117"/>
        <item m="1" x="277"/>
        <item m="1" x="282"/>
        <item m="1" x="346"/>
        <item m="1" x="50"/>
        <item m="1" x="52"/>
        <item m="1" x="23"/>
        <item m="1" x="312"/>
        <item m="1" x="322"/>
        <item m="1" x="293"/>
        <item m="1" x="145"/>
        <item m="1" x="369"/>
        <item m="1" x="170"/>
        <item m="1" x="308"/>
        <item m="1" x="28"/>
        <item m="1" x="47"/>
        <item m="1" x="71"/>
        <item m="1" x="329"/>
        <item m="1" x="246"/>
        <item m="1" x="157"/>
        <item m="1" x="98"/>
        <item m="1" x="144"/>
        <item m="1" x="191"/>
        <item m="1" x="393"/>
        <item m="1" x="273"/>
        <item m="1" x="12"/>
        <item m="1" x="323"/>
        <item m="1" x="294"/>
        <item m="1" x="20"/>
        <item m="1" x="247"/>
        <item m="1" x="164"/>
        <item m="1" x="325"/>
        <item m="1" x="283"/>
        <item m="1" x="257"/>
        <item m="1" x="15"/>
        <item m="1" x="36"/>
        <item m="1" x="253"/>
        <item m="1" x="228"/>
        <item m="1" x="188"/>
        <item m="1" x="333"/>
        <item m="1" x="302"/>
        <item m="1" x="272"/>
        <item m="1" x="351"/>
        <item m="1" x="84"/>
        <item m="1" x="34"/>
        <item m="1" x="166"/>
        <item m="1" x="368"/>
        <item m="1" x="271"/>
        <item m="1" x="219"/>
        <item m="1" x="174"/>
        <item m="1" x="70"/>
        <item m="1" x="200"/>
        <item m="1" x="374"/>
        <item m="1" x="379"/>
        <item m="1" x="123"/>
        <item m="1" x="387"/>
        <item m="1" x="319"/>
        <item m="1" x="152"/>
        <item m="1" x="384"/>
        <item m="1" x="318"/>
        <item m="1" x="338"/>
        <item m="1" x="25"/>
        <item m="1" x="305"/>
        <item m="1" x="99"/>
        <item m="1" x="248"/>
        <item m="1" x="394"/>
        <item m="1" x="37"/>
        <item m="1" x="258"/>
        <item m="1" x="390"/>
        <item m="1" x="128"/>
        <item m="1" x="95"/>
        <item m="1" x="53"/>
        <item m="1" x="259"/>
        <item m="1" x="83"/>
        <item m="1" x="51"/>
        <item m="1" x="169"/>
        <item m="1" x="193"/>
        <item m="1" x="146"/>
        <item m="1" x="208"/>
        <item x="3"/>
        <item m="1" x="150"/>
        <item m="1" x="109"/>
        <item m="1" x="59"/>
        <item m="1" x="78"/>
        <item m="1" x="391"/>
        <item m="1" x="233"/>
        <item m="1" x="227"/>
        <item m="1" x="286"/>
        <item m="1" x="395"/>
        <item m="1" x="46"/>
        <item m="1" x="110"/>
        <item x="5"/>
        <item m="1" x="107"/>
        <item m="1" x="309"/>
        <item m="1" x="213"/>
        <item m="1" x="54"/>
        <item x="7"/>
        <item m="1" x="12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87">
        <item m="1" x="76"/>
        <item m="1" x="322"/>
        <item m="1" x="263"/>
        <item m="1" x="19"/>
        <item m="1" x="254"/>
        <item x="8"/>
        <item m="1" x="25"/>
        <item m="1" x="394"/>
        <item m="1" x="204"/>
        <item m="1" x="44"/>
        <item m="1" x="470"/>
        <item m="1" x="52"/>
        <item m="1" x="98"/>
        <item m="1" x="190"/>
        <item m="1" x="111"/>
        <item m="1" x="212"/>
        <item m="1" x="75"/>
        <item m="1" x="416"/>
        <item m="1" x="100"/>
        <item m="1" x="134"/>
        <item m="1" x="205"/>
        <item m="1" x="464"/>
        <item m="1" x="269"/>
        <item m="1" x="101"/>
        <item m="1" x="460"/>
        <item m="1" x="474"/>
        <item m="1" x="415"/>
        <item m="1" x="30"/>
        <item m="1" x="74"/>
        <item m="1" x="386"/>
        <item m="1" x="447"/>
        <item m="1" x="380"/>
        <item m="1" x="426"/>
        <item m="1" x="438"/>
        <item m="1" x="228"/>
        <item m="1" x="58"/>
        <item m="1" x="63"/>
        <item m="1" x="211"/>
        <item m="1" x="288"/>
        <item m="1" x="267"/>
        <item m="1" x="78"/>
        <item m="1" x="316"/>
        <item x="4"/>
        <item m="1" x="224"/>
        <item m="1" x="399"/>
        <item m="1" x="45"/>
        <item m="1" x="94"/>
        <item m="1" x="123"/>
        <item m="1" x="146"/>
        <item m="1" x="110"/>
        <item m="1" x="305"/>
        <item m="1" x="40"/>
        <item m="1" x="271"/>
        <item m="1" x="268"/>
        <item m="1" x="327"/>
        <item m="1" x="10"/>
        <item m="1" x="170"/>
        <item m="1" x="355"/>
        <item m="1" x="89"/>
        <item m="1" x="139"/>
        <item m="1" x="242"/>
        <item m="1" x="118"/>
        <item m="1" x="240"/>
        <item m="1" x="230"/>
        <item m="1" x="428"/>
        <item m="1" x="372"/>
        <item m="1" x="124"/>
        <item m="1" x="223"/>
        <item m="1" x="332"/>
        <item m="1" x="437"/>
        <item m="1" x="148"/>
        <item m="1" x="360"/>
        <item m="1" x="476"/>
        <item m="1" x="64"/>
        <item m="1" x="86"/>
        <item m="1" x="341"/>
        <item m="1" x="241"/>
        <item m="1" x="72"/>
        <item m="1" x="246"/>
        <item m="1" x="14"/>
        <item m="1" x="235"/>
        <item m="1" x="382"/>
        <item m="1" x="51"/>
        <item m="1" x="21"/>
        <item m="1" x="217"/>
        <item m="1" x="381"/>
        <item x="2"/>
        <item m="1" x="340"/>
        <item m="1" x="342"/>
        <item m="1" x="232"/>
        <item m="1" x="293"/>
        <item m="1" x="431"/>
        <item m="1" x="330"/>
        <item m="1" x="312"/>
        <item m="1" x="168"/>
        <item m="1" x="424"/>
        <item m="1" x="339"/>
        <item m="1" x="213"/>
        <item m="1" x="324"/>
        <item m="1" x="200"/>
        <item m="1" x="458"/>
        <item m="1" x="202"/>
        <item m="1" x="358"/>
        <item m="1" x="414"/>
        <item m="1" x="105"/>
        <item m="1" x="178"/>
        <item m="1" x="392"/>
        <item m="1" x="221"/>
        <item m="1" x="479"/>
        <item m="1" x="421"/>
        <item m="1" x="326"/>
        <item m="1" x="128"/>
        <item m="1" x="291"/>
        <item m="1" x="73"/>
        <item m="1" x="108"/>
        <item m="1" x="368"/>
        <item m="1" x="257"/>
        <item m="1" x="425"/>
        <item m="1" x="299"/>
        <item m="1" x="353"/>
        <item m="1" x="329"/>
        <item m="1" x="484"/>
        <item m="1" x="455"/>
        <item m="1" x="361"/>
        <item m="1" x="182"/>
        <item m="1" x="359"/>
        <item m="1" x="122"/>
        <item m="1" x="138"/>
        <item m="1" x="475"/>
        <item m="1" x="468"/>
        <item m="1" x="262"/>
        <item m="1" x="407"/>
        <item m="1" x="158"/>
        <item m="1" x="337"/>
        <item m="1" x="395"/>
        <item m="1" x="279"/>
        <item m="1" x="375"/>
        <item m="1" x="467"/>
        <item m="1" x="292"/>
        <item m="1" x="203"/>
        <item m="1" x="70"/>
        <item m="1" x="210"/>
        <item m="1" x="385"/>
        <item m="1" x="157"/>
        <item m="1" x="356"/>
        <item m="1" x="103"/>
        <item m="1" x="180"/>
        <item m="1" x="283"/>
        <item m="1" x="219"/>
        <item m="1" x="238"/>
        <item m="1" x="347"/>
        <item m="1" x="95"/>
        <item m="1" x="284"/>
        <item m="1" x="344"/>
        <item m="1" x="295"/>
        <item m="1" x="304"/>
        <item m="1" x="206"/>
        <item m="1" x="446"/>
        <item m="1" x="166"/>
        <item m="1" x="282"/>
        <item m="1" x="336"/>
        <item m="1" x="308"/>
        <item m="1" x="208"/>
        <item m="1" x="397"/>
        <item m="1" x="350"/>
        <item m="1" x="319"/>
        <item m="1" x="194"/>
        <item m="1" x="114"/>
        <item m="1" x="396"/>
        <item m="1" x="303"/>
        <item m="1" x="69"/>
        <item m="1" x="377"/>
        <item m="1" x="93"/>
        <item m="1" x="207"/>
        <item m="1" x="465"/>
        <item m="1" x="352"/>
        <item m="1" x="169"/>
        <item m="1" x="314"/>
        <item m="1" x="249"/>
        <item m="1" x="420"/>
        <item m="1" x="145"/>
        <item m="1" x="193"/>
        <item m="1" x="371"/>
        <item m="1" x="373"/>
        <item m="1" x="48"/>
        <item m="1" x="16"/>
        <item m="1" x="167"/>
        <item m="1" x="56"/>
        <item m="1" x="66"/>
        <item m="1" x="310"/>
        <item m="1" x="65"/>
        <item m="1" x="454"/>
        <item m="1" x="313"/>
        <item m="1" x="354"/>
        <item m="1" x="20"/>
        <item m="1" x="62"/>
        <item m="1" x="466"/>
        <item m="1" x="191"/>
        <item m="1" x="301"/>
        <item m="1" x="260"/>
        <item m="1" x="248"/>
        <item m="1" x="419"/>
        <item m="1" x="80"/>
        <item m="1" x="35"/>
        <item m="1" x="432"/>
        <item m="1" x="165"/>
        <item m="1" x="84"/>
        <item m="1" x="459"/>
        <item m="1" x="196"/>
        <item m="1" x="413"/>
        <item m="1" x="136"/>
        <item m="1" x="388"/>
        <item m="1" x="132"/>
        <item m="1" x="187"/>
        <item m="1" x="154"/>
        <item m="1" x="311"/>
        <item m="1" x="68"/>
        <item m="1" x="104"/>
        <item m="1" x="243"/>
        <item m="1" x="61"/>
        <item m="1" x="245"/>
        <item m="1" x="412"/>
        <item m="1" x="402"/>
        <item m="1" x="181"/>
        <item m="1" x="296"/>
        <item m="1" x="17"/>
        <item m="1" x="171"/>
        <item m="1" x="144"/>
        <item m="1" x="451"/>
        <item m="1" x="410"/>
        <item m="1" x="321"/>
        <item m="1" x="343"/>
        <item m="1" x="480"/>
        <item m="1" x="175"/>
        <item m="1" x="227"/>
        <item m="1" x="275"/>
        <item m="1" x="434"/>
        <item m="1" x="307"/>
        <item m="1" x="91"/>
        <item m="1" x="92"/>
        <item m="1" x="142"/>
        <item m="1" x="119"/>
        <item m="1" x="218"/>
        <item m="1" x="234"/>
        <item m="1" x="188"/>
        <item m="1" x="116"/>
        <item m="1" x="287"/>
        <item m="1" x="99"/>
        <item m="1" x="379"/>
        <item m="1" x="153"/>
        <item m="1" x="363"/>
        <item m="1" x="286"/>
        <item m="1" x="215"/>
        <item m="1" x="351"/>
        <item m="1" x="184"/>
        <item m="1" x="129"/>
        <item m="1" x="370"/>
        <item m="1" x="290"/>
        <item m="1" x="440"/>
        <item m="1" x="107"/>
        <item m="1" x="439"/>
        <item m="1" x="450"/>
        <item x="0"/>
        <item m="1" x="348"/>
        <item m="1" x="457"/>
        <item m="1" x="71"/>
        <item m="1" x="216"/>
        <item m="1" x="328"/>
        <item m="1" x="317"/>
        <item m="1" x="443"/>
        <item m="1" x="362"/>
        <item m="1" x="430"/>
        <item m="1" x="214"/>
        <item m="1" x="160"/>
        <item m="1" x="135"/>
        <item m="1" x="43"/>
        <item m="1" x="251"/>
        <item m="1" x="85"/>
        <item m="1" x="24"/>
        <item m="1" x="252"/>
        <item m="1" x="442"/>
        <item m="1" x="444"/>
        <item m="1" x="408"/>
        <item m="1" x="27"/>
        <item m="1" x="278"/>
        <item m="1" x="469"/>
        <item m="1" x="31"/>
        <item m="1" x="404"/>
        <item m="1" x="39"/>
        <item m="1" x="318"/>
        <item m="1" x="259"/>
        <item m="1" x="461"/>
        <item m="1" x="113"/>
        <item m="1" x="481"/>
        <item m="1" x="79"/>
        <item m="1" x="87"/>
        <item m="1" x="42"/>
        <item m="1" x="233"/>
        <item m="1" x="297"/>
        <item m="1" x="102"/>
        <item m="1" x="159"/>
        <item m="1" x="192"/>
        <item m="1" x="150"/>
        <item m="1" x="485"/>
        <item m="1" x="433"/>
        <item m="1" x="417"/>
        <item m="1" x="33"/>
        <item m="1" x="300"/>
        <item m="1" x="274"/>
        <item m="1" x="261"/>
        <item m="1" x="231"/>
        <item m="1" x="155"/>
        <item m="1" x="239"/>
        <item m="1" x="49"/>
        <item m="1" x="258"/>
        <item m="1" x="365"/>
        <item m="1" x="55"/>
        <item m="1" x="471"/>
        <item m="1" x="369"/>
        <item m="1" x="427"/>
        <item m="1" x="398"/>
        <item m="1" x="183"/>
        <item m="1" x="41"/>
        <item m="1" x="189"/>
        <item m="1" x="140"/>
        <item m="1" x="236"/>
        <item m="1" x="323"/>
        <item m="1" x="11"/>
        <item m="1" x="366"/>
        <item m="1" x="229"/>
        <item m="1" x="411"/>
        <item m="1" x="280"/>
        <item m="1" x="435"/>
        <item m="1" x="357"/>
        <item m="1" x="463"/>
        <item m="1" x="277"/>
        <item m="1" x="209"/>
        <item m="1" x="422"/>
        <item m="1" x="32"/>
        <item m="1" x="364"/>
        <item m="1" x="9"/>
        <item m="1" x="456"/>
        <item m="1" x="387"/>
        <item m="1" x="109"/>
        <item m="1" x="378"/>
        <item m="1" x="186"/>
        <item m="1" x="156"/>
        <item m="1" x="125"/>
        <item m="1" x="289"/>
        <item m="1" x="133"/>
        <item m="1" x="67"/>
        <item m="1" x="403"/>
        <item m="1" x="173"/>
        <item m="1" x="423"/>
        <item m="1" x="400"/>
        <item m="1" x="174"/>
        <item m="1" x="409"/>
        <item m="1" x="255"/>
        <item m="1" x="335"/>
        <item m="1" x="141"/>
        <item m="1" x="112"/>
        <item m="1" x="226"/>
        <item m="1" x="391"/>
        <item m="1" x="418"/>
        <item m="1" x="57"/>
        <item m="1" x="436"/>
        <item m="1" x="23"/>
        <item m="1" x="253"/>
        <item m="1" x="77"/>
        <item m="1" x="50"/>
        <item m="1" x="367"/>
        <item m="1" x="26"/>
        <item m="1" x="130"/>
        <item m="1" x="453"/>
        <item m="1" x="199"/>
        <item m="1" x="294"/>
        <item m="1" x="276"/>
        <item m="1" x="376"/>
        <item m="1" x="90"/>
        <item m="1" x="54"/>
        <item m="1" x="198"/>
        <item m="1" x="82"/>
        <item m="1" x="478"/>
        <item m="1" x="331"/>
        <item m="1" x="185"/>
        <item m="1" x="264"/>
        <item m="1" x="265"/>
        <item m="1" x="172"/>
        <item m="1" x="220"/>
        <item m="1" x="482"/>
        <item m="1" x="334"/>
        <item m="1" x="472"/>
        <item m="1" x="345"/>
        <item m="1" x="13"/>
        <item m="1" x="302"/>
        <item m="1" x="34"/>
        <item m="1" x="22"/>
        <item m="1" x="83"/>
        <item m="1" x="143"/>
        <item m="1" x="164"/>
        <item m="1" x="225"/>
        <item m="1" x="37"/>
        <item m="1" x="147"/>
        <item m="1" x="338"/>
        <item m="1" x="393"/>
        <item m="1" x="346"/>
        <item m="1" x="28"/>
        <item m="1" x="18"/>
        <item m="1" x="46"/>
        <item m="1" x="309"/>
        <item m="1" x="273"/>
        <item m="1" x="306"/>
        <item m="1" x="201"/>
        <item m="1" x="405"/>
        <item m="1" x="429"/>
        <item m="1" x="333"/>
        <item m="1" x="162"/>
        <item m="1" x="441"/>
        <item m="1" x="247"/>
        <item m="1" x="195"/>
        <item m="1" x="320"/>
        <item m="1" x="406"/>
        <item m="1" x="38"/>
        <item m="1" x="149"/>
        <item m="1" x="15"/>
        <item m="1" x="81"/>
        <item m="1" x="106"/>
        <item m="1" x="285"/>
        <item m="1" x="96"/>
        <item m="1" x="177"/>
        <item m="1" x="161"/>
        <item m="1" x="266"/>
        <item m="1" x="152"/>
        <item m="1" x="12"/>
        <item m="1" x="473"/>
        <item m="1" x="384"/>
        <item m="1" x="449"/>
        <item m="1" x="390"/>
        <item m="1" x="179"/>
        <item m="1" x="325"/>
        <item m="1" x="383"/>
        <item m="1" x="237"/>
        <item m="1" x="29"/>
        <item m="1" x="374"/>
        <item m="1" x="121"/>
        <item m="1" x="298"/>
        <item m="1" x="462"/>
        <item m="1" x="47"/>
        <item m="1" x="88"/>
        <item m="1" x="477"/>
        <item m="1" x="115"/>
        <item m="1" x="59"/>
        <item m="1" x="315"/>
        <item m="1" x="389"/>
        <item m="1" x="250"/>
        <item m="1" x="197"/>
        <item m="1" x="270"/>
        <item m="1" x="97"/>
        <item m="1" x="222"/>
        <item m="1" x="36"/>
        <item x="3"/>
        <item m="1" x="448"/>
        <item m="1" x="176"/>
        <item m="1" x="401"/>
        <item m="1" x="137"/>
        <item m="1" x="127"/>
        <item m="1" x="117"/>
        <item m="1" x="486"/>
        <item m="1" x="452"/>
        <item m="1" x="120"/>
        <item m="1" x="281"/>
        <item m="1" x="272"/>
        <item m="1" x="483"/>
        <item m="1" x="163"/>
        <item m="1" x="53"/>
        <item m="1" x="445"/>
        <item m="1" x="131"/>
        <item m="1" x="349"/>
        <item x="5"/>
        <item m="1" x="126"/>
        <item x="1"/>
        <item m="1" x="151"/>
        <item m="1" x="256"/>
        <item m="1" x="60"/>
        <item x="7"/>
        <item m="1" x="24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79">
        <item x="8"/>
        <item m="1" x="394"/>
        <item m="1" x="459"/>
        <item m="1" x="253"/>
        <item m="1" x="515"/>
        <item m="1" x="152"/>
        <item x="4"/>
        <item m="1" x="206"/>
        <item m="1" x="322"/>
        <item m="1" x="513"/>
        <item m="1" x="299"/>
        <item m="1" x="477"/>
        <item m="1" x="159"/>
        <item m="1" x="143"/>
        <item m="1" x="151"/>
        <item m="1" x="219"/>
        <item m="1" x="16"/>
        <item m="1" x="74"/>
        <item m="1" x="241"/>
        <item m="1" x="376"/>
        <item m="1" x="319"/>
        <item m="1" x="64"/>
        <item m="1" x="326"/>
        <item m="1" x="348"/>
        <item m="1" x="122"/>
        <item m="1" x="52"/>
        <item m="1" x="291"/>
        <item m="1" x="295"/>
        <item m="1" x="461"/>
        <item m="1" x="242"/>
        <item m="1" x="60"/>
        <item m="1" x="277"/>
        <item m="1" x="94"/>
        <item m="1" x="62"/>
        <item m="1" x="270"/>
        <item m="1" x="482"/>
        <item m="1" x="460"/>
        <item m="1" x="129"/>
        <item m="1" x="436"/>
        <item m="1" x="114"/>
        <item m="1" x="316"/>
        <item x="7"/>
        <item m="1" x="416"/>
        <item m="1" x="209"/>
        <item m="1" x="498"/>
        <item m="1" x="525"/>
        <item m="1" x="407"/>
        <item m="1" x="216"/>
        <item m="1" x="169"/>
        <item m="1" x="406"/>
        <item m="1" x="384"/>
        <item m="1" x="555"/>
        <item m="1" x="65"/>
        <item m="1" x="82"/>
        <item m="1" x="426"/>
        <item m="1" x="516"/>
        <item m="1" x="390"/>
        <item m="1" x="136"/>
        <item m="1" x="415"/>
        <item m="1" x="400"/>
        <item m="1" x="568"/>
        <item m="1" x="178"/>
        <item m="1" x="368"/>
        <item m="1" x="534"/>
        <item m="1" x="100"/>
        <item m="1" x="287"/>
        <item m="1" x="133"/>
        <item m="1" x="397"/>
        <item m="1" x="120"/>
        <item m="1" x="201"/>
        <item m="1" x="267"/>
        <item m="1" x="559"/>
        <item m="1" x="106"/>
        <item m="1" x="450"/>
        <item m="1" x="547"/>
        <item m="1" x="332"/>
        <item m="1" x="285"/>
        <item m="1" x="249"/>
        <item m="1" x="434"/>
        <item m="1" x="76"/>
        <item m="1" x="502"/>
        <item m="1" x="144"/>
        <item m="1" x="265"/>
        <item m="1" x="218"/>
        <item m="1" x="197"/>
        <item m="1" x="360"/>
        <item m="1" x="365"/>
        <item m="1" x="271"/>
        <item m="1" x="501"/>
        <item m="1" x="135"/>
        <item m="1" x="564"/>
        <item m="1" x="128"/>
        <item m="1" x="410"/>
        <item m="1" x="503"/>
        <item m="1" x="522"/>
        <item m="1" x="134"/>
        <item m="1" x="412"/>
        <item m="1" x="474"/>
        <item m="1" x="275"/>
        <item m="1" x="87"/>
        <item m="1" x="330"/>
        <item m="1" x="572"/>
        <item m="1" x="189"/>
        <item m="1" x="399"/>
        <item m="1" x="346"/>
        <item m="1" x="102"/>
        <item m="1" x="369"/>
        <item m="1" x="401"/>
        <item m="1" x="156"/>
        <item m="1" x="232"/>
        <item m="1" x="467"/>
        <item m="1" x="281"/>
        <item m="1" x="196"/>
        <item m="1" x="573"/>
        <item m="1" x="337"/>
        <item m="1" x="47"/>
        <item m="1" x="429"/>
        <item m="1" x="356"/>
        <item m="1" x="166"/>
        <item m="1" x="251"/>
        <item m="1" x="571"/>
        <item m="1" x="263"/>
        <item m="1" x="131"/>
        <item m="1" x="446"/>
        <item m="1" x="314"/>
        <item m="1" x="303"/>
        <item m="1" x="370"/>
        <item m="1" x="569"/>
        <item m="1" x="107"/>
        <item m="1" x="373"/>
        <item m="1" x="81"/>
        <item m="1" x="404"/>
        <item x="2"/>
        <item m="1" x="247"/>
        <item m="1" x="86"/>
        <item m="1" x="517"/>
        <item m="1" x="531"/>
        <item m="1" x="353"/>
        <item m="1" x="85"/>
        <item m="1" x="10"/>
        <item m="1" x="576"/>
        <item m="1" x="53"/>
        <item m="1" x="518"/>
        <item m="1" x="544"/>
        <item m="1" x="437"/>
        <item m="1" x="224"/>
        <item m="1" x="435"/>
        <item m="1" x="511"/>
        <item m="1" x="175"/>
        <item m="1" x="150"/>
        <item m="1" x="165"/>
        <item m="1" x="268"/>
        <item m="1" x="96"/>
        <item m="1" x="562"/>
        <item m="1" x="323"/>
        <item m="1" x="493"/>
        <item m="1" x="207"/>
        <item m="1" x="118"/>
        <item m="1" x="33"/>
        <item m="1" x="478"/>
        <item m="1" x="342"/>
        <item m="1" x="371"/>
        <item m="1" x="560"/>
        <item m="1" x="491"/>
        <item m="1" x="433"/>
        <item m="1" x="250"/>
        <item m="1" x="84"/>
        <item m="1" x="262"/>
        <item m="1" x="466"/>
        <item m="1" x="444"/>
        <item m="1" x="148"/>
        <item m="1" x="311"/>
        <item m="1" x="427"/>
        <item m="1" x="349"/>
        <item m="1" x="272"/>
        <item m="1" x="260"/>
        <item m="1" x="420"/>
        <item m="1" x="116"/>
        <item m="1" x="367"/>
        <item m="1" x="258"/>
        <item m="1" x="362"/>
        <item m="1" x="180"/>
        <item m="1" x="254"/>
        <item m="1" x="537"/>
        <item m="1" x="200"/>
        <item m="1" x="208"/>
        <item m="1" x="413"/>
        <item m="1" x="379"/>
        <item m="1" x="408"/>
        <item m="1" x="480"/>
        <item m="1" x="422"/>
        <item m="1" x="115"/>
        <item m="1" x="508"/>
        <item m="1" x="405"/>
        <item m="1" x="465"/>
        <item m="1" x="61"/>
        <item m="1" x="300"/>
        <item m="1" x="237"/>
        <item m="1" x="302"/>
        <item m="1" x="462"/>
        <item m="1" x="479"/>
        <item m="1" x="374"/>
        <item m="1" x="304"/>
        <item m="1" x="457"/>
        <item m="1" x="113"/>
        <item m="1" x="257"/>
        <item m="1" x="121"/>
        <item m="1" x="556"/>
        <item m="1" x="424"/>
        <item m="1" x="205"/>
        <item m="1" x="417"/>
        <item m="1" x="305"/>
        <item m="1" x="510"/>
        <item m="1" x="173"/>
        <item m="1" x="235"/>
        <item m="1" x="24"/>
        <item m="1" x="449"/>
        <item m="1" x="453"/>
        <item m="1" x="58"/>
        <item m="1" x="18"/>
        <item m="1" x="174"/>
        <item m="1" x="69"/>
        <item m="1" x="79"/>
        <item m="1" x="381"/>
        <item m="1" x="77"/>
        <item m="1" x="203"/>
        <item m="1" x="395"/>
        <item m="1" x="234"/>
        <item m="1" x="425"/>
        <item m="1" x="428"/>
        <item m="1" x="321"/>
        <item m="1" x="140"/>
        <item m="1" x="557"/>
        <item m="1" x="233"/>
        <item m="1" x="372"/>
        <item m="1" x="523"/>
        <item m="1" x="214"/>
        <item m="1" x="301"/>
        <item m="1" x="509"/>
        <item m="1" x="91"/>
        <item m="1" x="39"/>
        <item m="1" x="487"/>
        <item m="1" x="527"/>
        <item m="1" x="359"/>
        <item m="1" x="98"/>
        <item m="1" x="111"/>
        <item m="1" x="239"/>
        <item m="1" x="500"/>
        <item m="1" x="162"/>
        <item m="1" x="112"/>
        <item m="1" x="217"/>
        <item m="1" x="469"/>
        <item m="1" x="167"/>
        <item m="1" x="361"/>
        <item m="1" x="229"/>
        <item m="1" x="185"/>
        <item m="1" x="324"/>
        <item m="1" x="543"/>
        <item m="1" x="127"/>
        <item m="1" x="296"/>
        <item m="1" x="73"/>
        <item m="1" x="308"/>
        <item m="1" x="279"/>
        <item m="1" x="499"/>
        <item m="1" x="483"/>
        <item m="1" x="163"/>
        <item m="1" x="40"/>
        <item m="1" x="20"/>
        <item m="1" x="104"/>
        <item m="1" x="210"/>
        <item m="1" x="204"/>
        <item m="1" x="172"/>
        <item m="1" x="539"/>
        <item m="1" x="486"/>
        <item m="1" x="393"/>
        <item m="1" x="213"/>
        <item m="1" x="574"/>
        <item m="1" x="215"/>
        <item m="1" x="63"/>
        <item m="1" x="430"/>
        <item m="1" x="57"/>
        <item m="1" x="338"/>
        <item m="1" x="519"/>
        <item m="1" x="378"/>
        <item m="1" x="385"/>
        <item m="1" x="389"/>
        <item m="1" x="23"/>
        <item m="1" x="83"/>
        <item m="1" x="145"/>
        <item m="1" x="290"/>
        <item m="1" x="26"/>
        <item m="1" x="289"/>
        <item m="1" x="42"/>
        <item m="1" x="202"/>
        <item m="1" x="343"/>
        <item m="1" x="230"/>
        <item m="1" x="141"/>
        <item m="1" x="75"/>
        <item m="1" x="364"/>
        <item m="1" x="458"/>
        <item m="1" x="184"/>
        <item m="1" x="441"/>
        <item m="1" x="352"/>
        <item m="1" x="269"/>
        <item m="1" x="507"/>
        <item m="1" x="226"/>
        <item m="1" x="14"/>
        <item m="1" x="452"/>
        <item m="1" x="558"/>
        <item m="1" x="448"/>
        <item m="1" x="355"/>
        <item m="1" x="35"/>
        <item m="1" x="577"/>
        <item m="1" x="532"/>
        <item m="1" x="538"/>
        <item m="1" x="350"/>
        <item x="0"/>
        <item m="1" x="421"/>
        <item m="1" x="545"/>
        <item m="1" x="221"/>
        <item m="1" x="325"/>
        <item m="1" x="11"/>
        <item m="1" x="438"/>
        <item m="1" x="259"/>
        <item m="1" x="119"/>
        <item m="1" x="382"/>
        <item m="1" x="391"/>
        <item m="1" x="535"/>
        <item m="1" x="383"/>
        <item m="1" x="439"/>
        <item m="1" x="524"/>
        <item m="1" x="528"/>
        <item m="1" x="563"/>
        <item m="1" x="160"/>
        <item m="1" x="49"/>
        <item m="1" x="306"/>
        <item m="1" x="99"/>
        <item m="1" x="149"/>
        <item m="1" x="28"/>
        <item m="1" x="536"/>
        <item m="1" x="495"/>
        <item m="1" x="30"/>
        <item m="1" x="341"/>
        <item m="1" x="54"/>
        <item m="1" x="387"/>
        <item m="1" x="32"/>
        <item m="1" x="155"/>
        <item m="1" x="38"/>
        <item m="1" x="490"/>
        <item m="1" x="46"/>
        <item m="1" x="392"/>
        <item m="1" x="375"/>
        <item m="1" x="505"/>
        <item m="1" x="549"/>
        <item m="1" x="139"/>
        <item m="1" x="43"/>
        <item m="1" x="236"/>
        <item m="1" x="90"/>
        <item m="1" x="101"/>
        <item m="1" x="187"/>
        <item m="1" x="288"/>
        <item m="1" x="366"/>
        <item m="1" x="34"/>
        <item m="1" x="125"/>
        <item m="1" x="190"/>
        <item m="1" x="431"/>
        <item m="1" x="182"/>
        <item m="1" x="578"/>
        <item m="1" x="36"/>
        <item m="1" x="550"/>
        <item m="1" x="344"/>
        <item m="1" x="561"/>
        <item m="1" x="336"/>
        <item m="1" x="548"/>
        <item m="1" x="223"/>
        <item m="1" x="432"/>
        <item m="1" x="318"/>
        <item m="1" x="310"/>
        <item m="1" x="286"/>
        <item m="1" x="186"/>
        <item m="1" x="294"/>
        <item m="1" x="59"/>
        <item m="1" x="315"/>
        <item m="1" x="443"/>
        <item m="1" x="317"/>
        <item m="1" x="68"/>
        <item m="1" x="566"/>
        <item m="1" x="447"/>
        <item m="1" x="521"/>
        <item m="1" x="481"/>
        <item m="1" x="225"/>
        <item m="1" x="243"/>
        <item m="1" x="48"/>
        <item m="1" x="231"/>
        <item m="1" x="363"/>
        <item m="1" x="292"/>
        <item m="1" x="396"/>
        <item m="1" x="12"/>
        <item m="1" x="445"/>
        <item m="1" x="283"/>
        <item m="1" x="540"/>
        <item m="1" x="402"/>
        <item m="1" x="497"/>
        <item m="1" x="347"/>
        <item m="1" x="529"/>
        <item m="1" x="307"/>
        <item m="1" x="504"/>
        <item m="1" x="554"/>
        <item m="1" x="340"/>
        <item m="1" x="261"/>
        <item m="1" x="512"/>
        <item m="1" x="345"/>
        <item m="1" x="181"/>
        <item m="1" x="442"/>
        <item m="1" x="9"/>
        <item m="1" x="526"/>
        <item m="1" x="468"/>
        <item m="1" x="132"/>
        <item m="1" x="228"/>
        <item m="1" x="188"/>
        <item m="1" x="153"/>
        <item m="1" x="354"/>
        <item m="1" x="158"/>
        <item m="1" x="80"/>
        <item m="1" x="485"/>
        <item m="1" x="138"/>
        <item m="1" x="212"/>
        <item m="1" x="386"/>
        <item m="1" x="514"/>
        <item m="1" x="494"/>
        <item m="1" x="124"/>
        <item m="1" x="496"/>
        <item m="1" x="470"/>
        <item m="1" x="192"/>
        <item m="1" x="168"/>
        <item m="1" x="137"/>
        <item m="1" x="280"/>
        <item m="1" x="473"/>
        <item m="1" x="506"/>
        <item m="1" x="70"/>
        <item m="1" x="530"/>
        <item m="1" x="27"/>
        <item m="1" x="309"/>
        <item m="1" x="403"/>
        <item m="1" x="423"/>
        <item m="1" x="29"/>
        <item m="1" x="157"/>
        <item m="1" x="542"/>
        <item m="1" x="245"/>
        <item m="1" x="440"/>
        <item m="1" x="339"/>
        <item m="1" x="455"/>
        <item m="1" x="108"/>
        <item m="1" x="464"/>
        <item m="1" x="454"/>
        <item m="1" x="244"/>
        <item m="1" x="93"/>
        <item m="1" x="570"/>
        <item m="1" x="409"/>
        <item m="1" x="227"/>
        <item m="1" x="327"/>
        <item m="1" x="328"/>
        <item m="1" x="211"/>
        <item m="1" x="273"/>
        <item m="1" x="358"/>
        <item m="1" x="411"/>
        <item m="1" x="567"/>
        <item m="1" x="418"/>
        <item m="1" x="284"/>
        <item m="1" x="15"/>
        <item m="1" x="176"/>
        <item m="1" x="37"/>
        <item m="1" x="25"/>
        <item m="1" x="97"/>
        <item m="1" x="170"/>
        <item m="1" x="198"/>
        <item m="1" x="44"/>
        <item m="1" x="177"/>
        <item m="1" x="414"/>
        <item m="1" x="476"/>
        <item m="1" x="475"/>
        <item m="1" x="419"/>
        <item m="1" x="31"/>
        <item m="1" x="21"/>
        <item m="1" x="55"/>
        <item m="1" x="171"/>
        <item m="1" x="380"/>
        <item m="1" x="335"/>
        <item m="1" x="377"/>
        <item m="1" x="248"/>
        <item m="1" x="109"/>
        <item m="1" x="72"/>
        <item m="1" x="193"/>
        <item m="1" x="565"/>
        <item m="1" x="533"/>
        <item m="1" x="313"/>
        <item m="1" x="51"/>
        <item m="1" x="238"/>
        <item m="1" x="282"/>
        <item m="1" x="95"/>
        <item m="1" x="492"/>
        <item m="1" x="45"/>
        <item m="1" x="179"/>
        <item m="1" x="17"/>
        <item m="1" x="298"/>
        <item m="1" x="92"/>
        <item m="1" x="351"/>
        <item m="1" x="117"/>
        <item m="1" x="220"/>
        <item m="1" x="191"/>
        <item m="1" x="329"/>
        <item m="1" x="183"/>
        <item m="1" x="13"/>
        <item m="1" x="105"/>
        <item m="1" x="463"/>
        <item m="1" x="252"/>
        <item m="1" x="222"/>
        <item m="1" x="398"/>
        <item m="1" x="274"/>
        <item m="1" x="293"/>
        <item m="1" x="278"/>
        <item m="1" x="357"/>
        <item m="1" x="546"/>
        <item m="1" x="19"/>
        <item m="1" x="553"/>
        <item m="1" x="147"/>
        <item m="1" x="89"/>
        <item m="1" x="110"/>
        <item m="1" x="255"/>
        <item m="1" x="88"/>
        <item m="1" x="551"/>
        <item m="1" x="56"/>
        <item m="1" x="103"/>
        <item m="1" x="246"/>
        <item m="1" x="520"/>
        <item m="1" x="130"/>
        <item m="1" x="264"/>
        <item m="1" x="388"/>
        <item m="1" x="471"/>
        <item m="1" x="50"/>
        <item m="1" x="240"/>
        <item m="1" x="333"/>
        <item m="1" x="488"/>
        <item m="1" x="276"/>
        <item m="1" x="456"/>
        <item m="1" x="41"/>
        <item x="3"/>
        <item m="1" x="199"/>
        <item m="1" x="266"/>
        <item m="1" x="472"/>
        <item m="1" x="194"/>
        <item m="1" x="489"/>
        <item m="1" x="142"/>
        <item m="1" x="552"/>
        <item m="1" x="541"/>
        <item m="1" x="484"/>
        <item m="1" x="256"/>
        <item m="1" x="161"/>
        <item m="1" x="146"/>
        <item m="1" x="320"/>
        <item m="1" x="334"/>
        <item m="1" x="123"/>
        <item m="1" x="575"/>
        <item m="1" x="195"/>
        <item m="1" x="66"/>
        <item m="1" x="67"/>
        <item m="1" x="164"/>
        <item m="1" x="126"/>
        <item m="1" x="78"/>
        <item x="5"/>
        <item m="1" x="451"/>
        <item m="1" x="154"/>
        <item x="1"/>
        <item m="1" x="22"/>
        <item m="1" x="331"/>
        <item m="1" x="312"/>
        <item m="1" x="71"/>
        <item m="1" x="29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ubtotalTop="0" showAll="0" includeNewItemsInFilter="1" defaultSubtotal="0">
      <items count="11">
        <item x="1"/>
        <item x="0"/>
        <item m="1" x="4"/>
        <item m="1" x="9"/>
        <item m="1" x="8"/>
        <item m="1" x="2"/>
        <item m="1" x="10"/>
        <item m="1" x="5"/>
        <item m="1" x="7"/>
        <item m="1" x="3"/>
        <item m="1"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36">
        <item x="12"/>
        <item m="1" x="810"/>
        <item m="1" x="108"/>
        <item m="1" x="735"/>
        <item m="1" x="805"/>
        <item m="1" x="328"/>
        <item m="1" x="355"/>
        <item m="1" x="792"/>
        <item m="1" x="343"/>
        <item m="1" x="795"/>
        <item m="1" x="30"/>
        <item m="1" x="175"/>
        <item m="1" x="161"/>
        <item m="1" x="168"/>
        <item m="1" x="282"/>
        <item m="1" x="624"/>
        <item m="1" x="137"/>
        <item m="1" x="743"/>
        <item m="1" x="708"/>
        <item m="1" x="309"/>
        <item m="1" x="693"/>
        <item m="1" x="426"/>
        <item m="1" x="774"/>
        <item m="1" x="470"/>
        <item m="1" x="512"/>
        <item m="1" x="648"/>
        <item m="1" x="617"/>
        <item m="1" x="794"/>
        <item m="1" x="325"/>
        <item m="1" x="465"/>
        <item m="1" x="422"/>
        <item m="1" x="162"/>
        <item m="1" x="122"/>
        <item m="1" x="87"/>
        <item m="1" x="157"/>
        <item m="1" x="96"/>
        <item m="1" x="129"/>
        <item m="1" x="101"/>
        <item m="1" x="432"/>
        <item m="1" x="104"/>
        <item m="1" x="437"/>
        <item m="1" x="184"/>
        <item m="1" x="55"/>
        <item m="1" x="595"/>
        <item m="1" x="817"/>
        <item m="1" x="206"/>
        <item m="1" x="308"/>
        <item m="1" x="213"/>
        <item m="1" x="679"/>
        <item m="1" x="233"/>
        <item m="1" x="676"/>
        <item m="1" x="604"/>
        <item m="1" x="689"/>
        <item m="1" x="211"/>
        <item m="1" x="167"/>
        <item m="1" x="608"/>
        <item m="1" x="687"/>
        <item m="1" x="660"/>
        <item m="1" x="719"/>
        <item m="1" x="731"/>
        <item m="1" x="306"/>
        <item m="1" x="709"/>
        <item m="1" x="345"/>
        <item m="1" x="753"/>
        <item m="1" x="376"/>
        <item m="1" x="434"/>
        <item m="1" x="297"/>
        <item m="1" x="704"/>
        <item m="1" x="94"/>
        <item m="1" x="381"/>
        <item m="1" x="816"/>
        <item m="1" x="446"/>
        <item m="1" x="410"/>
        <item m="1" x="404"/>
        <item m="1" x="411"/>
        <item m="1" x="819"/>
        <item m="1" x="20"/>
        <item m="1" x="460"/>
        <item m="1" x="801"/>
        <item m="1" x="419"/>
        <item m="1" x="455"/>
        <item m="1" x="833"/>
        <item m="1" x="31"/>
        <item m="1" x="305"/>
        <item m="1" x="673"/>
        <item m="1" x="592"/>
        <item m="1" x="78"/>
        <item m="1" x="132"/>
        <item m="1" x="66"/>
        <item m="1" x="111"/>
        <item m="1" x="514"/>
        <item m="1" x="88"/>
        <item m="1" x="762"/>
        <item m="1" x="75"/>
        <item m="1" x="603"/>
        <item m="1" x="585"/>
        <item m="1" x="151"/>
        <item m="1" x="535"/>
        <item m="1" x="515"/>
        <item m="1" x="267"/>
        <item m="1" x="543"/>
        <item m="1" x="160"/>
        <item m="1" x="318"/>
        <item m="1" x="171"/>
        <item m="1" x="152"/>
        <item m="1" x="672"/>
        <item m="1" x="285"/>
        <item m="1" x="663"/>
        <item m="1" x="192"/>
        <item m="1" x="675"/>
        <item m="1" x="332"/>
        <item m="1" x="657"/>
        <item m="1" x="703"/>
        <item m="1" x="586"/>
        <item m="1" x="189"/>
        <item m="1" x="196"/>
        <item m="1" x="333"/>
        <item m="1" x="293"/>
        <item m="1" x="284"/>
        <item m="1" x="713"/>
        <item m="1" x="298"/>
        <item m="1" x="72"/>
        <item m="1" x="822"/>
        <item m="1" x="686"/>
        <item m="1" x="316"/>
        <item m="1" x="139"/>
        <item m="1" x="661"/>
        <item m="1" x="784"/>
        <item m="1" x="358"/>
        <item m="1" x="384"/>
        <item m="1" x="787"/>
        <item m="1" x="363"/>
        <item m="1" x="387"/>
        <item m="1" x="779"/>
        <item m="1" x="806"/>
        <item m="1" x="748"/>
        <item m="1" x="13"/>
        <item m="1" x="700"/>
        <item m="1" x="783"/>
        <item m="1" x="777"/>
        <item m="1" x="362"/>
        <item m="1" x="388"/>
        <item m="1" x="757"/>
        <item m="1" x="14"/>
        <item m="1" x="831"/>
        <item m="1" x="832"/>
        <item m="1" x="450"/>
        <item m="1" x="383"/>
        <item m="1" x="768"/>
        <item m="1" x="835"/>
        <item m="1" x="22"/>
        <item m="1" x="57"/>
        <item m="1" x="51"/>
        <item m="1" x="346"/>
        <item m="1" x="156"/>
        <item m="1" x="77"/>
        <item m="1" x="510"/>
        <item m="1" x="16"/>
        <item m="1" x="435"/>
        <item m="1" x="76"/>
        <item m="1" x="37"/>
        <item m="1" x="123"/>
        <item m="1" x="392"/>
        <item m="1" x="265"/>
        <item m="1" x="85"/>
        <item m="1" x="518"/>
        <item m="1" x="504"/>
        <item m="1" x="473"/>
        <item m="1" x="68"/>
        <item m="1" x="89"/>
        <item m="1" x="148"/>
        <item m="1" x="509"/>
        <item m="1" x="176"/>
        <item m="1" x="534"/>
        <item m="1" x="557"/>
        <item m="1" x="124"/>
        <item m="1" x="553"/>
        <item m="1" x="143"/>
        <item m="1" x="125"/>
        <item m="1" x="112"/>
        <item m="1" x="580"/>
        <item m="1" x="205"/>
        <item m="1" x="530"/>
        <item m="1" x="228"/>
        <item m="1" x="551"/>
        <item m="1" x="172"/>
        <item m="1" x="154"/>
        <item m="1" x="250"/>
        <item m="1" x="190"/>
        <item m="1" x="127"/>
        <item m="1" x="177"/>
        <item m="1" x="252"/>
        <item m="1" x="266"/>
        <item m="1" x="598"/>
        <item m="1" x="701"/>
        <item m="1" x="279"/>
        <item m="1" x="589"/>
        <item m="1" x="683"/>
        <item m="1" x="268"/>
        <item m="1" x="611"/>
        <item m="1" x="694"/>
        <item m="1" x="292"/>
        <item m="1" x="646"/>
        <item m="1" x="259"/>
        <item m="1" x="237"/>
        <item m="1" x="594"/>
        <item m="1" x="229"/>
        <item m="1" x="644"/>
        <item m="1" x="699"/>
        <item m="1" x="304"/>
        <item m="1" x="649"/>
        <item m="1" x="671"/>
        <item m="1" x="337"/>
        <item m="1" x="301"/>
        <item m="1" x="314"/>
        <item m="1" x="759"/>
        <item m="1" x="727"/>
        <item m="1" x="790"/>
        <item m="1" x="573"/>
        <item m="1" x="174"/>
        <item m="1" x="664"/>
        <item m="1" x="690"/>
        <item m="1" x="359"/>
        <item m="1" x="652"/>
        <item m="1" x="257"/>
        <item m="1" x="291"/>
        <item m="1" x="272"/>
        <item m="1" x="300"/>
        <item m="1" x="677"/>
        <item m="1" x="641"/>
        <item m="1" x="668"/>
        <item m="1" x="667"/>
        <item m="1" x="678"/>
        <item m="1" x="736"/>
        <item m="1" x="702"/>
        <item m="1" x="330"/>
        <item m="1" x="315"/>
        <item m="1" x="637"/>
        <item m="1" x="742"/>
        <item m="1" x="706"/>
        <item m="1" x="377"/>
        <item m="1" x="290"/>
        <item m="1" x="323"/>
        <item m="1" x="270"/>
        <item m="1" x="269"/>
        <item m="1" x="303"/>
        <item m="1" x="720"/>
        <item m="1" x="674"/>
        <item m="1" x="351"/>
        <item m="1" x="406"/>
        <item m="1" x="294"/>
        <item m="1" x="352"/>
        <item m="1" x="685"/>
        <item m="1" x="375"/>
        <item m="1" x="725"/>
        <item m="1" x="666"/>
        <item m="1" x="786"/>
        <item m="1" x="729"/>
        <item m="1" x="311"/>
        <item m="1" x="563"/>
        <item m="1" x="716"/>
        <item m="1" x="740"/>
        <item m="1" x="730"/>
        <item m="1" x="84"/>
        <item m="1" x="781"/>
        <item m="1" x="402"/>
        <item m="1" x="421"/>
        <item m="1" x="372"/>
        <item m="1" x="799"/>
        <item m="1" x="452"/>
        <item m="1" x="353"/>
        <item m="1" x="427"/>
        <item m="1" x="436"/>
        <item m="1" x="441"/>
        <item m="1" x="814"/>
        <item m="1" x="474"/>
        <item m="1" x="826"/>
        <item m="1" x="395"/>
        <item m="1" x="763"/>
        <item m="1" x="453"/>
        <item m="1" x="42"/>
        <item m="1" x="401"/>
        <item m="1" x="393"/>
        <item m="1" x="414"/>
        <item m="1" x="428"/>
        <item m="1" x="439"/>
        <item m="1" x="413"/>
        <item m="1" x="378"/>
        <item m="1" x="785"/>
        <item m="1" x="834"/>
        <item m="1" x="403"/>
        <item m="1" x="405"/>
        <item m="1" x="276"/>
        <item m="1" x="458"/>
        <item m="1" x="34"/>
        <item m="1" x="48"/>
        <item m="1" x="80"/>
        <item m="1" x="505"/>
        <item m="1" x="451"/>
        <item m="1" x="52"/>
        <item m="1" x="485"/>
        <item m="1" x="430"/>
        <item m="1" x="488"/>
        <item m="1" x="59"/>
        <item m="1" x="74"/>
        <item m="1" x="44"/>
        <item m="1" x="821"/>
        <item m="1" x="431"/>
        <item m="1" x="715"/>
        <item m="1" x="526"/>
        <item m="1" x="496"/>
        <item m="1" x="539"/>
        <item m="1" x="164"/>
        <item m="1" x="121"/>
        <item m="1" x="221"/>
        <item m="1" x="560"/>
        <item m="1" x="605"/>
        <item m="1" x="547"/>
        <item m="1" x="597"/>
        <item m="1" x="389"/>
        <item m="1" x="216"/>
        <item m="1" x="241"/>
        <item m="1" x="665"/>
        <item m="1" x="220"/>
        <item m="1" x="638"/>
        <item m="1" x="209"/>
        <item m="1" x="181"/>
        <item m="1" x="613"/>
        <item m="1" x="653"/>
        <item m="1" x="235"/>
        <item m="1" x="688"/>
        <item m="1" x="722"/>
        <item m="1" x="723"/>
        <item m="1" x="640"/>
        <item m="1" x="239"/>
        <item m="1" x="658"/>
        <item m="1" x="243"/>
        <item m="1" x="238"/>
        <item m="1" x="789"/>
        <item m="1" x="828"/>
        <item m="1" x="334"/>
        <item m="1" x="756"/>
        <item m="1" x="344"/>
        <item m="1" x="17"/>
        <item m="1" x="680"/>
        <item m="1" x="770"/>
        <item m="1" x="754"/>
        <item m="1" x="772"/>
        <item m="1" x="718"/>
        <item m="1" x="765"/>
        <item m="1" x="356"/>
        <item m="1" x="287"/>
        <item m="1" x="737"/>
        <item m="1" x="382"/>
        <item m="1" x="25"/>
        <item m="1" x="475"/>
        <item m="1" x="56"/>
        <item m="1" x="684"/>
        <item m="1" x="342"/>
        <item m="1" x="29"/>
        <item m="1" x="469"/>
        <item m="1" x="40"/>
        <item m="1" x="114"/>
        <item m="1" x="461"/>
        <item m="1" x="38"/>
        <item m="1" x="468"/>
        <item m="1" x="28"/>
        <item m="1" x="79"/>
        <item m="1" x="62"/>
        <item m="1" x="95"/>
        <item m="1" x="41"/>
        <item m="1" x="498"/>
        <item m="1" x="532"/>
        <item m="1" x="199"/>
        <item m="1" x="136"/>
        <item m="1" x="126"/>
        <item m="1" x="92"/>
        <item m="1" x="569"/>
        <item m="1" x="214"/>
        <item m="1" x="544"/>
        <item m="1" x="134"/>
        <item m="1" x="105"/>
        <item m="1" x="621"/>
        <item m="1" x="552"/>
        <item m="1" x="599"/>
        <item m="1" x="288"/>
        <item m="1" x="281"/>
        <item m="1" x="262"/>
        <item m="1" x="612"/>
        <item m="1" x="146"/>
        <item m="1" x="639"/>
        <item m="1" x="179"/>
        <item m="1" x="173"/>
        <item m="1" x="654"/>
        <item m="1" x="242"/>
        <item m="1" x="182"/>
        <item m="1" x="511"/>
        <item m="1" x="251"/>
        <item m="1" x="299"/>
        <item m="1" x="793"/>
        <item m="1" x="744"/>
        <item m="1" x="349"/>
        <item m="1" x="286"/>
        <item m="1" x="724"/>
        <item m="1" x="321"/>
        <item m="1" x="319"/>
        <item m="1" x="369"/>
        <item m="1" x="317"/>
        <item m="1" x="747"/>
        <item m="1" x="354"/>
        <item m="1" x="54"/>
        <item m="1" x="280"/>
        <item m="1" x="385"/>
        <item m="1" x="366"/>
        <item x="0"/>
        <item m="1" x="825"/>
        <item m="1" x="186"/>
        <item m="1" x="443"/>
        <item m="1" x="803"/>
        <item m="1" x="823"/>
        <item m="1" x="438"/>
        <item m="1" x="471"/>
        <item m="1" x="829"/>
        <item m="1" x="23"/>
        <item m="1" x="800"/>
        <item m="1" x="110"/>
        <item m="1" x="501"/>
        <item m="1" x="116"/>
        <item m="1" x="64"/>
        <item m="1" x="21"/>
        <item m="1" x="482"/>
        <item m="1" x="782"/>
        <item m="1" x="494"/>
        <item m="1" x="517"/>
        <item m="1" x="98"/>
        <item m="1" x="135"/>
        <item m="1" x="558"/>
        <item m="1" x="45"/>
        <item m="1" x="631"/>
        <item m="1" x="520"/>
        <item m="1" x="587"/>
        <item m="1" x="538"/>
        <item m="1" x="533"/>
        <item m="1" x="502"/>
        <item m="1" x="142"/>
        <item m="1" x="128"/>
        <item m="1" x="554"/>
        <item m="1" x="550"/>
        <item m="1" x="566"/>
        <item m="1" x="567"/>
        <item m="1" x="540"/>
        <item m="1" x="527"/>
        <item m="1" x="225"/>
        <item m="1" x="561"/>
        <item m="1" x="583"/>
        <item m="1" x="522"/>
        <item m="1" x="549"/>
        <item m="1" x="120"/>
        <item m="1" x="71"/>
        <item m="1" x="210"/>
        <item m="1" x="244"/>
        <item m="1" x="183"/>
        <item m="1" x="808"/>
        <item m="1" x="191"/>
        <item m="1" x="144"/>
        <item m="1" x="166"/>
        <item m="1" x="197"/>
        <item m="1" x="645"/>
        <item m="1" x="138"/>
        <item m="1" x="158"/>
        <item m="1" x="572"/>
        <item m="1" x="659"/>
        <item m="1" x="169"/>
        <item m="1" x="140"/>
        <item m="1" x="223"/>
        <item m="1" x="236"/>
        <item m="1" x="193"/>
        <item m="1" x="596"/>
        <item m="1" x="635"/>
        <item m="1" x="626"/>
        <item m="1" x="180"/>
        <item m="1" x="203"/>
        <item m="1" x="636"/>
        <item m="1" x="226"/>
        <item m="1" x="187"/>
        <item m="1" x="609"/>
        <item m="1" x="338"/>
        <item m="1" x="232"/>
        <item m="1" x="755"/>
        <item m="1" x="642"/>
        <item m="1" x="320"/>
        <item m="1" x="348"/>
        <item m="1" x="324"/>
        <item m="1" x="760"/>
        <item m="1" x="625"/>
        <item m="1" x="261"/>
        <item m="1" x="253"/>
        <item m="1" x="745"/>
        <item m="1" x="326"/>
        <item m="1" x="798"/>
        <item m="1" x="396"/>
        <item m="1" x="312"/>
        <item m="1" x="394"/>
        <item m="1" x="459"/>
        <item m="1" x="418"/>
        <item m="1" x="373"/>
        <item m="1" x="185"/>
        <item m="1" x="133"/>
        <item m="1" x="33"/>
        <item m="1" x="490"/>
        <item m="1" x="35"/>
        <item m="1" x="58"/>
        <item m="1" x="15"/>
        <item m="1" x="462"/>
        <item m="1" x="506"/>
        <item m="1" x="536"/>
        <item m="1" x="86"/>
        <item m="1" x="118"/>
        <item m="1" x="497"/>
        <item m="1" x="531"/>
        <item m="1" x="570"/>
        <item m="1" x="60"/>
        <item m="1" x="477"/>
        <item m="1" x="90"/>
        <item m="1" x="130"/>
        <item m="1" x="574"/>
        <item m="1" x="669"/>
        <item m="1" x="519"/>
        <item m="1" x="545"/>
        <item m="1" x="578"/>
        <item m="1" x="705"/>
        <item m="1" x="541"/>
        <item m="1" x="750"/>
        <item m="1" x="212"/>
        <item m="1" x="633"/>
        <item m="1" x="634"/>
        <item m="1" x="289"/>
        <item m="1" x="643"/>
        <item m="1" x="217"/>
        <item m="1" x="628"/>
        <item m="1" x="590"/>
        <item m="1" x="618"/>
        <item m="1" x="629"/>
        <item m="1" x="581"/>
        <item m="1" x="610"/>
        <item m="1" x="662"/>
        <item m="1" x="577"/>
        <item m="1" x="201"/>
        <item m="1" x="329"/>
        <item m="1" x="260"/>
        <item m="1" x="165"/>
        <item m="1" x="738"/>
        <item m="1" x="614"/>
        <item m="1" x="283"/>
        <item m="1" x="256"/>
        <item m="1" x="247"/>
        <item m="1" x="670"/>
        <item m="1" x="681"/>
        <item m="1" x="255"/>
        <item m="1" x="207"/>
        <item m="1" x="711"/>
        <item m="1" x="231"/>
        <item m="1" x="809"/>
        <item m="1" x="767"/>
        <item m="1" x="339"/>
        <item m="1" x="407"/>
        <item m="1" x="710"/>
        <item m="1" x="771"/>
        <item m="1" x="360"/>
        <item m="1" x="815"/>
        <item m="1" x="415"/>
        <item m="1" x="728"/>
        <item m="1" x="335"/>
        <item m="1" x="429"/>
        <item m="1" x="408"/>
        <item m="1" x="773"/>
        <item m="1" x="327"/>
        <item m="1" x="802"/>
        <item m="1" x="386"/>
        <item m="1" x="764"/>
        <item m="1" x="761"/>
        <item m="1" x="467"/>
        <item m="1" x="513"/>
        <item m="1" x="528"/>
        <item m="1" x="50"/>
        <item m="1" x="818"/>
        <item m="1" x="18"/>
        <item m="1" x="489"/>
        <item m="1" x="449"/>
        <item m="1" x="26"/>
        <item m="1" x="483"/>
        <item m="1" x="507"/>
        <item m="1" x="523"/>
        <item m="1" x="480"/>
        <item m="1" x="445"/>
        <item m="1" x="99"/>
        <item m="1" x="619"/>
        <item m="1" x="69"/>
        <item m="1" x="49"/>
        <item m="1" x="456"/>
        <item m="1" x="479"/>
        <item m="1" x="606"/>
        <item m="1" x="555"/>
        <item m="1" x="524"/>
        <item m="1" x="61"/>
        <item m="1" x="113"/>
        <item m="1" x="478"/>
        <item m="1" x="508"/>
        <item m="1" x="147"/>
        <item m="1" x="542"/>
        <item m="1" x="487"/>
        <item m="1" x="546"/>
        <item m="1" x="537"/>
        <item m="1" x="102"/>
        <item m="1" x="516"/>
        <item m="1" x="155"/>
        <item m="1" x="575"/>
        <item m="1" x="219"/>
        <item m="1" x="150"/>
        <item m="1" x="307"/>
        <item m="1" x="194"/>
        <item m="1" x="271"/>
        <item m="1" x="440"/>
        <item m="1" x="254"/>
        <item m="1" x="651"/>
        <item m="1" x="240"/>
        <item m="1" x="655"/>
        <item m="1" x="615"/>
        <item m="1" x="623"/>
        <item m="1" x="200"/>
        <item m="1" x="650"/>
        <item m="1" x="775"/>
        <item m="1" x="712"/>
        <item m="1" x="277"/>
        <item m="1" x="379"/>
        <item m="1" x="791"/>
        <item m="1" x="714"/>
        <item m="1" x="739"/>
        <item m="1" x="751"/>
        <item m="1" x="656"/>
        <item m="1" x="302"/>
        <item m="1" x="336"/>
        <item m="1" x="734"/>
        <item m="1" x="682"/>
        <item m="1" x="274"/>
        <item m="1" x="340"/>
        <item m="1" x="741"/>
        <item m="1" x="322"/>
        <item m="1" x="273"/>
        <item m="1" x="380"/>
        <item m="1" x="464"/>
        <item m="1" x="361"/>
        <item m="1" x="397"/>
        <item m="1" x="788"/>
        <item m="1" x="409"/>
        <item m="1" x="420"/>
        <item m="1" x="412"/>
        <item m="1" x="780"/>
        <item m="1" x="749"/>
        <item m="1" x="347"/>
        <item m="1" x="367"/>
        <item m="1" x="400"/>
        <item m="1" x="370"/>
        <item m="1" x="417"/>
        <item m="1" x="444"/>
        <item m="1" x="447"/>
        <item m="1" x="778"/>
        <item m="1" x="398"/>
        <item m="1" x="27"/>
        <item m="1" x="424"/>
        <item m="1" x="423"/>
        <item m="1" x="807"/>
        <item m="1" x="820"/>
        <item m="1" x="769"/>
        <item m="1" x="827"/>
        <item m="1" x="442"/>
        <item m="1" x="448"/>
        <item m="1" x="797"/>
        <item m="1" x="804"/>
        <item m="1" x="433"/>
        <item m="1" x="425"/>
        <item m="1" x="399"/>
        <item m="1" x="391"/>
        <item m="1" x="93"/>
        <item m="1" x="463"/>
        <item m="1" x="499"/>
        <item m="1" x="91"/>
        <item m="1" x="476"/>
        <item m="1" x="19"/>
        <item m="1" x="119"/>
        <item m="1" x="500"/>
        <item m="1" x="492"/>
        <item m="1" x="481"/>
        <item m="1" x="491"/>
        <item m="1" x="484"/>
        <item m="1" x="65"/>
        <item m="1" x="53"/>
        <item m="1" x="454"/>
        <item m="1" x="103"/>
        <item m="1" x="73"/>
        <item m="1" x="416"/>
        <item m="1" x="830"/>
        <item m="1" x="39"/>
        <item m="1" x="46"/>
        <item m="1" x="466"/>
        <item m="1" x="106"/>
        <item m="1" x="493"/>
        <item m="1" x="568"/>
        <item m="1" x="141"/>
        <item m="1" x="564"/>
        <item m="1" x="97"/>
        <item m="1" x="486"/>
        <item m="1" x="131"/>
        <item m="1" x="149"/>
        <item m="1" x="153"/>
        <item m="1" x="109"/>
        <item m="1" x="82"/>
        <item m="1" x="204"/>
        <item m="1" x="117"/>
        <item m="1" x="115"/>
        <item m="1" x="556"/>
        <item m="1" x="521"/>
        <item m="1" x="503"/>
        <item m="1" x="529"/>
        <item m="1" x="525"/>
        <item m="1" x="579"/>
        <item m="1" x="248"/>
        <item m="1" x="616"/>
        <item x="10"/>
        <item m="1" x="600"/>
        <item m="1" x="565"/>
        <item m="1" x="571"/>
        <item m="1" x="559"/>
        <item x="2"/>
        <item m="1" x="222"/>
        <item m="1" x="647"/>
        <item m="1" x="145"/>
        <item m="1" x="163"/>
        <item m="1" x="198"/>
        <item m="1" x="588"/>
        <item m="1" x="264"/>
        <item m="1" x="258"/>
        <item m="1" x="582"/>
        <item m="1" x="350"/>
        <item m="1" x="548"/>
        <item m="1" x="178"/>
        <item m="1" x="188"/>
        <item m="1" x="245"/>
        <item m="1" x="627"/>
        <item m="1" x="630"/>
        <item m="1" x="202"/>
        <item m="1" x="195"/>
        <item m="1" x="218"/>
        <item m="1" x="562"/>
        <item m="1" x="591"/>
        <item m="1" x="107"/>
        <item m="1" x="620"/>
        <item m="1" x="295"/>
        <item m="1" x="601"/>
        <item m="1" x="717"/>
        <item m="1" x="691"/>
        <item m="1" x="331"/>
        <item x="3"/>
        <item m="1" x="733"/>
        <item m="1" x="275"/>
        <item m="1" x="696"/>
        <item m="1" x="313"/>
        <item m="1" x="746"/>
        <item m="1" x="692"/>
        <item m="1" x="766"/>
        <item m="1" x="215"/>
        <item m="1" x="695"/>
        <item m="1" x="697"/>
        <item m="1" x="263"/>
        <item m="1" x="632"/>
        <item m="1" x="721"/>
        <item m="1" x="296"/>
        <item m="1" x="341"/>
        <item m="1" x="47"/>
        <item m="1" x="234"/>
        <item m="1" x="732"/>
        <item m="1" x="371"/>
        <item m="1" x="472"/>
        <item m="1" x="310"/>
        <item m="1" x="758"/>
        <item m="1" x="390"/>
        <item m="1" x="81"/>
        <item m="1" x="159"/>
        <item m="1" x="368"/>
        <item m="1" x="365"/>
        <item m="1" x="278"/>
        <item m="1" x="100"/>
        <item m="1" x="32"/>
        <item m="1" x="63"/>
        <item m="1" x="584"/>
        <item m="1" x="70"/>
        <item x="5"/>
        <item x="6"/>
        <item x="7"/>
        <item m="1" x="495"/>
        <item m="1" x="43"/>
        <item m="1" x="83"/>
        <item x="8"/>
        <item m="1" x="67"/>
        <item m="1" x="170"/>
        <item m="1" x="457"/>
        <item m="1" x="776"/>
        <item m="1" x="36"/>
        <item m="1" x="602"/>
        <item m="1" x="249"/>
        <item m="1" x="224"/>
        <item m="1" x="208"/>
        <item m="1" x="593"/>
        <item x="1"/>
        <item m="1" x="364"/>
        <item m="1" x="357"/>
        <item m="1" x="576"/>
        <item m="1" x="607"/>
        <item m="1" x="698"/>
        <item m="1" x="752"/>
        <item m="1" x="374"/>
        <item m="1" x="230"/>
        <item m="1" x="246"/>
        <item m="1" x="707"/>
        <item x="11"/>
        <item m="1" x="726"/>
        <item m="1" x="622"/>
        <item m="1" x="227"/>
        <item m="1" x="811"/>
        <item m="1" x="812"/>
        <item m="1" x="813"/>
        <item m="1" x="24"/>
        <item m="1" x="824"/>
        <item m="1" x="796"/>
        <item x="4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includeNewItemsInFilter="1" defaultSubtotal="0">
      <items count="775">
        <item x="10"/>
        <item m="1" x="603"/>
        <item m="1" x="605"/>
        <item m="1" x="166"/>
        <item m="1" x="723"/>
        <item m="1" x="684"/>
        <item m="1" x="290"/>
        <item m="1" x="255"/>
        <item m="1" x="175"/>
        <item m="1" x="297"/>
        <item m="1" x="125"/>
        <item m="1" x="13"/>
        <item m="1" x="104"/>
        <item m="1" x="724"/>
        <item m="1" x="124"/>
        <item m="1" x="59"/>
        <item m="1" x="84"/>
        <item m="1" x="116"/>
        <item m="1" x="631"/>
        <item m="1" x="129"/>
        <item m="1" x="81"/>
        <item m="1" x="30"/>
        <item m="1" x="714"/>
        <item m="1" x="67"/>
        <item m="1" x="75"/>
        <item m="1" x="29"/>
        <item m="1" x="181"/>
        <item m="1" x="704"/>
        <item m="1" x="28"/>
        <item m="1" x="21"/>
        <item m="1" x="54"/>
        <item m="1" x="187"/>
        <item m="1" x="184"/>
        <item m="1" x="32"/>
        <item m="1" x="330"/>
        <item m="1" x="153"/>
        <item m="1" x="331"/>
        <item m="1" x="135"/>
        <item m="1" x="635"/>
        <item m="1" x="731"/>
        <item m="1" x="742"/>
        <item m="1" x="651"/>
        <item m="1" x="595"/>
        <item m="1" x="287"/>
        <item m="1" x="309"/>
        <item m="1" x="697"/>
        <item m="1" x="661"/>
        <item m="1" x="623"/>
        <item m="1" x="630"/>
        <item m="1" x="691"/>
        <item m="1" x="607"/>
        <item m="1" x="657"/>
        <item m="1" x="733"/>
        <item m="1" x="717"/>
        <item m="1" x="659"/>
        <item m="1" x="97"/>
        <item m="1" x="137"/>
        <item m="1" x="45"/>
        <item m="1" x="51"/>
        <item m="1" x="43"/>
        <item m="1" x="243"/>
        <item m="1" x="115"/>
        <item m="1" x="217"/>
        <item m="1" x="33"/>
        <item m="1" x="47"/>
        <item m="1" x="722"/>
        <item m="1" x="380"/>
        <item m="1" x="52"/>
        <item m="1" x="133"/>
        <item m="1" x="757"/>
        <item m="1" x="136"/>
        <item m="1" x="142"/>
        <item m="1" x="614"/>
        <item m="1" x="572"/>
        <item m="1" x="383"/>
        <item m="1" x="574"/>
        <item m="1" x="517"/>
        <item m="1" x="279"/>
        <item m="1" x="123"/>
        <item m="1" x="57"/>
        <item m="1" x="555"/>
        <item m="1" x="263"/>
        <item m="1" x="590"/>
        <item m="1" x="148"/>
        <item m="1" x="412"/>
        <item m="1" x="319"/>
        <item m="1" x="712"/>
        <item m="1" x="251"/>
        <item m="1" x="597"/>
        <item m="1" x="734"/>
        <item m="1" x="220"/>
        <item m="1" x="224"/>
        <item m="1" x="518"/>
        <item m="1" x="374"/>
        <item m="1" x="158"/>
        <item m="1" x="488"/>
        <item m="1" x="241"/>
        <item m="1" x="146"/>
        <item m="1" x="212"/>
        <item m="1" x="752"/>
        <item m="1" x="368"/>
        <item m="1" x="541"/>
        <item m="1" x="537"/>
        <item m="1" x="718"/>
        <item m="1" x="170"/>
        <item m="1" x="298"/>
        <item m="1" x="257"/>
        <item m="1" x="261"/>
        <item m="1" x="556"/>
        <item m="1" x="608"/>
        <item m="1" x="272"/>
        <item m="1" x="206"/>
        <item m="1" x="71"/>
        <item m="1" x="578"/>
        <item m="1" x="70"/>
        <item m="1" x="534"/>
        <item m="1" x="329"/>
        <item m="1" x="682"/>
        <item m="1" x="100"/>
        <item m="1" x="207"/>
        <item m="1" x="172"/>
        <item m="1" x="315"/>
        <item m="1" x="674"/>
        <item m="1" x="494"/>
        <item m="1" x="579"/>
        <item m="1" x="650"/>
        <item m="1" x="665"/>
        <item m="1" x="680"/>
        <item m="1" x="771"/>
        <item m="1" x="747"/>
        <item m="1" x="62"/>
        <item m="1" x="56"/>
        <item m="1" x="41"/>
        <item m="1" x="58"/>
        <item m="1" x="99"/>
        <item m="1" x="93"/>
        <item m="1" x="230"/>
        <item m="1" x="49"/>
        <item m="1" x="74"/>
        <item m="1" x="78"/>
        <item m="1" x="740"/>
        <item m="1" x="748"/>
        <item m="1" x="756"/>
        <item m="1" x="55"/>
        <item m="1" x="686"/>
        <item m="1" x="294"/>
        <item m="1" x="699"/>
        <item m="1" x="696"/>
        <item m="1" x="127"/>
        <item m="1" x="48"/>
        <item m="1" x="176"/>
        <item m="1" x="256"/>
        <item m="1" x="293"/>
        <item m="1" x="111"/>
        <item m="1" x="208"/>
        <item m="1" x="173"/>
        <item m="1" x="145"/>
        <item m="1" x="210"/>
        <item m="1" x="131"/>
        <item m="1" x="189"/>
        <item m="1" x="244"/>
        <item m="1" x="134"/>
        <item m="1" x="553"/>
        <item m="1" x="538"/>
        <item m="1" x="200"/>
        <item m="1" x="654"/>
        <item m="1" x="620"/>
        <item m="1" x="768"/>
        <item m="1" x="662"/>
        <item m="1" x="641"/>
        <item m="1" x="703"/>
        <item m="1" x="593"/>
        <item m="1" x="565"/>
        <item m="1" x="649"/>
        <item m="1" x="35"/>
        <item m="1" x="519"/>
        <item m="1" x="676"/>
        <item m="1" x="39"/>
        <item m="1" x="705"/>
        <item m="1" x="761"/>
        <item m="1" x="694"/>
        <item m="1" x="769"/>
        <item m="1" x="42"/>
        <item m="1" x="707"/>
        <item m="1" x="585"/>
        <item m="1" x="675"/>
        <item m="1" x="737"/>
        <item m="1" x="15"/>
        <item m="1" x="695"/>
        <item m="1" x="726"/>
        <item m="1" x="79"/>
        <item m="1" x="38"/>
        <item m="1" x="91"/>
        <item m="1" x="25"/>
        <item m="1" x="24"/>
        <item m="1" x="46"/>
        <item m="1" x="44"/>
        <item m="1" x="741"/>
        <item m="1" x="87"/>
        <item m="1" x="719"/>
        <item m="1" x="26"/>
        <item m="1" x="732"/>
        <item m="1" x="774"/>
        <item m="1" x="85"/>
        <item m="1" x="23"/>
        <item m="1" x="759"/>
        <item m="1" x="34"/>
        <item m="1" x="118"/>
        <item m="1" x="80"/>
        <item m="1" x="105"/>
        <item m="1" x="765"/>
        <item m="1" x="715"/>
        <item m="1" x="728"/>
        <item m="1" x="61"/>
        <item m="1" x="90"/>
        <item m="1" x="37"/>
        <item m="1" x="18"/>
        <item m="1" x="76"/>
        <item m="1" x="16"/>
        <item m="1" x="746"/>
        <item m="1" x="53"/>
        <item m="1" x="117"/>
        <item m="1" x="729"/>
        <item m="1" x="12"/>
        <item m="1" x="20"/>
        <item m="1" x="11"/>
        <item m="1" x="98"/>
        <item m="1" x="72"/>
        <item m="1" x="50"/>
        <item m="1" x="144"/>
        <item m="1" x="171"/>
        <item m="1" x="120"/>
        <item m="1" x="159"/>
        <item m="1" x="83"/>
        <item m="1" x="713"/>
        <item m="1" x="143"/>
        <item m="1" x="106"/>
        <item m="1" x="183"/>
        <item m="1" x="755"/>
        <item m="1" x="113"/>
        <item m="1" x="275"/>
        <item m="1" x="114"/>
        <item m="1" x="246"/>
        <item m="1" x="121"/>
        <item m="1" x="68"/>
        <item m="1" x="280"/>
        <item m="1" x="227"/>
        <item m="1" x="122"/>
        <item m="1" x="107"/>
        <item m="1" x="260"/>
        <item m="1" x="273"/>
        <item m="1" x="283"/>
        <item m="1" x="186"/>
        <item m="1" x="168"/>
        <item m="1" x="228"/>
        <item m="1" x="266"/>
        <item m="1" x="253"/>
        <item m="1" x="219"/>
        <item m="1" x="152"/>
        <item m="1" x="277"/>
        <item m="1" x="235"/>
        <item m="1" x="265"/>
        <item m="1" x="341"/>
        <item m="1" x="588"/>
        <item m="1" x="615"/>
        <item m="1" x="355"/>
        <item m="1" x="575"/>
        <item m="1" x="483"/>
        <item m="1" x="622"/>
        <item m="1" x="320"/>
        <item m="1" x="304"/>
        <item m="1" x="545"/>
        <item m="1" x="521"/>
        <item m="1" x="530"/>
        <item m="1" x="677"/>
        <item m="1" x="269"/>
        <item m="1" x="626"/>
        <item m="1" x="566"/>
        <item m="1" x="754"/>
        <item m="1" x="772"/>
        <item m="1" x="739"/>
        <item m="1" x="22"/>
        <item m="1" x="101"/>
        <item m="1" x="63"/>
        <item m="1" x="709"/>
        <item m="1" x="88"/>
        <item m="1" x="223"/>
        <item m="1" x="73"/>
        <item m="1" x="119"/>
        <item m="1" x="92"/>
        <item m="1" x="770"/>
        <item m="1" x="27"/>
        <item m="1" x="96"/>
        <item m="1" x="301"/>
        <item m="1" x="126"/>
        <item m="1" x="209"/>
        <item m="1" x="216"/>
        <item m="1" x="178"/>
        <item m="1" x="239"/>
        <item m="1" x="36"/>
        <item m="1" x="174"/>
        <item m="1" x="198"/>
        <item m="1" x="194"/>
        <item m="1" x="347"/>
        <item m="1" x="416"/>
        <item m="1" x="147"/>
        <item m="1" x="112"/>
        <item m="1" x="381"/>
        <item m="1" x="350"/>
        <item m="1" x="357"/>
        <item m="1" x="213"/>
        <item m="1" x="108"/>
        <item m="1" x="226"/>
        <item m="1" x="182"/>
        <item m="1" x="162"/>
        <item m="1" x="179"/>
        <item m="1" x="203"/>
        <item m="1" x="233"/>
        <item m="1" x="396"/>
        <item m="1" x="348"/>
        <item m="1" x="430"/>
        <item m="1" x="323"/>
        <item m="1" x="267"/>
        <item m="1" x="340"/>
        <item m="1" x="141"/>
        <item m="1" x="402"/>
        <item m="1" x="401"/>
        <item m="1" x="664"/>
        <item m="1" x="525"/>
        <item m="1" x="501"/>
        <item m="1" x="559"/>
        <item m="1" x="423"/>
        <item m="1" x="489"/>
        <item m="1" x="485"/>
        <item m="1" x="640"/>
        <item m="1" x="549"/>
        <item m="1" x="506"/>
        <item m="1" x="154"/>
        <item m="1" x="202"/>
        <item m="1" x="642"/>
        <item m="1" x="645"/>
        <item m="1" x="600"/>
        <item m="1" x="710"/>
        <item m="1" x="204"/>
        <item m="1" x="196"/>
        <item m="1" x="268"/>
        <item m="1" x="706"/>
        <item m="1" x="334"/>
        <item m="1" x="225"/>
        <item m="1" x="432"/>
        <item m="1" x="307"/>
        <item m="1" x="421"/>
        <item m="1" x="415"/>
        <item m="1" x="359"/>
        <item m="1" x="281"/>
        <item m="1" x="382"/>
        <item m="1" x="420"/>
        <item m="1" x="414"/>
        <item m="1" x="613"/>
        <item m="1" x="510"/>
        <item m="1" x="306"/>
        <item m="1" x="438"/>
        <item m="1" x="249"/>
        <item m="1" x="764"/>
        <item m="1" x="138"/>
        <item m="1" x="625"/>
        <item m="1" x="576"/>
        <item m="1" x="617"/>
        <item m="1" x="580"/>
        <item m="1" x="638"/>
        <item m="1" x="570"/>
        <item m="1" x="668"/>
        <item m="1" x="644"/>
        <item m="1" x="646"/>
        <item m="1" x="558"/>
        <item m="1" x="392"/>
        <item m="1" x="351"/>
        <item x="0"/>
        <item m="1" x="499"/>
        <item m="1" x="456"/>
        <item m="1" x="408"/>
        <item m="1" x="425"/>
        <item m="1" x="394"/>
        <item m="1" x="514"/>
        <item m="1" x="405"/>
        <item m="1" x="647"/>
        <item m="1" x="286"/>
        <item m="1" x="546"/>
        <item m="1" x="671"/>
        <item m="1" x="481"/>
        <item m="1" x="583"/>
        <item m="1" x="616"/>
        <item m="1" x="474"/>
        <item m="1" x="648"/>
        <item m="1" x="611"/>
        <item m="1" x="636"/>
        <item m="1" x="708"/>
        <item m="1" x="463"/>
        <item m="1" x="523"/>
        <item m="1" x="387"/>
        <item m="1" x="658"/>
        <item m="1" x="151"/>
        <item m="1" x="687"/>
        <item m="1" x="735"/>
        <item m="1" x="201"/>
        <item m="1" x="656"/>
        <item m="1" x="758"/>
        <item m="1" x="150"/>
        <item m="1" x="167"/>
        <item m="1" x="86"/>
        <item m="1" x="262"/>
        <item m="1" x="338"/>
        <item m="1" x="302"/>
        <item m="1" x="270"/>
        <item m="1" x="31"/>
        <item m="1" x="130"/>
        <item m="1" x="721"/>
        <item m="1" x="750"/>
        <item m="1" x="232"/>
        <item m="1" x="335"/>
        <item m="1" x="155"/>
        <item m="1" x="628"/>
        <item m="1" x="236"/>
        <item m="1" x="343"/>
        <item m="1" x="258"/>
        <item m="1" x="448"/>
        <item m="1" x="317"/>
        <item m="1" x="337"/>
        <item m="1" x="295"/>
        <item m="1" x="388"/>
        <item m="1" x="344"/>
        <item m="1" x="362"/>
        <item m="1" x="326"/>
        <item m="1" x="282"/>
        <item m="1" x="428"/>
        <item m="1" x="346"/>
        <item m="1" x="324"/>
        <item m="1" x="289"/>
        <item m="1" x="303"/>
        <item m="1" x="363"/>
        <item m="1" x="418"/>
        <item m="1" x="311"/>
        <item m="1" x="372"/>
        <item m="1" x="586"/>
        <item m="1" x="407"/>
        <item m="1" x="539"/>
        <item m="1" x="495"/>
        <item m="1" x="542"/>
        <item m="1" x="462"/>
        <item m="1" x="591"/>
        <item m="1" x="446"/>
        <item m="1" x="441"/>
        <item m="1" x="454"/>
        <item m="1" x="515"/>
        <item m="1" x="700"/>
        <item m="1" x="211"/>
        <item m="1" x="205"/>
        <item m="1" x="669"/>
        <item m="1" x="195"/>
        <item m="1" x="237"/>
        <item m="1" x="744"/>
        <item m="1" x="643"/>
        <item m="1" x="300"/>
        <item m="1" x="753"/>
        <item m="1" x="469"/>
        <item m="1" x="568"/>
        <item m="1" x="466"/>
        <item m="1" x="442"/>
        <item m="1" x="403"/>
        <item m="1" x="621"/>
        <item m="1" x="679"/>
        <item m="1" x="663"/>
        <item m="1" x="629"/>
        <item m="1" x="577"/>
        <item m="1" x="762"/>
        <item m="1" x="498"/>
        <item m="1" x="500"/>
        <item m="1" x="624"/>
        <item m="1" x="110"/>
        <item m="1" x="185"/>
        <item m="1" x="606"/>
        <item m="1" x="95"/>
        <item m="1" x="140"/>
        <item m="1" x="94"/>
        <item m="1" x="767"/>
        <item m="1" x="760"/>
        <item m="1" x="461"/>
        <item m="1" x="354"/>
        <item m="1" x="377"/>
        <item m="1" x="366"/>
        <item m="1" x="361"/>
        <item m="1" x="365"/>
        <item m="1" x="393"/>
        <item m="1" x="291"/>
        <item m="1" x="247"/>
        <item m="1" x="342"/>
        <item m="1" x="250"/>
        <item m="1" x="336"/>
        <item m="1" x="345"/>
        <item m="1" x="318"/>
        <item m="1" x="409"/>
        <item m="1" x="333"/>
        <item m="1" x="666"/>
        <item m="1" x="450"/>
        <item m="1" x="678"/>
        <item m="1" x="459"/>
        <item m="1" x="634"/>
        <item m="1" x="458"/>
        <item m="1" x="639"/>
        <item m="1" x="550"/>
        <item m="1" x="473"/>
        <item m="1" x="397"/>
        <item m="1" x="398"/>
        <item m="1" x="529"/>
        <item m="1" x="400"/>
        <item m="1" x="369"/>
        <item m="1" x="618"/>
        <item m="1" x="349"/>
        <item m="1" x="305"/>
        <item m="1" x="156"/>
        <item m="1" x="766"/>
        <item m="1" x="339"/>
        <item m="1" x="254"/>
        <item m="1" x="259"/>
        <item m="1" x="276"/>
        <item m="1" x="389"/>
        <item m="1" x="352"/>
        <item m="1" x="358"/>
        <item m="1" x="660"/>
        <item m="1" x="278"/>
        <item m="1" x="271"/>
        <item m="1" x="502"/>
        <item m="1" x="384"/>
        <item m="1" x="370"/>
        <item m="1" x="449"/>
        <item m="1" x="612"/>
        <item m="1" x="424"/>
        <item m="1" x="325"/>
        <item m="1" x="470"/>
        <item m="1" x="522"/>
        <item m="1" x="472"/>
        <item m="1" x="503"/>
        <item m="1" x="451"/>
        <item m="1" x="581"/>
        <item m="1" x="681"/>
        <item m="1" x="594"/>
        <item m="1" x="596"/>
        <item m="1" x="604"/>
        <item m="1" x="356"/>
        <item m="1" x="652"/>
        <item m="1" x="364"/>
        <item m="1" x="609"/>
        <item m="1" x="457"/>
        <item m="1" x="716"/>
        <item m="1" x="19"/>
        <item m="1" x="313"/>
        <item m="1" x="157"/>
        <item m="1" x="547"/>
        <item m="1" x="264"/>
        <item m="1" x="653"/>
        <item m="1" x="177"/>
        <item m="1" x="192"/>
        <item m="1" x="197"/>
        <item m="1" x="727"/>
        <item m="1" x="688"/>
        <item m="1" x="701"/>
        <item m="1" x="689"/>
        <item m="1" x="685"/>
        <item m="1" x="222"/>
        <item m="1" x="730"/>
        <item m="1" x="231"/>
        <item m="1" x="242"/>
        <item m="1" x="328"/>
        <item m="1" x="437"/>
        <item m="1" x="460"/>
        <item m="1" x="360"/>
        <item m="1" x="492"/>
        <item m="1" x="376"/>
        <item m="1" x="571"/>
        <item m="1" x="453"/>
        <item m="1" x="385"/>
        <item m="1" x="493"/>
        <item m="1" x="507"/>
        <item m="1" x="193"/>
        <item m="1" x="245"/>
        <item m="1" x="496"/>
        <item m="1" x="188"/>
        <item m="1" x="109"/>
        <item m="1" x="431"/>
        <item m="1" x="531"/>
        <item m="1" x="165"/>
        <item m="1" x="468"/>
        <item m="1" x="447"/>
        <item m="1" x="543"/>
        <item m="1" x="214"/>
        <item m="1" x="745"/>
        <item m="1" x="552"/>
        <item m="1" x="292"/>
        <item m="1" x="221"/>
        <item m="1" x="161"/>
        <item m="1" x="632"/>
        <item m="1" x="410"/>
        <item m="1" x="417"/>
        <item m="1" x="316"/>
        <item m="1" x="314"/>
        <item m="1" x="508"/>
        <item m="1" x="486"/>
        <item m="1" x="435"/>
        <item m="1" x="422"/>
        <item m="1" x="429"/>
        <item m="1" x="169"/>
        <item m="1" x="411"/>
        <item m="1" x="367"/>
        <item m="1" x="375"/>
        <item m="1" x="371"/>
        <item m="1" x="445"/>
        <item m="1" x="725"/>
        <item m="1" x="395"/>
        <item m="1" x="497"/>
        <item m="1" x="476"/>
        <item m="1" x="554"/>
        <item m="1" x="478"/>
        <item m="1" x="582"/>
        <item m="1" x="426"/>
        <item m="1" x="548"/>
        <item m="1" x="479"/>
        <item m="1" x="655"/>
        <item m="1" x="601"/>
        <item m="1" x="551"/>
        <item m="1" x="509"/>
        <item m="1" x="619"/>
        <item m="1" x="511"/>
        <item m="1" x="465"/>
        <item m="1" x="504"/>
        <item m="1" x="327"/>
        <item m="1" x="673"/>
        <item m="1" x="736"/>
        <item m="1" x="240"/>
        <item m="1" x="14"/>
        <item m="1" x="516"/>
        <item m="1" x="274"/>
        <item m="1" x="248"/>
        <item m="1" x="321"/>
        <item m="1" x="455"/>
        <item m="1" x="692"/>
        <item m="1" x="199"/>
        <item m="1" x="149"/>
        <item m="1" x="672"/>
        <item m="1" x="65"/>
        <item m="1" x="234"/>
        <item m="1" x="683"/>
        <item m="1" x="587"/>
        <item m="1" x="564"/>
        <item m="1" x="633"/>
        <item m="1" x="284"/>
        <item m="1" x="252"/>
        <item m="1" x="464"/>
        <item m="1" x="322"/>
        <item m="1" x="490"/>
        <item m="1" x="484"/>
        <item m="1" x="378"/>
        <item m="1" x="312"/>
        <item m="1" x="238"/>
        <item m="1" x="491"/>
        <item m="1" x="332"/>
        <item m="1" x="433"/>
        <item m="1" x="299"/>
        <item m="1" x="191"/>
        <item m="1" x="512"/>
        <item m="1" x="419"/>
        <item m="1" x="163"/>
        <item m="1" x="218"/>
        <item m="1" x="296"/>
        <item m="1" x="160"/>
        <item m="1" x="373"/>
        <item m="1" x="399"/>
        <item m="1" x="413"/>
        <item m="1" x="391"/>
        <item m="1" x="386"/>
        <item m="1" x="471"/>
        <item m="1" x="379"/>
        <item m="1" x="560"/>
        <item m="1" x="310"/>
        <item x="2"/>
        <item m="1" x="535"/>
        <item m="1" x="520"/>
        <item m="1" x="526"/>
        <item m="1" x="532"/>
        <item m="1" x="592"/>
        <item m="1" x="536"/>
        <item m="1" x="452"/>
        <item m="1" x="562"/>
        <item m="1" x="482"/>
        <item m="1" x="444"/>
        <item m="1" x="573"/>
        <item m="1" x="406"/>
        <item m="1" x="527"/>
        <item m="1" x="404"/>
        <item m="1" x="439"/>
        <item m="1" x="434"/>
        <item m="1" x="487"/>
        <item m="1" x="475"/>
        <item m="1" x="528"/>
        <item m="1" x="285"/>
        <item m="1" x="524"/>
        <item m="1" x="702"/>
        <item m="1" x="557"/>
        <item m="1" x="690"/>
        <item m="1" x="599"/>
        <item m="1" x="567"/>
        <item x="3"/>
        <item m="1" x="427"/>
        <item m="1" x="477"/>
        <item m="1" x="544"/>
        <item m="1" x="749"/>
        <item m="1" x="513"/>
        <item m="1" x="505"/>
        <item m="1" x="533"/>
        <item m="1" x="390"/>
        <item m="1" x="698"/>
        <item m="1" x="602"/>
        <item m="1" x="627"/>
        <item m="1" x="569"/>
        <item m="1" x="743"/>
        <item m="1" x="589"/>
        <item m="1" x="443"/>
        <item m="1" x="436"/>
        <item m="1" x="598"/>
        <item m="1" x="563"/>
        <item m="1" x="17"/>
        <item m="1" x="763"/>
        <item m="1" x="670"/>
        <item m="1" x="440"/>
        <item m="1" x="139"/>
        <item m="1" x="720"/>
        <item m="1" x="540"/>
        <item m="1" x="561"/>
        <item m="1" x="773"/>
        <item m="1" x="693"/>
        <item m="1" x="584"/>
        <item x="4"/>
        <item x="5"/>
        <item x="6"/>
        <item m="1" x="467"/>
        <item m="1" x="480"/>
        <item m="1" x="637"/>
        <item x="7"/>
        <item m="1" x="610"/>
        <item m="1" x="738"/>
        <item m="1" x="711"/>
        <item m="1" x="89"/>
        <item m="1" x="40"/>
        <item m="1" x="77"/>
        <item m="1" x="69"/>
        <item m="1" x="180"/>
        <item x="1"/>
        <item m="1" x="132"/>
        <item m="1" x="82"/>
        <item m="1" x="667"/>
        <item m="1" x="66"/>
        <item m="1" x="64"/>
        <item m="1" x="60"/>
        <item m="1" x="128"/>
        <item m="1" x="102"/>
        <item m="1" x="751"/>
        <item m="1" x="103"/>
        <item x="9"/>
        <item m="1" x="164"/>
        <item m="1" x="190"/>
        <item m="1" x="215"/>
        <item m="1" x="308"/>
        <item m="1" x="229"/>
        <item m="1" x="353"/>
        <item m="1" x="288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768">
        <item x="12"/>
        <item m="1" x="549"/>
        <item m="1" x="322"/>
        <item m="1" x="731"/>
        <item m="1" x="507"/>
        <item m="1" x="346"/>
        <item m="1" x="98"/>
        <item m="1" x="609"/>
        <item m="1" x="434"/>
        <item m="1" x="447"/>
        <item m="1" x="221"/>
        <item m="1" x="473"/>
        <item m="1" x="34"/>
        <item m="1" x="244"/>
        <item m="1" x="452"/>
        <item m="1" x="419"/>
        <item m="1" x="209"/>
        <item m="1" x="451"/>
        <item m="1" x="174"/>
        <item m="1" x="424"/>
        <item m="1" x="329"/>
        <item m="1" x="585"/>
        <item m="1" x="82"/>
        <item m="1" x="728"/>
        <item m="1" x="219"/>
        <item m="1" x="538"/>
        <item m="1" x="313"/>
        <item m="1" x="654"/>
        <item m="1" x="493"/>
        <item m="1" x="671"/>
        <item m="1" x="293"/>
        <item m="1" x="587"/>
        <item m="1" x="695"/>
        <item m="1" x="307"/>
        <item m="1" x="481"/>
        <item m="1" x="454"/>
        <item m="1" x="508"/>
        <item m="1" x="66"/>
        <item m="1" x="581"/>
        <item m="1" x="17"/>
        <item m="1" x="78"/>
        <item m="1" x="416"/>
        <item m="1" x="269"/>
        <item m="1" x="475"/>
        <item m="1" x="580"/>
        <item m="1" x="651"/>
        <item m="1" x="395"/>
        <item m="1" x="515"/>
        <item m="1" x="640"/>
        <item m="1" x="282"/>
        <item m="1" x="88"/>
        <item m="1" x="752"/>
        <item m="1" x="40"/>
        <item m="1" x="699"/>
        <item m="1" x="120"/>
        <item m="1" x="590"/>
        <item m="1" x="757"/>
        <item m="1" x="435"/>
        <item m="1" x="548"/>
        <item m="1" x="674"/>
        <item m="1" x="532"/>
        <item m="1" x="766"/>
        <item m="1" x="133"/>
        <item m="1" x="368"/>
        <item m="1" x="760"/>
        <item m="1" x="275"/>
        <item m="1" x="138"/>
        <item m="1" x="117"/>
        <item m="1" x="401"/>
        <item m="1" x="526"/>
        <item m="1" x="27"/>
        <item m="1" x="743"/>
        <item m="1" x="479"/>
        <item m="1" x="328"/>
        <item m="1" x="31"/>
        <item m="1" x="258"/>
        <item m="1" x="714"/>
        <item m="1" x="69"/>
        <item m="1" x="245"/>
        <item m="1" x="394"/>
        <item m="1" x="647"/>
        <item m="1" x="280"/>
        <item m="1" x="46"/>
        <item m="1" x="477"/>
        <item m="1" x="210"/>
        <item m="1" x="737"/>
        <item m="1" x="382"/>
        <item m="1" x="281"/>
        <item m="1" x="302"/>
        <item m="1" x="534"/>
        <item m="1" x="23"/>
        <item m="1" x="638"/>
        <item m="1" x="385"/>
        <item m="1" x="169"/>
        <item m="1" x="689"/>
        <item m="1" x="712"/>
        <item m="1" x="338"/>
        <item m="1" x="579"/>
        <item m="1" x="761"/>
        <item m="1" x="763"/>
        <item m="1" x="56"/>
        <item m="1" x="456"/>
        <item m="1" x="384"/>
        <item m="1" x="566"/>
        <item m="1" x="720"/>
        <item m="1" x="713"/>
        <item m="1" x="314"/>
        <item m="1" x="97"/>
        <item m="1" x="470"/>
        <item m="1" x="190"/>
        <item m="1" x="578"/>
        <item m="1" x="157"/>
        <item m="1" x="594"/>
        <item m="1" x="301"/>
        <item m="1" x="332"/>
        <item m="1" x="503"/>
        <item m="1" x="273"/>
        <item m="1" x="396"/>
        <item m="1" x="151"/>
        <item m="1" x="423"/>
        <item m="1" x="48"/>
        <item m="1" x="480"/>
        <item m="1" x="177"/>
        <item m="1" x="666"/>
        <item m="1" x="288"/>
        <item m="1" x="236"/>
        <item m="1" x="709"/>
        <item m="1" x="685"/>
        <item m="1" x="181"/>
        <item m="1" x="556"/>
        <item m="1" x="682"/>
        <item m="1" x="616"/>
        <item m="1" x="509"/>
        <item m="1" x="512"/>
        <item m="1" x="630"/>
        <item m="1" x="461"/>
        <item m="1" x="383"/>
        <item m="1" x="261"/>
        <item m="1" x="694"/>
        <item m="1" x="582"/>
        <item m="1" x="191"/>
        <item m="1" x="361"/>
        <item m="1" x="750"/>
        <item m="1" x="140"/>
        <item m="1" x="160"/>
        <item m="1" x="501"/>
        <item m="1" x="471"/>
        <item m="1" x="381"/>
        <item m="1" x="520"/>
        <item m="1" x="359"/>
        <item m="1" x="327"/>
        <item m="1" x="495"/>
        <item m="1" x="278"/>
        <item m="1" x="622"/>
        <item m="1" x="175"/>
        <item m="1" x="285"/>
        <item m="1" x="741"/>
        <item m="1" x="237"/>
        <item m="1" x="153"/>
        <item m="1" x="298"/>
        <item m="1" x="392"/>
        <item m="1" x="144"/>
        <item m="1" x="146"/>
        <item m="1" x="663"/>
        <item m="1" x="667"/>
        <item m="1" x="722"/>
        <item m="1" x="565"/>
        <item m="1" x="217"/>
        <item m="1" x="648"/>
        <item m="1" x="61"/>
        <item m="1" x="345"/>
        <item m="1" x="561"/>
        <item m="1" x="500"/>
        <item m="1" x="276"/>
        <item m="1" x="754"/>
        <item m="1" x="186"/>
        <item m="1" x="437"/>
        <item m="1" x="442"/>
        <item m="1" x="573"/>
        <item m="1" x="510"/>
        <item m="1" x="391"/>
        <item m="1" x="73"/>
        <item m="1" x="226"/>
        <item m="1" x="253"/>
        <item m="1" x="47"/>
        <item m="1" x="389"/>
        <item m="1" x="370"/>
        <item m="1" x="551"/>
        <item m="1" x="372"/>
        <item m="1" x="756"/>
        <item m="1" x="289"/>
        <item m="1" x="316"/>
        <item m="1" x="613"/>
        <item m="1" x="637"/>
        <item m="1" x="228"/>
        <item m="1" x="725"/>
        <item m="1" x="376"/>
        <item m="1" x="745"/>
        <item m="1" x="657"/>
        <item m="1" x="519"/>
        <item m="1" x="200"/>
        <item m="1" x="122"/>
        <item m="1" x="294"/>
        <item m="1" x="521"/>
        <item m="1" x="516"/>
        <item m="1" x="379"/>
        <item m="1" x="636"/>
        <item m="1" x="72"/>
        <item m="1" x="523"/>
        <item m="1" x="661"/>
        <item m="1" x="607"/>
        <item m="1" x="656"/>
        <item m="1" x="692"/>
        <item m="1" x="259"/>
        <item m="1" x="131"/>
        <item m="1" x="25"/>
        <item m="1" x="233"/>
        <item m="1" x="653"/>
        <item m="1" x="729"/>
        <item m="1" x="235"/>
        <item m="1" x="440"/>
        <item m="1" x="320"/>
        <item m="1" x="598"/>
        <item m="1" x="44"/>
        <item m="1" x="134"/>
        <item m="1" x="22"/>
        <item m="1" x="223"/>
        <item m="1" x="399"/>
        <item m="1" x="375"/>
        <item m="1" x="593"/>
        <item m="1" x="99"/>
        <item m="1" x="300"/>
        <item m="1" x="18"/>
        <item m="1" x="409"/>
        <item m="1" x="472"/>
        <item m="1" x="388"/>
        <item m="1" x="270"/>
        <item m="1" x="208"/>
        <item m="1" x="187"/>
        <item m="1" x="198"/>
        <item m="1" x="513"/>
        <item m="1" x="124"/>
        <item m="1" x="697"/>
        <item m="1" x="132"/>
        <item m="1" x="36"/>
        <item m="1" x="170"/>
        <item m="1" x="306"/>
        <item m="1" x="218"/>
        <item m="1" x="274"/>
        <item m="1" x="438"/>
        <item m="1" x="453"/>
        <item m="1" x="248"/>
        <item m="1" x="90"/>
        <item m="1" x="462"/>
        <item m="1" x="716"/>
        <item m="1" x="247"/>
        <item m="1" x="439"/>
        <item m="1" x="216"/>
        <item m="1" x="205"/>
        <item m="1" x="458"/>
        <item m="1" x="465"/>
        <item m="1" x="688"/>
        <item m="1" x="256"/>
        <item m="1" x="644"/>
        <item m="1" x="691"/>
        <item m="1" x="227"/>
        <item m="1" x="149"/>
        <item m="1" x="102"/>
        <item m="1" x="103"/>
        <item m="1" x="220"/>
        <item m="1" x="70"/>
        <item m="1" x="21"/>
        <item m="1" x="762"/>
        <item m="1" x="81"/>
        <item m="1" x="617"/>
        <item m="1" x="355"/>
        <item m="1" x="262"/>
        <item m="1" x="195"/>
        <item m="1" x="74"/>
        <item m="1" x="596"/>
        <item m="1" x="696"/>
        <item m="1" x="255"/>
        <item m="1" x="62"/>
        <item m="1" x="405"/>
        <item m="1" x="505"/>
        <item m="1" x="52"/>
        <item m="1" x="764"/>
        <item m="1" x="343"/>
        <item m="1" x="84"/>
        <item m="1" x="390"/>
        <item m="1" x="693"/>
        <item m="1" x="545"/>
        <item m="1" x="649"/>
        <item m="1" x="93"/>
        <item m="1" x="420"/>
        <item m="1" x="266"/>
        <item m="1" x="41"/>
        <item m="1" x="369"/>
        <item m="1" x="404"/>
        <item m="1" x="63"/>
        <item m="1" x="706"/>
        <item m="1" x="528"/>
        <item m="1" x="634"/>
        <item m="1" x="127"/>
        <item m="1" x="559"/>
        <item m="1" x="292"/>
        <item m="1" x="506"/>
        <item m="1" x="652"/>
        <item m="1" x="527"/>
        <item m="1" x="608"/>
        <item m="1" x="687"/>
        <item m="1" x="599"/>
        <item m="1" x="683"/>
        <item m="1" x="584"/>
        <item m="1" x="249"/>
        <item m="1" x="152"/>
        <item m="1" x="574"/>
        <item m="1" x="145"/>
        <item m="1" x="562"/>
        <item m="1" x="13"/>
        <item m="1" x="571"/>
        <item m="1" x="363"/>
        <item m="1" x="121"/>
        <item m="1" x="558"/>
        <item m="1" x="575"/>
        <item m="1" x="263"/>
        <item m="1" x="80"/>
        <item m="1" x="167"/>
        <item m="1" x="118"/>
        <item m="1" x="168"/>
        <item m="1" x="410"/>
        <item m="1" x="408"/>
        <item m="1" x="45"/>
        <item m="1" x="746"/>
        <item m="1" x="147"/>
        <item m="1" x="380"/>
        <item m="1" x="474"/>
        <item m="1" x="291"/>
        <item m="1" x="668"/>
        <item m="1" x="411"/>
        <item m="1" x="466"/>
        <item m="1" x="553"/>
        <item m="1" x="377"/>
        <item m="1" x="445"/>
        <item m="1" x="426"/>
        <item m="1" x="678"/>
        <item m="1" x="95"/>
        <item m="1" x="204"/>
        <item m="1" x="703"/>
        <item m="1" x="467"/>
        <item m="1" x="658"/>
        <item m="1" x="116"/>
        <item m="1" x="243"/>
        <item m="1" x="107"/>
        <item m="1" x="212"/>
        <item m="1" x="106"/>
        <item m="1" x="128"/>
        <item m="1" x="104"/>
        <item m="1" x="268"/>
        <item m="1" x="606"/>
        <item m="1" x="139"/>
        <item m="1" x="234"/>
        <item m="1" x="33"/>
        <item m="1" x="518"/>
        <item m="1" x="130"/>
        <item m="1" x="240"/>
        <item m="1" x="541"/>
        <item m="1" x="308"/>
        <item m="1" x="499"/>
        <item m="1" x="621"/>
        <item m="1" x="711"/>
        <item m="1" x="310"/>
        <item m="1" x="165"/>
        <item m="1" x="422"/>
        <item x="0"/>
        <item m="1" x="94"/>
        <item m="1" x="211"/>
        <item m="1" x="30"/>
        <item m="1" x="65"/>
        <item m="1" x="251"/>
        <item m="1" x="49"/>
        <item m="1" x="487"/>
        <item m="1" x="498"/>
        <item m="1" x="353"/>
        <item m="1" x="225"/>
        <item m="1" x="412"/>
        <item m="1" x="664"/>
        <item m="1" x="485"/>
        <item m="1" x="469"/>
        <item m="1" x="323"/>
        <item m="1" x="531"/>
        <item m="1" x="341"/>
        <item m="1" x="126"/>
        <item m="1" x="767"/>
        <item m="1" x="514"/>
        <item m="1" x="91"/>
        <item m="1" x="417"/>
        <item m="1" x="540"/>
        <item m="1" x="748"/>
        <item m="1" x="704"/>
        <item m="1" x="264"/>
        <item m="1" x="457"/>
        <item m="1" x="710"/>
        <item m="1" x="75"/>
        <item m="1" x="765"/>
        <item m="1" x="305"/>
        <item m="1" x="611"/>
        <item m="1" x="494"/>
        <item m="1" x="180"/>
        <item m="1" x="601"/>
        <item m="1" x="303"/>
        <item m="1" x="732"/>
        <item m="1" x="272"/>
        <item m="1" x="254"/>
        <item m="1" x="603"/>
        <item m="1" x="397"/>
        <item m="1" x="296"/>
        <item m="1" x="628"/>
        <item m="1" x="502"/>
        <item m="1" x="171"/>
        <item m="1" x="398"/>
        <item m="1" x="744"/>
        <item m="1" x="319"/>
        <item m="1" x="143"/>
        <item m="1" x="504"/>
        <item m="1" x="547"/>
        <item m="1" x="114"/>
        <item m="1" x="632"/>
        <item m="1" x="354"/>
        <item m="1" x="185"/>
        <item m="1" x="488"/>
        <item m="1" x="366"/>
        <item m="1" x="378"/>
        <item m="1" x="602"/>
        <item m="1" x="627"/>
        <item m="1" x="614"/>
        <item m="1" x="751"/>
        <item m="1" x="446"/>
        <item m="1" x="206"/>
        <item m="1" x="455"/>
        <item m="1" x="418"/>
        <item m="1" x="201"/>
        <item m="1" x="715"/>
        <item m="1" x="686"/>
        <item m="1" x="564"/>
        <item m="1" x="742"/>
        <item m="1" x="176"/>
        <item m="1" x="403"/>
        <item m="1" x="560"/>
        <item m="1" x="605"/>
        <item m="1" x="449"/>
        <item m="1" x="736"/>
        <item m="1" x="51"/>
        <item m="1" x="427"/>
        <item m="1" x="567"/>
        <item m="1" x="555"/>
        <item m="1" x="351"/>
        <item m="1" x="569"/>
        <item m="1" x="141"/>
        <item m="1" x="530"/>
        <item m="1" x="739"/>
        <item m="1" x="374"/>
        <item m="1" x="92"/>
        <item m="1" x="197"/>
        <item m="1" x="517"/>
        <item m="1" x="299"/>
        <item m="1" x="690"/>
        <item m="1" x="533"/>
        <item m="1" x="229"/>
        <item m="1" x="265"/>
        <item m="1" x="719"/>
        <item m="1" x="35"/>
        <item m="1" x="629"/>
        <item m="1" x="207"/>
        <item m="1" x="295"/>
        <item m="1" x="443"/>
        <item m="1" x="315"/>
        <item m="1" x="701"/>
        <item m="1" x="468"/>
        <item m="1" x="360"/>
        <item m="1" x="610"/>
        <item m="1" x="665"/>
        <item m="1" x="615"/>
        <item m="1" x="544"/>
        <item m="1" x="64"/>
        <item m="1" x="60"/>
        <item m="1" x="112"/>
        <item m="1" x="386"/>
        <item m="1" x="337"/>
        <item m="1" x="182"/>
        <item m="1" x="85"/>
        <item m="1" x="595"/>
        <item m="1" x="650"/>
        <item m="1" x="125"/>
        <item m="1" x="173"/>
        <item m="1" x="698"/>
        <item m="1" x="511"/>
        <item m="1" x="260"/>
        <item m="1" x="150"/>
        <item m="1" x="16"/>
        <item m="1" x="459"/>
        <item m="1" x="568"/>
        <item m="1" x="672"/>
        <item m="1" x="111"/>
        <item m="1" x="718"/>
        <item m="1" x="415"/>
        <item m="1" x="57"/>
        <item m="1" x="246"/>
        <item m="1" x="115"/>
        <item m="1" x="735"/>
        <item m="1" x="755"/>
        <item m="1" x="747"/>
        <item m="1" x="192"/>
        <item m="1" x="639"/>
        <item m="1" x="286"/>
        <item m="1" x="631"/>
        <item m="1" x="588"/>
        <item m="1" x="572"/>
        <item m="1" x="646"/>
        <item m="1" x="550"/>
        <item m="1" x="317"/>
        <item m="1" x="635"/>
        <item m="1" x="626"/>
        <item m="1" x="271"/>
        <item m="1" x="708"/>
        <item m="1" x="252"/>
        <item m="1" x="539"/>
        <item m="1" x="430"/>
        <item m="1" x="436"/>
        <item m="1" x="250"/>
        <item m="1" x="660"/>
        <item m="1" x="297"/>
        <item m="1" x="373"/>
        <item m="1" x="105"/>
        <item m="1" x="344"/>
        <item m="1" x="109"/>
        <item m="1" x="267"/>
        <item m="1" x="113"/>
        <item m="1" x="624"/>
        <item m="1" x="717"/>
        <item m="1" x="589"/>
        <item m="1" x="163"/>
        <item m="1" x="28"/>
        <item m="1" x="413"/>
        <item m="1" x="491"/>
        <item m="1" x="357"/>
        <item m="1" x="238"/>
        <item m="1" x="700"/>
        <item m="1" x="193"/>
        <item m="1" x="164"/>
        <item m="1" x="257"/>
        <item m="1" x="158"/>
        <item m="1" x="721"/>
        <item m="1" x="135"/>
        <item m="1" x="339"/>
        <item m="1" x="724"/>
        <item m="1" x="365"/>
        <item m="1" x="101"/>
        <item m="1" x="333"/>
        <item m="1" x="352"/>
        <item m="1" x="215"/>
        <item m="1" x="161"/>
        <item m="1" x="730"/>
        <item m="1" x="525"/>
        <item m="1" x="407"/>
        <item m="1" x="110"/>
        <item m="1" x="100"/>
        <item m="1" x="600"/>
        <item m="1" x="58"/>
        <item m="1" x="463"/>
        <item m="1" x="76"/>
        <item m="1" x="155"/>
        <item m="1" x="183"/>
        <item m="1" x="554"/>
        <item m="1" x="137"/>
        <item m="1" x="496"/>
        <item m="1" x="753"/>
        <item m="1" x="277"/>
        <item m="1" x="576"/>
        <item m="1" x="362"/>
        <item m="1" x="406"/>
        <item m="1" x="184"/>
        <item m="1" x="71"/>
        <item m="1" x="318"/>
        <item m="1" x="673"/>
        <item m="1" x="677"/>
        <item m="1" x="492"/>
        <item m="1" x="429"/>
        <item m="1" x="441"/>
        <item m="1" x="662"/>
        <item m="1" x="148"/>
        <item m="1" x="681"/>
        <item m="1" x="433"/>
        <item m="1" x="727"/>
        <item m="1" x="490"/>
        <item m="1" x="623"/>
        <item m="1" x="659"/>
        <item m="1" x="349"/>
        <item m="1" x="592"/>
        <item m="1" x="242"/>
        <item m="1" x="179"/>
        <item m="1" x="618"/>
        <item m="1" x="321"/>
        <item m="1" x="482"/>
        <item m="1" x="222"/>
        <item m="1" x="284"/>
        <item m="1" x="669"/>
        <item m="1" x="38"/>
        <item m="1" x="50"/>
        <item m="1" x="172"/>
        <item m="1" x="645"/>
        <item m="1" x="414"/>
        <item m="1" x="331"/>
        <item m="1" x="643"/>
        <item m="1" x="464"/>
        <item m="1" x="478"/>
        <item m="1" x="597"/>
        <item m="1" x="347"/>
        <item m="1" x="43"/>
        <item m="1" x="483"/>
        <item m="1" x="726"/>
        <item m="1" x="432"/>
        <item m="1" x="641"/>
        <item m="1" x="620"/>
        <item m="1" x="196"/>
        <item m="1" x="358"/>
        <item m="1" x="24"/>
        <item m="1" x="707"/>
        <item m="1" x="334"/>
        <item m="1" x="53"/>
        <item m="1" x="77"/>
        <item m="1" x="123"/>
        <item m="1" x="740"/>
        <item m="1" x="680"/>
        <item m="1" x="535"/>
        <item m="1" x="542"/>
        <item m="1" x="224"/>
        <item m="1" x="309"/>
        <item m="1" x="356"/>
        <item m="1" x="537"/>
        <item m="1" x="283"/>
        <item m="1" x="213"/>
        <item m="1" x="154"/>
        <item m="1" x="83"/>
        <item m="1" x="55"/>
        <item m="1" x="570"/>
        <item m="1" x="79"/>
        <item m="1" x="86"/>
        <item m="1" x="202"/>
        <item m="1" x="497"/>
        <item m="1" x="324"/>
        <item m="1" x="241"/>
        <item m="1" x="431"/>
        <item m="1" x="619"/>
        <item m="1" x="89"/>
        <item m="1" x="96"/>
        <item m="1" x="738"/>
        <item m="1" x="425"/>
        <item m="1" x="486"/>
        <item m="1" x="543"/>
        <item m="1" x="448"/>
        <item m="1" x="326"/>
        <item m="1" x="335"/>
        <item m="1" x="484"/>
        <item m="1" x="199"/>
        <item m="1" x="29"/>
        <item m="1" x="625"/>
        <item m="1" x="676"/>
        <item m="1" x="42"/>
        <item m="1" x="290"/>
        <item m="1" x="342"/>
        <item m="1" x="19"/>
        <item x="10"/>
        <item m="1" x="655"/>
        <item m="1" x="239"/>
        <item m="1" x="142"/>
        <item m="1" x="387"/>
        <item x="2"/>
        <item m="1" x="178"/>
        <item m="1" x="421"/>
        <item m="1" x="14"/>
        <item m="1" x="350"/>
        <item m="1" x="325"/>
        <item m="1" x="87"/>
        <item m="1" x="67"/>
        <item m="1" x="552"/>
        <item m="1" x="136"/>
        <item m="1" x="287"/>
        <item m="1" x="759"/>
        <item m="1" x="59"/>
        <item m="1" x="749"/>
        <item m="1" x="311"/>
        <item m="1" x="670"/>
        <item m="1" x="679"/>
        <item m="1" x="231"/>
        <item m="1" x="108"/>
        <item m="1" x="522"/>
        <item m="1" x="758"/>
        <item m="1" x="489"/>
        <item m="1" x="20"/>
        <item m="1" x="460"/>
        <item m="1" x="393"/>
        <item m="1" x="633"/>
        <item m="1" x="367"/>
        <item x="3"/>
        <item m="1" x="563"/>
        <item m="1" x="189"/>
        <item m="1" x="723"/>
        <item m="1" x="129"/>
        <item m="1" x="348"/>
        <item m="1" x="32"/>
        <item m="1" x="705"/>
        <item m="1" x="583"/>
        <item m="1" x="557"/>
        <item m="1" x="400"/>
        <item m="1" x="702"/>
        <item m="1" x="450"/>
        <item m="1" x="444"/>
        <item m="1" x="162"/>
        <item m="1" x="54"/>
        <item m="1" x="340"/>
        <item m="1" x="604"/>
        <item m="1" x="214"/>
        <item m="1" x="37"/>
        <item m="1" x="675"/>
        <item m="1" x="577"/>
        <item m="1" x="536"/>
        <item m="1" x="612"/>
        <item m="1" x="684"/>
        <item m="1" x="364"/>
        <item m="1" x="642"/>
        <item m="1" x="194"/>
        <item x="5"/>
        <item x="6"/>
        <item x="7"/>
        <item m="1" x="312"/>
        <item m="1" x="336"/>
        <item m="1" x="733"/>
        <item x="8"/>
        <item m="1" x="232"/>
        <item m="1" x="476"/>
        <item m="1" x="529"/>
        <item m="1" x="591"/>
        <item m="1" x="524"/>
        <item m="1" x="371"/>
        <item m="1" x="279"/>
        <item m="1" x="166"/>
        <item x="1"/>
        <item m="1" x="26"/>
        <item m="1" x="734"/>
        <item m="1" x="230"/>
        <item m="1" x="304"/>
        <item m="1" x="156"/>
        <item m="1" x="15"/>
        <item m="1" x="119"/>
        <item m="1" x="428"/>
        <item m="1" x="546"/>
        <item m="1" x="586"/>
        <item x="11"/>
        <item m="1" x="203"/>
        <item m="1" x="402"/>
        <item m="1" x="68"/>
        <item m="1" x="39"/>
        <item m="1" x="188"/>
        <item m="1" x="330"/>
        <item m="1" x="159"/>
        <item x="4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howAll="0" defaultSubtotal="0">
      <items count="222">
        <item x="13"/>
        <item m="1" x="75"/>
        <item m="1" x="116"/>
        <item m="1" x="17"/>
        <item m="1" x="176"/>
        <item m="1" x="65"/>
        <item m="1" x="123"/>
        <item m="1" x="68"/>
        <item m="1" x="180"/>
        <item m="1" x="169"/>
        <item m="1" x="214"/>
        <item m="1" x="55"/>
        <item m="1" x="162"/>
        <item m="1" x="105"/>
        <item m="1" x="111"/>
        <item m="1" x="101"/>
        <item m="1" x="157"/>
        <item m="1" x="164"/>
        <item m="1" x="14"/>
        <item m="1" x="114"/>
        <item m="1" x="160"/>
        <item m="1" x="52"/>
        <item m="1" x="212"/>
        <item m="1" x="108"/>
        <item m="1" x="153"/>
        <item m="1" x="99"/>
        <item m="1" x="43"/>
        <item m="1" x="204"/>
        <item m="1" x="208"/>
        <item m="1" x="145"/>
        <item m="1" x="92"/>
        <item m="1" x="199"/>
        <item m="1" x="137"/>
        <item m="1" x="192"/>
        <item m="1" x="32"/>
        <item m="1" x="88"/>
        <item m="1" x="36"/>
        <item m="1" x="94"/>
        <item m="1" x="85"/>
        <item m="1" x="39"/>
        <item m="1" x="147"/>
        <item m="1" x="143"/>
        <item m="1" x="197"/>
        <item m="1" x="195"/>
        <item m="1" x="87"/>
        <item m="1" x="31"/>
        <item m="1" x="139"/>
        <item m="1" x="190"/>
        <item m="1" x="28"/>
        <item m="1" x="187"/>
        <item m="1" x="134"/>
        <item m="1" x="80"/>
        <item m="1" x="25"/>
        <item m="1" x="74"/>
        <item m="1" x="21"/>
        <item m="1" x="179"/>
        <item m="1" x="126"/>
        <item m="1" x="70"/>
        <item m="1" x="19"/>
        <item m="1" x="174"/>
        <item m="1" x="27"/>
        <item m="1" x="77"/>
        <item m="1" x="72"/>
        <item m="1" x="20"/>
        <item m="1" x="177"/>
        <item m="1" x="81"/>
        <item m="1" x="128"/>
        <item m="1" x="124"/>
        <item m="1" x="132"/>
        <item m="1" x="185"/>
        <item m="1" x="172"/>
        <item m="1" x="120"/>
        <item m="1" x="16"/>
        <item m="1" x="171"/>
        <item m="1" x="67"/>
        <item m="1" x="221"/>
        <item m="1" x="167"/>
        <item m="1" x="57"/>
        <item m="1" x="216"/>
        <item m="1" x="113"/>
        <item m="1" x="51"/>
        <item m="1" x="211"/>
        <item m="1" x="119"/>
        <item m="1" x="63"/>
        <item m="1" x="159"/>
        <item m="1" x="59"/>
        <item m="1" x="219"/>
        <item m="1" x="115"/>
        <item m="1" x="49"/>
        <item m="1" x="201"/>
        <item m="1" x="210"/>
        <item m="1" x="166"/>
        <item m="1" x="38"/>
        <item m="1" x="45"/>
        <item m="1" x="103"/>
        <item m="1" x="206"/>
        <item m="1" x="110"/>
        <item m="1" x="161"/>
        <item m="1" x="150"/>
        <item m="1" x="155"/>
        <item m="1" x="97"/>
        <item m="1" x="196"/>
        <item m="1" x="34"/>
        <item m="1" x="142"/>
        <item m="1" x="90"/>
        <item m="1" x="194"/>
        <item m="1" x="149"/>
        <item m="1" x="96"/>
        <item m="1" x="42"/>
        <item m="1" x="203"/>
        <item m="1" x="98"/>
        <item m="1" x="35"/>
        <item m="1" x="140"/>
        <item m="1" x="144"/>
        <item m="1" x="91"/>
        <item m="1" x="84"/>
        <item m="1" x="188"/>
        <item m="1" x="29"/>
        <item m="1" x="191"/>
        <item m="1" x="136"/>
        <item m="1" x="26"/>
        <item m="1" x="184"/>
        <item m="1" x="131"/>
        <item m="1" x="76"/>
        <item m="1" x="22"/>
        <item m="1" x="127"/>
        <item m="1" x="181"/>
        <item m="1" x="71"/>
        <item m="1" x="24"/>
        <item m="1" x="83"/>
        <item m="1" x="73"/>
        <item m="1" x="79"/>
        <item m="1" x="183"/>
        <item m="1" x="130"/>
        <item m="1" x="18"/>
        <item m="1" x="125"/>
        <item m="1" x="173"/>
        <item m="1" x="121"/>
        <item m="1" x="69"/>
        <item m="1" x="178"/>
        <item m="1" x="15"/>
        <item m="1" x="165"/>
        <item m="1" x="109"/>
        <item m="1" x="118"/>
        <item m="1" x="168"/>
        <item m="1" x="218"/>
        <item m="1" x="62"/>
        <item m="1" x="53"/>
        <item m="1" x="117"/>
        <item m="1" x="66"/>
        <item m="1" x="170"/>
        <item m="1" x="61"/>
        <item m="1" x="50"/>
        <item m="1" x="215"/>
        <item m="1" x="56"/>
        <item m="1" x="106"/>
        <item m="1" x="112"/>
        <item m="1" x="163"/>
        <item m="1" x="47"/>
        <item m="1" x="158"/>
        <item m="1" x="207"/>
        <item m="1" x="102"/>
        <item m="1" x="152"/>
        <item m="1" x="95"/>
        <item m="1" x="40"/>
        <item m="1" x="148"/>
        <item m="1" x="202"/>
        <item m="1" x="198"/>
        <item m="1" x="205"/>
        <item m="1" x="48"/>
        <item m="1" x="100"/>
        <item m="1" x="209"/>
        <item m="1" x="154"/>
        <item m="1" x="44"/>
        <item m="1" x="200"/>
        <item m="1" x="41"/>
        <item m="1" x="93"/>
        <item m="1" x="37"/>
        <item m="1" x="146"/>
        <item m="1" x="89"/>
        <item m="1" x="33"/>
        <item m="1" x="141"/>
        <item m="1" x="193"/>
        <item m="1" x="138"/>
        <item m="1" x="86"/>
        <item m="1" x="30"/>
        <item m="1" x="189"/>
        <item m="1" x="82"/>
        <item m="1" x="135"/>
        <item m="1" x="186"/>
        <item m="1" x="133"/>
        <item m="1" x="23"/>
        <item m="1" x="78"/>
        <item m="1" x="182"/>
        <item m="1" x="129"/>
        <item m="1" x="104"/>
        <item x="6"/>
        <item m="1" x="122"/>
        <item x="2"/>
        <item m="1" x="213"/>
        <item x="8"/>
        <item m="1" x="64"/>
        <item m="1" x="220"/>
        <item x="5"/>
        <item x="7"/>
        <item m="1" x="54"/>
        <item m="1" x="175"/>
        <item m="1" x="60"/>
        <item x="10"/>
        <item x="12"/>
        <item x="1"/>
        <item m="1" x="151"/>
        <item x="11"/>
        <item m="1" x="46"/>
        <item m="1" x="156"/>
        <item x="0"/>
        <item x="3"/>
        <item m="1" x="107"/>
        <item m="1" x="58"/>
        <item m="1" x="217"/>
        <item x="4"/>
        <item x="9"/>
      </items>
    </pivotField>
    <pivotField compact="0" outline="0" showAll="0" defaultSubtotal="0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>
      <items count="4">
        <item x="1"/>
        <item x="0"/>
        <item m="1" x="2"/>
        <item m="1" x="3"/>
      </items>
    </pivotField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ubtotalTop="0" multipleItemSelectionAllowed="1" showAll="0" includeNewItemsInFilter="1"/>
    <pivotField compact="0" outline="0" showAll="0" defaultSubtotal="0"/>
    <pivotField axis="axisCol" compact="0" outline="0" showAll="0" defaultSubtotal="0">
      <items count="4">
        <item x="0"/>
        <item m="1" x="3"/>
        <item x="1"/>
        <item m="1" x="2"/>
      </items>
    </pivotField>
  </pivotFields>
  <rowFields count="8">
    <field x="0"/>
    <field x="24"/>
    <field x="23"/>
    <field x="29"/>
    <field x="16"/>
    <field x="14"/>
    <field x="15"/>
    <field x="12"/>
  </rowFields>
  <rowItems count="16">
    <i>
      <x/>
      <x v="740"/>
      <x v="796"/>
      <x v="732"/>
      <x v="6"/>
      <x v="59"/>
      <x v="42"/>
      <x v="10"/>
    </i>
    <i r="1">
      <x v="741"/>
      <x v="797"/>
      <x v="733"/>
      <x v="6"/>
      <x v="59"/>
      <x v="42"/>
      <x v="10"/>
    </i>
    <i r="1">
      <x v="742"/>
      <x v="798"/>
      <x v="734"/>
      <x v="6"/>
      <x v="59"/>
      <x v="42"/>
      <x v="10"/>
    </i>
    <i r="1">
      <x v="746"/>
      <x v="802"/>
      <x v="738"/>
      <x v="569"/>
      <x v="392"/>
      <x v="478"/>
      <x v="10"/>
    </i>
    <i t="sum">
      <x/>
    </i>
    <i>
      <x v="7"/>
      <x v="377"/>
      <x v="414"/>
      <x v="374"/>
      <x v="316"/>
      <x v="231"/>
      <x v="262"/>
      <x v="18"/>
    </i>
    <i r="7">
      <x v="117"/>
    </i>
    <i r="1">
      <x v="683"/>
      <x v="728"/>
      <x v="672"/>
      <x v="132"/>
      <x v="90"/>
      <x v="86"/>
      <x v="56"/>
    </i>
    <i r="2">
      <x v="733"/>
      <x v="677"/>
      <x v="132"/>
      <x v="90"/>
      <x v="86"/>
      <x v="56"/>
    </i>
    <i r="1">
      <x v="710"/>
      <x v="762"/>
      <x v="704"/>
      <x v="546"/>
      <x v="380"/>
      <x v="460"/>
      <x v="18"/>
    </i>
    <i r="1">
      <x v="755"/>
      <x v="813"/>
      <x v="747"/>
      <x v="572"/>
      <x v="208"/>
      <x v="480"/>
      <x v="56"/>
    </i>
    <i r="2">
      <x v="834"/>
      <x v="766"/>
      <x v="572"/>
      <x v="208"/>
      <x v="480"/>
      <x v="56"/>
    </i>
    <i r="1">
      <x v="766"/>
      <x v="824"/>
      <x v="758"/>
      <x v="41"/>
      <x v="397"/>
      <x v="484"/>
      <x v="56"/>
    </i>
    <i r="1">
      <x v="774"/>
      <x v="835"/>
      <x v="767"/>
      <x v="578"/>
      <x v="399"/>
      <x v="486"/>
      <x v="56"/>
    </i>
    <i t="sum">
      <x v="7"/>
    </i>
    <i t="grand">
      <x/>
    </i>
  </rowItems>
  <colFields count="1">
    <field x="52"/>
  </colFields>
  <colItems count="2">
    <i>
      <x/>
    </i>
    <i t="grand">
      <x/>
    </i>
  </colItems>
  <pageFields count="1">
    <pageField fld="1" item="7" hier="0"/>
  </pageFields>
  <dataFields count="1">
    <dataField name="Sum of Sale Booking Revenue" fld="45" baseField="0" baseItem="0"/>
  </dataFields>
  <formats count="127">
    <format dxfId="314">
      <pivotArea outline="0" collapsedLevelsAreSubtotals="1" fieldPosition="0"/>
    </format>
    <format dxfId="313">
      <pivotArea type="topRight" dataOnly="0" labelOnly="1" outline="0" fieldPosition="0"/>
    </format>
    <format dxfId="312">
      <pivotArea dataOnly="0" labelOnly="1" grandCol="1" outline="0" fieldPosition="0"/>
    </format>
    <format dxfId="311">
      <pivotArea outline="0" collapsedLevelsAreSubtotals="1" fieldPosition="0"/>
    </format>
    <format dxfId="310">
      <pivotArea dataOnly="0" labelOnly="1" grandCol="1" outline="0" fieldPosition="0"/>
    </format>
    <format dxfId="309">
      <pivotArea dataOnly="0" outline="0" collapsedLevelsAreSubtotals="1" fieldPosition="0">
        <references count="1">
          <reference field="0" count="0" defaultSubtotal="1"/>
        </references>
      </pivotArea>
    </format>
    <format dxfId="308">
      <pivotArea dataOnly="0" outline="0" collapsedLevelsAreSubtotals="1" fieldPosition="0">
        <references count="1">
          <reference field="0" count="0" defaultSubtotal="1"/>
        </references>
      </pivotArea>
    </format>
    <format dxfId="307">
      <pivotArea grandRow="1" outline="0" collapsedLevelsAreSubtotals="1" fieldPosition="0"/>
    </format>
    <format dxfId="306">
      <pivotArea dataOnly="0" labelOnly="1" grandRow="1" outline="0" fieldPosition="0"/>
    </format>
    <format dxfId="305">
      <pivotArea outline="0" collapsedLevelsAreSubtotals="1" fieldPosition="0"/>
    </format>
    <format dxfId="304">
      <pivotArea dataOnly="0" outline="0" collapsedLevelsAreSubtotals="1" fieldPosition="0">
        <references count="1">
          <reference field="0" count="0" defaultSubtotal="1"/>
        </references>
      </pivotArea>
    </format>
    <format dxfId="303">
      <pivotArea dataOnly="0" outline="0" collapsedLevelsAreSubtotals="1" fieldPosition="0">
        <references count="1">
          <reference field="0" count="0" defaultSubtotal="1"/>
        </references>
      </pivotArea>
    </format>
    <format dxfId="302">
      <pivotArea type="origin" dataOnly="0" labelOnly="1" outline="0" fieldPosition="0"/>
    </format>
    <format dxfId="301">
      <pivotArea field="0" type="button" dataOnly="0" labelOnly="1" outline="0" axis="axisRow" fieldPosition="0"/>
    </format>
    <format dxfId="300">
      <pivotArea field="24" type="button" dataOnly="0" labelOnly="1" outline="0" axis="axisRow" fieldPosition="1"/>
    </format>
    <format dxfId="299">
      <pivotArea dataOnly="0" labelOnly="1" grandCol="1" outline="0" fieldPosition="0"/>
    </format>
    <format dxfId="298">
      <pivotArea type="all" dataOnly="0" outline="0" collapsedLevelsAreSubtotals="1" fieldPosition="0"/>
    </format>
    <format dxfId="297">
      <pivotArea type="origin" dataOnly="0" labelOnly="1" outline="0" fieldPosition="0"/>
    </format>
    <format dxfId="296">
      <pivotArea field="0" type="button" dataOnly="0" labelOnly="1" outline="0" axis="axisRow" fieldPosition="0"/>
    </format>
    <format dxfId="295">
      <pivotArea field="24" type="button" dataOnly="0" labelOnly="1" outline="0" axis="axisRow" fieldPosition="1"/>
    </format>
    <format dxfId="294">
      <pivotArea field="19" type="button" dataOnly="0" labelOnly="1" outline="0"/>
    </format>
    <format dxfId="293">
      <pivotArea dataOnly="0" labelOnly="1" grandCol="1" outline="0" fieldPosition="0"/>
    </format>
    <format dxfId="292">
      <pivotArea type="origin" dataOnly="0" labelOnly="1" outline="0" fieldPosition="0"/>
    </format>
    <format dxfId="291">
      <pivotArea field="0" type="button" dataOnly="0" labelOnly="1" outline="0" axis="axisRow" fieldPosition="0"/>
    </format>
    <format dxfId="290">
      <pivotArea field="24" type="button" dataOnly="0" labelOnly="1" outline="0" axis="axisRow" fieldPosition="1"/>
    </format>
    <format dxfId="289">
      <pivotArea field="19" type="button" dataOnly="0" labelOnly="1" outline="0"/>
    </format>
    <format dxfId="288">
      <pivotArea dataOnly="0" labelOnly="1" grandCol="1" outline="0" fieldPosition="0"/>
    </format>
    <format dxfId="287">
      <pivotArea type="origin" dataOnly="0" labelOnly="1" outline="0" fieldPosition="0"/>
    </format>
    <format dxfId="286">
      <pivotArea field="0" type="button" dataOnly="0" labelOnly="1" outline="0" axis="axisRow" fieldPosition="0"/>
    </format>
    <format dxfId="285">
      <pivotArea field="24" type="button" dataOnly="0" labelOnly="1" outline="0" axis="axisRow" fieldPosition="1"/>
    </format>
    <format dxfId="284">
      <pivotArea field="19" type="button" dataOnly="0" labelOnly="1" outline="0"/>
    </format>
    <format dxfId="283">
      <pivotArea dataOnly="0" labelOnly="1" grandCol="1" outline="0" fieldPosition="0"/>
    </format>
    <format dxfId="282">
      <pivotArea type="origin" dataOnly="0" labelOnly="1" outline="0" fieldPosition="0"/>
    </format>
    <format dxfId="281">
      <pivotArea field="0" type="button" dataOnly="0" labelOnly="1" outline="0" axis="axisRow" fieldPosition="0"/>
    </format>
    <format dxfId="280">
      <pivotArea field="24" type="button" dataOnly="0" labelOnly="1" outline="0" axis="axisRow" fieldPosition="1"/>
    </format>
    <format dxfId="279">
      <pivotArea field="19" type="button" dataOnly="0" labelOnly="1" outline="0"/>
    </format>
    <format dxfId="278">
      <pivotArea dataOnly="0" labelOnly="1" outline="0" fieldPosition="0">
        <references count="1">
          <reference field="0" count="0"/>
        </references>
      </pivotArea>
    </format>
    <format dxfId="277">
      <pivotArea dataOnly="0" labelOnly="1" outline="0" fieldPosition="0">
        <references count="1">
          <reference field="0" count="0" defaultSubtotal="1"/>
        </references>
      </pivotArea>
    </format>
    <format dxfId="276">
      <pivotArea dataOnly="0" labelOnly="1" grandRow="1" outline="0" fieldPosition="0"/>
    </format>
    <format dxfId="275">
      <pivotArea grandRow="1" outline="0" collapsedLevelsAreSubtotals="1" fieldPosition="0"/>
    </format>
    <format dxfId="274">
      <pivotArea dataOnly="0" labelOnly="1" grandRow="1" outline="0" fieldPosition="0"/>
    </format>
    <format dxfId="273">
      <pivotArea grandRow="1" outline="0" collapsedLevelsAreSubtotals="1" fieldPosition="0"/>
    </format>
    <format dxfId="272">
      <pivotArea dataOnly="0" labelOnly="1" grandRow="1" outline="0" fieldPosition="0"/>
    </format>
    <format dxfId="271">
      <pivotArea dataOnly="0" labelOnly="1" grandCol="1" outline="0" fieldPosition="0"/>
    </format>
    <format dxfId="270">
      <pivotArea outline="0" collapsedLevelsAreSubtotals="1" fieldPosition="0">
        <references count="1">
          <reference field="0" count="1" selected="0" sumSubtotal="1">
            <x v="0"/>
          </reference>
        </references>
      </pivotArea>
    </format>
    <format dxfId="269">
      <pivotArea outline="0" collapsedLevelsAreSubtotals="1" fieldPosition="0">
        <references count="1">
          <reference field="0" count="1" selected="0" sumSubtotal="1">
            <x v="3"/>
          </reference>
        </references>
      </pivotArea>
    </format>
    <format dxfId="268">
      <pivotArea outline="0" collapsedLevelsAreSubtotals="1" fieldPosition="0">
        <references count="1">
          <reference field="0" count="1" selected="0" sumSubtotal="1">
            <x v="4"/>
          </reference>
        </references>
      </pivotArea>
    </format>
    <format dxfId="267">
      <pivotArea outline="0" collapsedLevelsAreSubtotals="1" fieldPosition="0">
        <references count="1">
          <reference field="0" count="1" selected="0" sumSubtotal="1">
            <x v="5"/>
          </reference>
        </references>
      </pivotArea>
    </format>
    <format dxfId="266">
      <pivotArea outline="0" collapsedLevelsAreSubtotals="1" fieldPosition="0">
        <references count="1">
          <reference field="0" count="1" selected="0" sumSubtotal="1">
            <x v="6"/>
          </reference>
        </references>
      </pivotArea>
    </format>
    <format dxfId="265">
      <pivotArea outline="0" collapsedLevelsAreSubtotals="1" fieldPosition="0">
        <references count="1">
          <reference field="0" count="1" selected="0" sumSubtotal="1">
            <x v="7"/>
          </reference>
        </references>
      </pivotArea>
    </format>
    <format dxfId="264">
      <pivotArea outline="0" collapsedLevelsAreSubtotals="1" fieldPosition="0">
        <references count="1">
          <reference field="0" count="1" selected="0" sumSubtotal="1">
            <x v="12"/>
          </reference>
        </references>
      </pivotArea>
    </format>
    <format dxfId="263">
      <pivotArea grandRow="1" outline="0" collapsedLevelsAreSubtotals="1" fieldPosition="0"/>
    </format>
    <format dxfId="262">
      <pivotArea grandRow="1" outline="0" collapsedLevelsAreSubtotals="1" fieldPosition="0"/>
    </format>
    <format dxfId="261">
      <pivotArea dataOnly="0" labelOnly="1" grandRow="1" outline="0" fieldPosition="0"/>
    </format>
    <format dxfId="260">
      <pivotArea grandRow="1" outline="0" collapsedLevelsAreSubtotals="1" fieldPosition="0"/>
    </format>
    <format dxfId="259">
      <pivotArea dataOnly="0" labelOnly="1" grandRow="1" outline="0" fieldPosition="0"/>
    </format>
    <format dxfId="258">
      <pivotArea type="all" dataOnly="0" outline="0" fieldPosition="0"/>
    </format>
    <format dxfId="257">
      <pivotArea dataOnly="0" labelOnly="1" outline="0" offset="IV6" fieldPosition="0">
        <references count="1">
          <reference field="0" count="1">
            <x v="7"/>
          </reference>
        </references>
      </pivotArea>
    </format>
    <format dxfId="256">
      <pivotArea outline="0" collapsedLevelsAreSubtotals="1" fieldPosition="0">
        <references count="1">
          <reference field="0" count="1" selected="0" sumSubtotal="1">
            <x v="0"/>
          </reference>
        </references>
      </pivotArea>
    </format>
    <format dxfId="255">
      <pivotArea dataOnly="0" labelOnly="1" outline="0" fieldPosition="0">
        <references count="1">
          <reference field="0" count="1" sumSubtotal="1">
            <x v="0"/>
          </reference>
        </references>
      </pivotArea>
    </format>
    <format dxfId="254">
      <pivotArea outline="0" collapsedLevelsAreSubtotals="1" fieldPosition="0">
        <references count="1">
          <reference field="0" count="1" selected="0" sumSubtotal="1">
            <x v="3"/>
          </reference>
        </references>
      </pivotArea>
    </format>
    <format dxfId="253">
      <pivotArea dataOnly="0" labelOnly="1" outline="0" fieldPosition="0">
        <references count="1">
          <reference field="0" count="1" sumSubtotal="1">
            <x v="3"/>
          </reference>
        </references>
      </pivotArea>
    </format>
    <format dxfId="252">
      <pivotArea outline="0" collapsedLevelsAreSubtotals="1" fieldPosition="0">
        <references count="1">
          <reference field="0" count="1" selected="0" sumSubtotal="1">
            <x v="4"/>
          </reference>
        </references>
      </pivotArea>
    </format>
    <format dxfId="251">
      <pivotArea dataOnly="0" labelOnly="1" outline="0" fieldPosition="0">
        <references count="1">
          <reference field="0" count="1" sumSubtotal="1">
            <x v="4"/>
          </reference>
        </references>
      </pivotArea>
    </format>
    <format dxfId="250">
      <pivotArea outline="0" collapsedLevelsAreSubtotals="1" fieldPosition="0">
        <references count="1">
          <reference field="0" count="1" selected="0" sumSubtotal="1">
            <x v="5"/>
          </reference>
        </references>
      </pivotArea>
    </format>
    <format dxfId="249">
      <pivotArea dataOnly="0" labelOnly="1" outline="0" fieldPosition="0">
        <references count="1">
          <reference field="0" count="1" sumSubtotal="1">
            <x v="5"/>
          </reference>
        </references>
      </pivotArea>
    </format>
    <format dxfId="248">
      <pivotArea outline="0" collapsedLevelsAreSubtotals="1" fieldPosition="0">
        <references count="1">
          <reference field="0" count="1" selected="0" sumSubtotal="1">
            <x v="6"/>
          </reference>
        </references>
      </pivotArea>
    </format>
    <format dxfId="247">
      <pivotArea dataOnly="0" labelOnly="1" outline="0" fieldPosition="0">
        <references count="1">
          <reference field="0" count="1" sumSubtotal="1">
            <x v="6"/>
          </reference>
        </references>
      </pivotArea>
    </format>
    <format dxfId="246">
      <pivotArea outline="0" collapsedLevelsAreSubtotals="1" fieldPosition="0">
        <references count="1">
          <reference field="0" count="1" selected="0" sumSubtotal="1">
            <x v="7"/>
          </reference>
        </references>
      </pivotArea>
    </format>
    <format dxfId="245">
      <pivotArea dataOnly="0" labelOnly="1" outline="0" fieldPosition="0">
        <references count="1">
          <reference field="0" count="1" sumSubtotal="1">
            <x v="7"/>
          </reference>
        </references>
      </pivotArea>
    </format>
    <format dxfId="244">
      <pivotArea outline="0" collapsedLevelsAreSubtotals="1" fieldPosition="0">
        <references count="1">
          <reference field="0" count="1" selected="0" sumSubtotal="1">
            <x v="12"/>
          </reference>
        </references>
      </pivotArea>
    </format>
    <format dxfId="243">
      <pivotArea dataOnly="0" labelOnly="1" outline="0" fieldPosition="0">
        <references count="1">
          <reference field="0" count="1" sumSubtotal="1">
            <x v="12"/>
          </reference>
        </references>
      </pivotArea>
    </format>
    <format dxfId="242">
      <pivotArea outline="0" collapsedLevelsAreSubtotals="1" fieldPosition="0"/>
    </format>
    <format dxfId="241">
      <pivotArea field="23" type="button" dataOnly="0" labelOnly="1" outline="0" axis="axisRow" fieldPosition="2"/>
    </format>
    <format dxfId="240">
      <pivotArea field="29" type="button" dataOnly="0" labelOnly="1" outline="0" axis="axisRow" fieldPosition="3"/>
    </format>
    <format dxfId="239">
      <pivotArea field="39" type="button" dataOnly="0" labelOnly="1" outline="0"/>
    </format>
    <format dxfId="238">
      <pivotArea field="46" type="button" dataOnly="0" labelOnly="1" outline="0"/>
    </format>
    <format dxfId="237">
      <pivotArea type="topRight" dataOnly="0" labelOnly="1" outline="0" fieldPosition="0"/>
    </format>
    <format dxfId="236">
      <pivotArea type="all" dataOnly="0" outline="0" fieldPosition="0"/>
    </format>
    <format dxfId="235">
      <pivotArea type="all" dataOnly="0" outline="0" fieldPosition="0"/>
    </format>
    <format dxfId="234">
      <pivotArea field="39" type="button" dataOnly="0" labelOnly="1" outline="0"/>
    </format>
    <format dxfId="233">
      <pivotArea dataOnly="0" labelOnly="1" outline="0" fieldPosition="0">
        <references count="1">
          <reference field="0" count="1" sumSubtotal="1">
            <x v="12"/>
          </reference>
        </references>
      </pivotArea>
    </format>
    <format dxfId="232">
      <pivotArea dataOnly="0" labelOnly="1" grandRow="1" outline="0" fieldPosition="0"/>
    </format>
    <format dxfId="231">
      <pivotArea field="16" type="button" dataOnly="0" labelOnly="1" outline="0" axis="axisRow" fieldPosition="4"/>
    </format>
    <format dxfId="230">
      <pivotArea field="12" type="button" dataOnly="0" labelOnly="1" outline="0" axis="axisRow" fieldPosition="7"/>
    </format>
    <format dxfId="229">
      <pivotArea dataOnly="0" labelOnly="1" outline="0" offset="A256" fieldPosition="0">
        <references count="1">
          <reference field="0" count="1" sumSubtotal="1">
            <x v="1"/>
          </reference>
        </references>
      </pivotArea>
    </format>
    <format dxfId="228">
      <pivotArea dataOnly="0" labelOnly="1" outline="0" offset="A256" fieldPosition="0">
        <references count="1">
          <reference field="0" count="1" sumSubtotal="1">
            <x v="8"/>
          </reference>
        </references>
      </pivotArea>
    </format>
    <format dxfId="227">
      <pivotArea outline="0" collapsedLevelsAreSubtotals="1" fieldPosition="0">
        <references count="1">
          <reference field="0" count="1" selected="0" sumSubtotal="1">
            <x v="8"/>
          </reference>
        </references>
      </pivotArea>
    </format>
    <format dxfId="226">
      <pivotArea dataOnly="0" labelOnly="1" outline="0" offset="B256:IV256" fieldPosition="0">
        <references count="1">
          <reference field="0" count="1" sumSubtotal="1">
            <x v="8"/>
          </reference>
        </references>
      </pivotArea>
    </format>
    <format dxfId="225">
      <pivotArea dataOnly="0" labelOnly="1" outline="0" offset="IV7" fieldPosition="0">
        <references count="1">
          <reference field="0" count="1">
            <x v="12"/>
          </reference>
        </references>
      </pivotArea>
    </format>
    <format dxfId="224">
      <pivotArea dataOnly="0" labelOnly="1" outline="0" offset="IV6" fieldPosition="0">
        <references count="1">
          <reference field="0" count="1">
            <x v="8"/>
          </reference>
        </references>
      </pivotArea>
    </format>
    <format dxfId="223">
      <pivotArea dataOnly="0" labelOnly="1" outline="0" offset="IV9" fieldPosition="0">
        <references count="1">
          <reference field="0" count="1">
            <x v="1"/>
          </reference>
        </references>
      </pivotArea>
    </format>
    <format dxfId="222">
      <pivotArea dataOnly="0" labelOnly="1" outline="0" offset="IV5" fieldPosition="0">
        <references count="1">
          <reference field="0" count="1">
            <x v="1"/>
          </reference>
        </references>
      </pivotArea>
    </format>
    <format dxfId="221">
      <pivotArea outline="0" collapsedLevelsAreSubtotals="1" fieldPosition="0">
        <references count="1">
          <reference field="0" count="1" selected="0" sumSubtotal="1">
            <x v="11"/>
          </reference>
        </references>
      </pivotArea>
    </format>
    <format dxfId="220">
      <pivotArea dataOnly="0" labelOnly="1" outline="0" fieldPosition="0">
        <references count="1">
          <reference field="0" count="1" sumSubtotal="1">
            <x v="11"/>
          </reference>
        </references>
      </pivotArea>
    </format>
    <format dxfId="219">
      <pivotArea outline="0" collapsedLevelsAreSubtotals="1" fieldPosition="0">
        <references count="1">
          <reference field="0" count="1" selected="0" sumSubtotal="1">
            <x v="13"/>
          </reference>
        </references>
      </pivotArea>
    </format>
    <format dxfId="218">
      <pivotArea dataOnly="0" labelOnly="1" outline="0" fieldPosition="0">
        <references count="1">
          <reference field="0" count="1" sumSubtotal="1">
            <x v="13"/>
          </reference>
        </references>
      </pivotArea>
    </format>
    <format dxfId="217">
      <pivotArea field="0" type="button" dataOnly="0" labelOnly="1" outline="0" axis="axisRow" fieldPosition="0"/>
    </format>
    <format dxfId="216">
      <pivotArea field="24" type="button" dataOnly="0" labelOnly="1" outline="0" axis="axisRow" fieldPosition="1"/>
    </format>
    <format dxfId="215">
      <pivotArea field="23" type="button" dataOnly="0" labelOnly="1" outline="0" axis="axisRow" fieldPosition="2"/>
    </format>
    <format dxfId="214">
      <pivotArea field="29" type="button" dataOnly="0" labelOnly="1" outline="0" axis="axisRow" fieldPosition="3"/>
    </format>
    <format dxfId="213">
      <pivotArea field="16" type="button" dataOnly="0" labelOnly="1" outline="0" axis="axisRow" fieldPosition="4"/>
    </format>
    <format dxfId="212">
      <pivotArea field="14" type="button" dataOnly="0" labelOnly="1" outline="0" axis="axisRow" fieldPosition="5"/>
    </format>
    <format dxfId="211">
      <pivotArea field="15" type="button" dataOnly="0" labelOnly="1" outline="0" axis="axisRow" fieldPosition="6"/>
    </format>
    <format dxfId="210">
      <pivotArea field="12" type="button" dataOnly="0" labelOnly="1" outline="0" axis="axisRow" fieldPosition="7"/>
    </format>
    <format dxfId="209">
      <pivotArea field="14" type="button" dataOnly="0" labelOnly="1" outline="0" axis="axisRow" fieldPosition="5"/>
    </format>
    <format dxfId="208">
      <pivotArea field="15" type="button" dataOnly="0" labelOnly="1" outline="0" axis="axisRow" fieldPosition="6"/>
    </format>
    <format dxfId="207">
      <pivotArea outline="0" collapsedLevelsAreSubtotals="1" fieldPosition="0"/>
    </format>
    <format dxfId="206">
      <pivotArea field="46" type="button" dataOnly="0" labelOnly="1" outline="0"/>
    </format>
    <format dxfId="205">
      <pivotArea type="topRight" dataOnly="0" labelOnly="1" outline="0" fieldPosition="0"/>
    </format>
    <format dxfId="204">
      <pivotArea field="46" type="button" dataOnly="0" labelOnly="1" outline="0"/>
    </format>
    <format dxfId="203">
      <pivotArea field="1" type="button" dataOnly="0" labelOnly="1" outline="0" axis="axisPage" fieldPosition="0"/>
    </format>
    <format dxfId="202">
      <pivotArea dataOnly="0" labelOnly="1" outline="0" fieldPosition="0">
        <references count="1">
          <reference field="1" count="1">
            <x v="0"/>
          </reference>
        </references>
      </pivotArea>
    </format>
    <format dxfId="201">
      <pivotArea dataOnly="0" labelOnly="1" outline="0" fieldPosition="0">
        <references count="1">
          <reference field="52" count="2">
            <x v="0"/>
            <x v="1"/>
          </reference>
        </references>
      </pivotArea>
    </format>
    <format dxfId="200">
      <pivotArea dataOnly="0" labelOnly="1" grandCol="1" outline="0" fieldPosition="0"/>
    </format>
    <format dxfId="199">
      <pivotArea field="52" type="button" dataOnly="0" labelOnly="1" outline="0" axis="axisCol" fieldPosition="0"/>
    </format>
    <format dxfId="198">
      <pivotArea field="52" type="button" dataOnly="0" labelOnly="1" outline="0" axis="axisCol" fieldPosition="0"/>
    </format>
    <format dxfId="197">
      <pivotArea dataOnly="0" labelOnly="1" outline="0" fieldPosition="0">
        <references count="1">
          <reference field="1" count="1">
            <x v="4"/>
          </reference>
        </references>
      </pivotArea>
    </format>
    <format dxfId="196">
      <pivotArea outline="0" collapsedLevelsAreSubtotals="1" fieldPosition="0">
        <references count="1">
          <reference field="0" count="1" selected="0" sumSubtotal="1">
            <x v="2"/>
          </reference>
        </references>
      </pivotArea>
    </format>
    <format dxfId="195">
      <pivotArea dataOnly="0" labelOnly="1" outline="0" fieldPosition="0">
        <references count="1">
          <reference field="0" count="1" sumSubtotal="1">
            <x v="2"/>
          </reference>
        </references>
      </pivotArea>
    </format>
    <format dxfId="194">
      <pivotArea outline="0" collapsedLevelsAreSubtotals="1" fieldPosition="0">
        <references count="1">
          <reference field="0" count="1" selected="0" sumSubtotal="1">
            <x v="10"/>
          </reference>
        </references>
      </pivotArea>
    </format>
    <format dxfId="193">
      <pivotArea dataOnly="0" labelOnly="1" outline="0" fieldPosition="0">
        <references count="1">
          <reference field="0" count="1" sumSubtotal="1">
            <x v="10"/>
          </reference>
        </references>
      </pivotArea>
    </format>
    <format dxfId="192">
      <pivotArea outline="0" collapsedLevelsAreSubtotals="1" fieldPosition="0"/>
    </format>
    <format dxfId="191">
      <pivotArea field="52" type="button" dataOnly="0" labelOnly="1" outline="0" axis="axisCol" fieldPosition="0"/>
    </format>
    <format dxfId="190">
      <pivotArea type="topRight" dataOnly="0" labelOnly="1" outline="0" fieldPosition="0"/>
    </format>
    <format dxfId="189">
      <pivotArea dataOnly="0" labelOnly="1" outline="0" fieldPosition="0">
        <references count="1">
          <reference field="52" count="2">
            <x v="0"/>
            <x v="1"/>
          </reference>
        </references>
      </pivotArea>
    </format>
    <format dxfId="188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  <pageSetUpPr fitToPage="1"/>
  </sheetPr>
  <dimension ref="A1:Y37"/>
  <sheetViews>
    <sheetView showGridLines="0" tabSelected="1" zoomScale="80" zoomScaleNormal="80" zoomScaleSheetLayoutView="55" workbookViewId="0">
      <selection activeCell="C5" sqref="C5"/>
    </sheetView>
  </sheetViews>
  <sheetFormatPr defaultRowHeight="12.75" outlineLevelCol="1"/>
  <cols>
    <col min="1" max="1" width="2.28515625" style="1" customWidth="1"/>
    <col min="2" max="2" width="22.85546875" style="1" customWidth="1"/>
    <col min="3" max="3" width="22.85546875" style="2" customWidth="1"/>
    <col min="4" max="4" width="16.7109375" style="2" customWidth="1"/>
    <col min="5" max="5" width="14.5703125" style="25" customWidth="1"/>
    <col min="6" max="6" width="14.5703125" style="2" customWidth="1"/>
    <col min="7" max="7" width="16.7109375" style="2" customWidth="1"/>
    <col min="8" max="8" width="14.5703125" style="25" customWidth="1"/>
    <col min="9" max="10" width="16.7109375" style="2" hidden="1" customWidth="1" outlineLevel="1"/>
    <col min="11" max="11" width="12.42578125" style="1" customWidth="1" collapsed="1"/>
    <col min="12" max="12" width="11.5703125" style="1" customWidth="1"/>
    <col min="13" max="13" width="0.7109375" style="1" customWidth="1"/>
    <col min="14" max="14" width="12.5703125" style="1" customWidth="1"/>
    <col min="15" max="15" width="12" style="1" customWidth="1"/>
    <col min="16" max="16" width="1.140625" style="1" customWidth="1"/>
    <col min="17" max="17" width="9.140625" style="1" customWidth="1"/>
    <col min="18" max="18" width="10.28515625" style="1" customWidth="1"/>
    <col min="19" max="19" width="9.140625" style="1"/>
    <col min="20" max="20" width="15" style="1" customWidth="1"/>
    <col min="21" max="22" width="13.140625" style="1" customWidth="1"/>
    <col min="23" max="23" width="9.7109375" style="1" customWidth="1"/>
    <col min="24" max="24" width="45.85546875" style="1" bestFit="1" customWidth="1"/>
    <col min="25" max="25" width="9.140625" style="61"/>
    <col min="26" max="16384" width="9.140625" style="1"/>
  </cols>
  <sheetData>
    <row r="1" spans="1:25" ht="14.45" customHeight="1"/>
    <row r="2" spans="1:25" ht="31.5" customHeight="1">
      <c r="B2" s="117" t="s">
        <v>557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25" ht="5.25" customHeight="1">
      <c r="B3" s="26"/>
      <c r="C3" s="26"/>
      <c r="D3" s="27"/>
      <c r="E3" s="27"/>
      <c r="F3" s="27"/>
      <c r="G3" s="27"/>
      <c r="H3" s="26"/>
      <c r="I3" s="27"/>
      <c r="J3" s="27"/>
      <c r="K3" s="26"/>
      <c r="L3" s="26"/>
    </row>
    <row r="4" spans="1:25" s="31" customFormat="1" ht="17.25" customHeight="1">
      <c r="B4" s="88" t="s">
        <v>103</v>
      </c>
      <c r="C4" s="89" t="s">
        <v>608</v>
      </c>
      <c r="D4" s="32"/>
      <c r="E4" s="33"/>
      <c r="F4" s="32"/>
      <c r="G4" s="32"/>
      <c r="H4" s="33"/>
      <c r="I4" s="32"/>
      <c r="J4" s="32"/>
      <c r="K4" s="34"/>
      <c r="L4" s="34"/>
      <c r="M4" s="34"/>
      <c r="N4" s="34"/>
    </row>
    <row r="5" spans="1:25" s="31" customFormat="1" ht="12" customHeight="1">
      <c r="B5" s="35"/>
      <c r="C5" s="36"/>
      <c r="D5" s="37"/>
      <c r="E5" s="38"/>
      <c r="F5" s="37"/>
      <c r="G5" s="138" t="s">
        <v>490</v>
      </c>
      <c r="H5" s="39"/>
      <c r="I5" s="138"/>
      <c r="J5" s="138"/>
      <c r="K5" s="34"/>
      <c r="L5" s="34"/>
      <c r="M5" s="34"/>
      <c r="N5" s="34"/>
      <c r="O5" s="34"/>
    </row>
    <row r="6" spans="1:25" s="31" customFormat="1" ht="18.75" customHeight="1" thickBot="1">
      <c r="B6" s="40" t="s">
        <v>480</v>
      </c>
      <c r="C6" s="26"/>
      <c r="D6" s="26"/>
      <c r="E6" s="26"/>
      <c r="F6" s="26"/>
      <c r="G6" s="139" t="s">
        <v>491</v>
      </c>
      <c r="H6" s="33"/>
      <c r="I6" s="139"/>
      <c r="J6" s="139"/>
      <c r="K6" s="41"/>
      <c r="L6" s="42"/>
      <c r="M6" s="42"/>
      <c r="N6" s="42"/>
      <c r="T6" s="117" t="s">
        <v>549</v>
      </c>
      <c r="U6" s="117"/>
      <c r="V6" s="117"/>
      <c r="W6" s="117"/>
      <c r="X6" s="117"/>
      <c r="Y6" s="151"/>
    </row>
    <row r="7" spans="1:25" s="12" customFormat="1" ht="71.25" customHeight="1" thickBot="1">
      <c r="B7" s="44" t="s">
        <v>197</v>
      </c>
      <c r="C7" s="144" t="s">
        <v>284</v>
      </c>
      <c r="D7" s="145" t="s">
        <v>408</v>
      </c>
      <c r="E7" s="146" t="s">
        <v>196</v>
      </c>
      <c r="F7" s="146" t="s">
        <v>498</v>
      </c>
      <c r="G7" s="146" t="s">
        <v>496</v>
      </c>
      <c r="H7" s="21" t="s">
        <v>547</v>
      </c>
      <c r="I7" s="147" t="s">
        <v>495</v>
      </c>
      <c r="J7" s="148" t="s">
        <v>502</v>
      </c>
      <c r="K7" s="44" t="s">
        <v>503</v>
      </c>
      <c r="L7" s="21" t="s">
        <v>205</v>
      </c>
      <c r="M7" s="30"/>
      <c r="N7" s="122" t="s">
        <v>548</v>
      </c>
      <c r="O7" s="22" t="s">
        <v>377</v>
      </c>
      <c r="Q7" s="126" t="s">
        <v>477</v>
      </c>
      <c r="R7" s="167" t="s">
        <v>478</v>
      </c>
      <c r="T7" s="160" t="s">
        <v>232</v>
      </c>
      <c r="U7" s="160" t="s">
        <v>284</v>
      </c>
      <c r="V7" s="160" t="s">
        <v>488</v>
      </c>
      <c r="W7" s="140" t="s">
        <v>85</v>
      </c>
      <c r="X7" s="161" t="s">
        <v>489</v>
      </c>
      <c r="Y7" s="159" t="s">
        <v>417</v>
      </c>
    </row>
    <row r="8" spans="1:25" s="5" customFormat="1" ht="15">
      <c r="A8" s="23"/>
      <c r="B8" s="116" t="s">
        <v>1</v>
      </c>
      <c r="C8" s="47" t="s">
        <v>273</v>
      </c>
      <c r="D8" s="85">
        <f>(SUMIFS('Bookings Data'!$AT:$AT,'Bookings Data'!$A:$A,'Bookings Summary'!$C8,'Bookings Data'!$AU:$AU,'Bookings Summary'!D$7)/1000)-G8</f>
        <v>0</v>
      </c>
      <c r="E8" s="85">
        <f>SUMIFS('Bookings Data'!$AT:$AT,'Bookings Data'!$A:$A,'Bookings Summary'!$C8,'Bookings Data'!$AU:$AU,'Bookings Summary'!E$7)/1000</f>
        <v>0</v>
      </c>
      <c r="F8" s="85">
        <f t="shared" ref="F8:F12" si="0">SUM(D8:E8)</f>
        <v>0</v>
      </c>
      <c r="G8" s="114">
        <f>(SUMIFS('Bookings Data'!$AT:$AT,'Bookings Data'!$C:$C,'Bookings Summary'!$G$6,'Bookings Data'!$A:$A,'Bookings Summary'!$C8)/1000)</f>
        <v>0</v>
      </c>
      <c r="H8" s="83">
        <f t="shared" ref="H8:H12" si="1">F8+G8</f>
        <v>0</v>
      </c>
      <c r="I8" s="113">
        <f>(SUMIFS('Bookings Data'!$AT:$AT,'Bookings Data'!$A:$A,'Bookings Summary'!$C8,'Bookings Data'!$AU:$AU,'Bookings Summary'!I$7)/1000)</f>
        <v>0</v>
      </c>
      <c r="J8" s="113">
        <f t="shared" ref="J8:J12" si="2">H8+I8</f>
        <v>0</v>
      </c>
      <c r="K8" s="163">
        <v>2000</v>
      </c>
      <c r="L8" s="164">
        <f>IF(ISERROR((H8/K8)/1000),0,H8/K8)</f>
        <v>0</v>
      </c>
      <c r="M8" s="30"/>
      <c r="N8" s="123">
        <v>1867.8025130092647</v>
      </c>
      <c r="O8" s="90">
        <f t="shared" ref="O8:O13" si="3">+H8/N8</f>
        <v>0</v>
      </c>
      <c r="Q8" s="83">
        <v>0</v>
      </c>
      <c r="R8" s="166">
        <f t="shared" ref="R8:R12" si="4">H8-Q8</f>
        <v>0</v>
      </c>
      <c r="T8" s="153" t="s">
        <v>1</v>
      </c>
      <c r="U8" s="135" t="s">
        <v>94</v>
      </c>
      <c r="V8" s="135" t="s">
        <v>561</v>
      </c>
      <c r="W8" s="136">
        <v>30334921</v>
      </c>
      <c r="X8" s="137" t="s">
        <v>560</v>
      </c>
      <c r="Y8" s="154">
        <v>8.26</v>
      </c>
    </row>
    <row r="9" spans="1:25" s="5" customFormat="1" ht="15">
      <c r="A9" s="23"/>
      <c r="B9" s="115"/>
      <c r="C9" s="47" t="s">
        <v>57</v>
      </c>
      <c r="D9" s="85">
        <f>(SUMIFS('Bookings Data'!$AT:$AT,'Bookings Data'!$A:$A,'Bookings Summary'!$C9,'Bookings Data'!$AU:$AU,'Bookings Summary'!D$7)/1000)-G9</f>
        <v>2.9394999999999998</v>
      </c>
      <c r="E9" s="85">
        <f>SUMIFS('Bookings Data'!$AT:$AT,'Bookings Data'!$A:$A,'Bookings Summary'!$C9,'Bookings Data'!$AU:$AU,'Bookings Summary'!E$7)/1000</f>
        <v>0</v>
      </c>
      <c r="F9" s="85">
        <f t="shared" si="0"/>
        <v>2.9394999999999998</v>
      </c>
      <c r="G9" s="114">
        <f>(SUMIFS('Bookings Data'!$AT:$AT,'Bookings Data'!$C:$C,'Bookings Summary'!$G$6,'Bookings Data'!$A:$A,'Bookings Summary'!$C9)/1000)</f>
        <v>0</v>
      </c>
      <c r="H9" s="83">
        <f t="shared" si="1"/>
        <v>2.9394999999999998</v>
      </c>
      <c r="I9" s="113">
        <f>(SUMIFS('Bookings Data'!$AT:$AT,'Bookings Data'!$A:$A,'Bookings Summary'!$C9,'Bookings Data'!$AU:$AU,'Bookings Summary'!I$7)/1000)</f>
        <v>0</v>
      </c>
      <c r="J9" s="113">
        <f t="shared" si="2"/>
        <v>2.9394999999999998</v>
      </c>
      <c r="K9" s="163">
        <v>650</v>
      </c>
      <c r="L9" s="164">
        <f t="shared" ref="L9:L13" si="5">IF(ISERROR(H9/K9),0,H9/K9)</f>
        <v>4.5223076923076918E-3</v>
      </c>
      <c r="M9" s="30"/>
      <c r="N9" s="124">
        <v>911.75340061914619</v>
      </c>
      <c r="O9" s="91">
        <f t="shared" si="3"/>
        <v>3.2240077174418738E-3</v>
      </c>
      <c r="Q9" s="83">
        <v>2.9394999999999998</v>
      </c>
      <c r="R9" s="166">
        <f t="shared" si="4"/>
        <v>0</v>
      </c>
      <c r="T9" s="153" t="s">
        <v>1</v>
      </c>
      <c r="U9" s="135" t="s">
        <v>94</v>
      </c>
      <c r="V9" s="135" t="s">
        <v>591</v>
      </c>
      <c r="W9" s="136">
        <v>30335754</v>
      </c>
      <c r="X9" s="137" t="s">
        <v>592</v>
      </c>
      <c r="Y9" s="154">
        <v>23</v>
      </c>
    </row>
    <row r="10" spans="1:25" s="5" customFormat="1" ht="15">
      <c r="A10" s="23"/>
      <c r="B10" s="115"/>
      <c r="C10" s="47" t="s">
        <v>376</v>
      </c>
      <c r="D10" s="85">
        <f>(SUMIFS('Bookings Data'!$AT:$AT,'Bookings Data'!$A:$A,'Bookings Summary'!$C10,'Bookings Data'!$AU:$AU,'Bookings Summary'!D$7)/1000)-G10</f>
        <v>0</v>
      </c>
      <c r="E10" s="85">
        <f>SUMIFS('Bookings Data'!$AT:$AT,'Bookings Data'!$A:$A,'Bookings Summary'!$C10,'Bookings Data'!$AU:$AU,'Bookings Summary'!E$7)/1000</f>
        <v>0</v>
      </c>
      <c r="F10" s="85">
        <f t="shared" si="0"/>
        <v>0</v>
      </c>
      <c r="G10" s="114">
        <f>(SUMIFS('Bookings Data'!$AT:$AT,'Bookings Data'!$C:$C,'Bookings Summary'!$G$6,'Bookings Data'!$A:$A,'Bookings Summary'!$C10)/1000)</f>
        <v>0</v>
      </c>
      <c r="H10" s="83">
        <f t="shared" si="1"/>
        <v>0</v>
      </c>
      <c r="I10" s="113">
        <f>(SUMIFS('Bookings Data'!$AT:$AT,'Bookings Data'!$A:$A,'Bookings Summary'!$C10,'Bookings Data'!$AU:$AU,'Bookings Summary'!I$7)/1000)</f>
        <v>0</v>
      </c>
      <c r="J10" s="113">
        <f t="shared" si="2"/>
        <v>0</v>
      </c>
      <c r="K10" s="163">
        <v>300</v>
      </c>
      <c r="L10" s="164">
        <f t="shared" si="5"/>
        <v>0</v>
      </c>
      <c r="M10" s="30"/>
      <c r="N10" s="124">
        <v>1148.4586103952649</v>
      </c>
      <c r="O10" s="91">
        <f t="shared" si="3"/>
        <v>0</v>
      </c>
      <c r="Q10" s="83">
        <v>0</v>
      </c>
      <c r="R10" s="166">
        <f t="shared" si="4"/>
        <v>0</v>
      </c>
      <c r="T10" s="153"/>
      <c r="U10" s="135"/>
      <c r="V10" s="135"/>
      <c r="W10" s="136"/>
      <c r="X10" s="137"/>
      <c r="Y10" s="154"/>
    </row>
    <row r="11" spans="1:25" s="5" customFormat="1" ht="15">
      <c r="A11" s="23"/>
      <c r="B11" s="115"/>
      <c r="C11" s="47" t="s">
        <v>94</v>
      </c>
      <c r="D11" s="85">
        <f>(SUMIFS('Bookings Data'!$AT:$AT,'Bookings Data'!$A:$A,'Bookings Summary'!$C11,'Bookings Data'!$AU:$AU,'Bookings Summary'!D$7)/1000)-G11</f>
        <v>68.212999999999994</v>
      </c>
      <c r="E11" s="85">
        <f>SUMIFS('Bookings Data'!$AT:$AT,'Bookings Data'!$A:$A,'Bookings Summary'!$C11,'Bookings Data'!$AU:$AU,'Bookings Summary'!E$7)/1000</f>
        <v>0</v>
      </c>
      <c r="F11" s="85">
        <f t="shared" si="0"/>
        <v>68.212999999999994</v>
      </c>
      <c r="G11" s="114">
        <f>(SUMIFS('Bookings Data'!$AT:$AT,'Bookings Data'!$C:$C,'Bookings Summary'!$G$6,'Bookings Data'!$A:$A,'Bookings Summary'!$C11)/1000)</f>
        <v>8.0779999999999994</v>
      </c>
      <c r="H11" s="83">
        <f t="shared" si="1"/>
        <v>76.290999999999997</v>
      </c>
      <c r="I11" s="113">
        <f>(SUMIFS('Bookings Data'!$AT:$AT,'Bookings Data'!$A:$A,'Bookings Summary'!$C11,'Bookings Data'!$AU:$AU,'Bookings Summary'!I$7)/1000)</f>
        <v>0</v>
      </c>
      <c r="J11" s="113">
        <f t="shared" si="2"/>
        <v>76.290999999999997</v>
      </c>
      <c r="K11" s="163">
        <v>1300</v>
      </c>
      <c r="L11" s="164">
        <f t="shared" si="5"/>
        <v>5.8685384615384611E-2</v>
      </c>
      <c r="M11" s="30"/>
      <c r="N11" s="124">
        <v>1148.4586103952649</v>
      </c>
      <c r="O11" s="91">
        <f t="shared" si="3"/>
        <v>6.6429037415412756E-2</v>
      </c>
      <c r="P11" s="30"/>
      <c r="Q11" s="83">
        <v>45.031000000000006</v>
      </c>
      <c r="R11" s="166">
        <f t="shared" si="4"/>
        <v>31.259999999999991</v>
      </c>
      <c r="T11" s="153"/>
      <c r="U11" s="135"/>
      <c r="V11" s="135"/>
      <c r="W11" s="136"/>
      <c r="X11" s="137"/>
      <c r="Y11" s="154"/>
    </row>
    <row r="12" spans="1:25" s="5" customFormat="1" ht="15">
      <c r="A12" s="23"/>
      <c r="B12" s="115"/>
      <c r="C12" s="45" t="s">
        <v>375</v>
      </c>
      <c r="D12" s="82">
        <f>(SUMIFS('Bookings Data'!$AT:$AT,'Bookings Data'!$A:$A,'Bookings Summary'!$C12,'Bookings Data'!$AU:$AU,'Bookings Summary'!D$7)/1000)-G12</f>
        <v>0</v>
      </c>
      <c r="E12" s="82">
        <f>SUMIFS('Bookings Data'!$AT:$AT,'Bookings Data'!$A:$A,'Bookings Summary'!$C12,'Bookings Data'!$AU:$AU,'Bookings Summary'!E$7)/1000</f>
        <v>0</v>
      </c>
      <c r="F12" s="82">
        <f t="shared" si="0"/>
        <v>0</v>
      </c>
      <c r="G12" s="81">
        <f>(SUMIFS('Bookings Data'!$AT:$AT,'Bookings Data'!$C:$C,'Bookings Summary'!$G$6,'Bookings Data'!$A:$A,'Bookings Summary'!$C12)/1000)</f>
        <v>0</v>
      </c>
      <c r="H12" s="83">
        <f t="shared" si="1"/>
        <v>0</v>
      </c>
      <c r="I12" s="112">
        <f>(SUMIFS('Bookings Data'!$AT:$AT,'Bookings Data'!$A:$A,'Bookings Summary'!$C12,'Bookings Data'!$AU:$AU,'Bookings Summary'!I$7)/1000)</f>
        <v>0</v>
      </c>
      <c r="J12" s="142">
        <f t="shared" si="2"/>
        <v>0</v>
      </c>
      <c r="K12" s="124">
        <v>950</v>
      </c>
      <c r="L12" s="164">
        <f>IF(ISERROR(H12/K12),0,H12/K12)</f>
        <v>0</v>
      </c>
      <c r="M12" s="30"/>
      <c r="N12" s="124">
        <v>526.01157728027715</v>
      </c>
      <c r="O12" s="91">
        <f>+H12/N12</f>
        <v>0</v>
      </c>
      <c r="Q12" s="83">
        <v>0</v>
      </c>
      <c r="R12" s="166">
        <f t="shared" si="4"/>
        <v>0</v>
      </c>
      <c r="T12" s="153"/>
      <c r="U12" s="135"/>
      <c r="V12" s="135"/>
      <c r="W12" s="136"/>
      <c r="X12" s="137"/>
      <c r="Y12" s="154"/>
    </row>
    <row r="13" spans="1:25" s="5" customFormat="1" ht="15">
      <c r="A13" s="23"/>
      <c r="B13" s="43"/>
      <c r="C13" s="46" t="s">
        <v>569</v>
      </c>
      <c r="D13" s="86">
        <f t="shared" ref="D13:J13" si="6">SUM(D8:D11)</f>
        <v>71.152499999999989</v>
      </c>
      <c r="E13" s="86">
        <f t="shared" si="6"/>
        <v>0</v>
      </c>
      <c r="F13" s="86">
        <f t="shared" si="6"/>
        <v>71.152499999999989</v>
      </c>
      <c r="G13" s="141">
        <f t="shared" si="6"/>
        <v>8.0779999999999994</v>
      </c>
      <c r="H13" s="84">
        <f t="shared" si="6"/>
        <v>79.230499999999992</v>
      </c>
      <c r="I13" s="141">
        <f t="shared" si="6"/>
        <v>0</v>
      </c>
      <c r="J13" s="143">
        <f t="shared" si="6"/>
        <v>79.230499999999992</v>
      </c>
      <c r="K13" s="125">
        <v>5200</v>
      </c>
      <c r="L13" s="165">
        <f t="shared" si="5"/>
        <v>1.5236634615384614E-2</v>
      </c>
      <c r="M13" s="24"/>
      <c r="N13" s="125">
        <f>SUM(N8:N11)</f>
        <v>5076.4731344189413</v>
      </c>
      <c r="O13" s="92">
        <f t="shared" si="3"/>
        <v>1.5607390781369477E-2</v>
      </c>
      <c r="Q13" s="84">
        <v>29.092500000000001</v>
      </c>
      <c r="R13" s="168">
        <f>SUM(R8:R11)</f>
        <v>31.259999999999991</v>
      </c>
      <c r="T13" s="153"/>
      <c r="U13" s="135"/>
      <c r="V13" s="135"/>
      <c r="W13" s="136"/>
      <c r="X13" s="137"/>
      <c r="Y13" s="154"/>
    </row>
    <row r="14" spans="1:25" s="4" customFormat="1" ht="13.5" customHeight="1" thickBot="1">
      <c r="D14" s="28"/>
      <c r="E14" s="29"/>
      <c r="F14" s="28"/>
      <c r="G14" s="28"/>
      <c r="I14" s="28"/>
      <c r="J14" s="28"/>
      <c r="M14" s="48"/>
      <c r="O14" s="20"/>
      <c r="T14" s="155"/>
      <c r="U14" s="156"/>
      <c r="V14" s="156"/>
      <c r="W14" s="156"/>
      <c r="X14" s="157" t="s">
        <v>417</v>
      </c>
      <c r="Y14" s="158">
        <f>SUM(Y8:Y12)</f>
        <v>31.259999999999998</v>
      </c>
    </row>
    <row r="20" spans="25:25">
      <c r="Y20" s="1"/>
    </row>
    <row r="21" spans="25:25">
      <c r="Y21" s="1"/>
    </row>
    <row r="22" spans="25:25">
      <c r="Y22" s="1"/>
    </row>
    <row r="23" spans="25:25">
      <c r="Y23" s="1"/>
    </row>
    <row r="24" spans="25:25">
      <c r="Y24" s="1"/>
    </row>
    <row r="25" spans="25:25">
      <c r="Y25" s="1"/>
    </row>
    <row r="26" spans="25:25">
      <c r="Y26" s="1"/>
    </row>
    <row r="27" spans="25:25">
      <c r="Y27" s="1"/>
    </row>
    <row r="28" spans="25:25">
      <c r="Y28" s="1"/>
    </row>
    <row r="37" spans="12:18" ht="15">
      <c r="L37" s="4"/>
      <c r="M37" s="4"/>
      <c r="N37" s="4"/>
      <c r="O37" s="4"/>
      <c r="P37" s="4"/>
      <c r="Q37" s="152"/>
      <c r="R37" s="5"/>
    </row>
  </sheetData>
  <phoneticPr fontId="19" type="noConversion"/>
  <printOptions horizontalCentered="1"/>
  <pageMargins left="0.19685039370078741" right="0.19685039370078741" top="0.27559055118110237" bottom="0.31496062992125984" header="0.19685039370078741" footer="0.23622047244094491"/>
  <pageSetup paperSize="144" scale="72" orientation="portrait" cellComments="asDisplayed" r:id="rId1"/>
  <headerFooter alignWithMargins="0">
    <oddFooter>&amp;L&amp;BEMC Corporation Confidential&amp;B&amp;C&amp;D&amp;RPage &amp;P</oddFooter>
  </headerFooter>
  <ignoredErrors>
    <ignoredError sqref="L13 I13:J13 F13:H13 L8:L9 F9 F10:F11 L10:L11 F8 H8:J8 H9:J9 H10:J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A1920"/>
  <sheetViews>
    <sheetView showGridLines="0" zoomScale="74" zoomScaleNormal="74" workbookViewId="0">
      <selection activeCell="E21" sqref="E21"/>
    </sheetView>
  </sheetViews>
  <sheetFormatPr defaultColWidth="16.7109375" defaultRowHeight="15"/>
  <cols>
    <col min="1" max="1" width="23" style="12" customWidth="1"/>
    <col min="2" max="2" width="15.5703125" style="12" customWidth="1"/>
    <col min="3" max="7" width="24.140625" style="131" customWidth="1"/>
    <col min="8" max="8" width="24.140625" style="134" customWidth="1"/>
    <col min="9" max="10" width="24.140625" style="12" customWidth="1"/>
    <col min="11" max="11" width="11.5703125" style="12" customWidth="1"/>
    <col min="12" max="13" width="24.140625" style="12" customWidth="1"/>
    <col min="14" max="14" width="11.5703125" style="12" customWidth="1"/>
    <col min="15" max="15" width="24.140625" style="12" customWidth="1"/>
    <col min="16" max="18" width="11.5703125" style="12" customWidth="1"/>
    <col min="19" max="21" width="31.7109375" style="12" customWidth="1"/>
    <col min="22" max="23" width="31.7109375" style="12" bestFit="1" customWidth="1"/>
    <col min="24" max="24" width="14" style="12" customWidth="1"/>
    <col min="25" max="26" width="31.7109375" style="12" bestFit="1" customWidth="1"/>
    <col min="27" max="27" width="14" style="12" customWidth="1"/>
    <col min="28" max="16384" width="16.7109375" style="12"/>
  </cols>
  <sheetData>
    <row r="1" spans="1:27" s="14" customFormat="1">
      <c r="C1" s="127"/>
      <c r="D1" s="127"/>
      <c r="E1" s="127"/>
      <c r="F1" s="127"/>
      <c r="G1" s="127"/>
      <c r="H1" s="77"/>
    </row>
    <row r="2" spans="1:27" s="14" customFormat="1">
      <c r="A2" s="199" t="s">
        <v>2</v>
      </c>
      <c r="B2" s="199"/>
      <c r="C2" s="199"/>
      <c r="D2" s="199"/>
      <c r="E2" s="199"/>
      <c r="F2" s="199"/>
      <c r="G2" s="199"/>
      <c r="H2" s="199"/>
    </row>
    <row r="3" spans="1:27" s="14" customFormat="1" ht="9.75" customHeight="1">
      <c r="A3" s="12"/>
      <c r="B3" s="12"/>
      <c r="C3" s="128"/>
      <c r="D3" s="128"/>
      <c r="E3" s="128"/>
      <c r="F3" s="128"/>
      <c r="G3" s="128"/>
      <c r="H3" s="129"/>
    </row>
    <row r="4" spans="1:27">
      <c r="C4" s="80"/>
      <c r="D4" s="80"/>
      <c r="E4" s="80"/>
      <c r="F4" s="80"/>
      <c r="G4" s="80"/>
      <c r="H4" s="80"/>
    </row>
    <row r="5" spans="1:27" s="14" customFormat="1" ht="15.75" thickBot="1">
      <c r="C5" s="127"/>
      <c r="D5" s="127"/>
      <c r="E5" s="127"/>
      <c r="F5" s="127"/>
      <c r="G5" s="127"/>
      <c r="H5" s="77"/>
    </row>
    <row r="6" spans="1:27" s="14" customFormat="1">
      <c r="A6" s="169" t="s">
        <v>456</v>
      </c>
      <c r="B6" s="170"/>
      <c r="C6" s="171" t="s">
        <v>201</v>
      </c>
      <c r="D6" s="172"/>
      <c r="E6" s="172"/>
      <c r="F6" s="172"/>
      <c r="G6" s="172"/>
      <c r="H6" s="172"/>
      <c r="I6" s="172"/>
      <c r="J6" s="172"/>
      <c r="K6" s="173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14" customFormat="1">
      <c r="A7" s="174" t="s">
        <v>234</v>
      </c>
      <c r="B7" s="175" t="s">
        <v>283</v>
      </c>
      <c r="C7" s="176" t="s">
        <v>441</v>
      </c>
      <c r="D7" s="177" t="s">
        <v>453</v>
      </c>
      <c r="E7" s="177" t="s">
        <v>455</v>
      </c>
      <c r="F7" s="177" t="s">
        <v>605</v>
      </c>
      <c r="G7" s="177" t="s">
        <v>508</v>
      </c>
      <c r="H7" s="177" t="s">
        <v>487</v>
      </c>
      <c r="I7" s="177" t="s">
        <v>517</v>
      </c>
      <c r="J7" s="177" t="s">
        <v>579</v>
      </c>
      <c r="K7" s="178" t="s">
        <v>101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14" customFormat="1">
      <c r="A8" s="179" t="s">
        <v>1</v>
      </c>
      <c r="B8" s="180" t="s">
        <v>94</v>
      </c>
      <c r="C8" s="181">
        <v>1400</v>
      </c>
      <c r="D8" s="182">
        <v>-2357</v>
      </c>
      <c r="E8" s="182">
        <v>3920</v>
      </c>
      <c r="F8" s="182">
        <v>2940</v>
      </c>
      <c r="G8" s="182">
        <v>2310</v>
      </c>
      <c r="H8" s="182">
        <v>60000</v>
      </c>
      <c r="I8" s="182">
        <v>-10800</v>
      </c>
      <c r="J8" s="182">
        <v>18878</v>
      </c>
      <c r="K8" s="183">
        <v>76291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>
      <c r="A9" s="184"/>
      <c r="B9" s="185" t="s">
        <v>57</v>
      </c>
      <c r="C9" s="186">
        <v>2939.5</v>
      </c>
      <c r="D9" s="187"/>
      <c r="E9" s="187"/>
      <c r="F9" s="187"/>
      <c r="G9" s="187"/>
      <c r="H9" s="187"/>
      <c r="I9" s="187"/>
      <c r="J9" s="187"/>
      <c r="K9" s="188">
        <v>2939.5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>
      <c r="A10" s="189" t="s">
        <v>569</v>
      </c>
      <c r="B10" s="190"/>
      <c r="C10" s="191">
        <v>4339.5</v>
      </c>
      <c r="D10" s="192">
        <v>-2357</v>
      </c>
      <c r="E10" s="192">
        <v>3920</v>
      </c>
      <c r="F10" s="192">
        <v>2940</v>
      </c>
      <c r="G10" s="192">
        <v>2310</v>
      </c>
      <c r="H10" s="192">
        <v>60000</v>
      </c>
      <c r="I10" s="192">
        <v>-10800</v>
      </c>
      <c r="J10" s="192">
        <v>18878</v>
      </c>
      <c r="K10" s="193">
        <v>79230.5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7" ht="15.75" thickBot="1">
      <c r="A11" s="194" t="s">
        <v>101</v>
      </c>
      <c r="B11" s="195"/>
      <c r="C11" s="196">
        <v>4339.5</v>
      </c>
      <c r="D11" s="197">
        <v>-2357</v>
      </c>
      <c r="E11" s="197">
        <v>3920</v>
      </c>
      <c r="F11" s="197">
        <v>2940</v>
      </c>
      <c r="G11" s="197">
        <v>2310</v>
      </c>
      <c r="H11" s="197">
        <v>60000</v>
      </c>
      <c r="I11" s="197">
        <v>-10800</v>
      </c>
      <c r="J11" s="197">
        <v>18878</v>
      </c>
      <c r="K11" s="198">
        <v>79230.5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27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27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27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15.75" thickBo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s="130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s="130" customFormat="1" ht="15.75" thickBo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s="14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27" ht="15.75" thickBo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27">
      <c r="C27" s="12"/>
      <c r="D27" s="12"/>
      <c r="E27" s="12"/>
      <c r="F27" s="12"/>
      <c r="G27" s="12"/>
      <c r="H27" s="12"/>
    </row>
    <row r="28" spans="1:27">
      <c r="C28" s="12"/>
      <c r="D28" s="12"/>
      <c r="E28" s="12"/>
      <c r="F28" s="12"/>
      <c r="G28" s="12"/>
      <c r="H28" s="12"/>
    </row>
    <row r="29" spans="1:27">
      <c r="H29" s="131"/>
      <c r="I29" s="131"/>
      <c r="J29" s="131"/>
      <c r="K29" s="131"/>
    </row>
    <row r="30" spans="1:27">
      <c r="H30" s="131"/>
      <c r="I30" s="131"/>
      <c r="J30" s="132"/>
      <c r="K30" s="132"/>
      <c r="L30" s="132"/>
    </row>
    <row r="31" spans="1:27">
      <c r="C31" s="133"/>
      <c r="H31" s="131"/>
      <c r="I31" s="133"/>
      <c r="J31" s="133"/>
      <c r="K31" s="133"/>
      <c r="L31" s="133"/>
    </row>
    <row r="32" spans="1:27">
      <c r="C32" s="80"/>
      <c r="D32" s="80"/>
      <c r="E32" s="80"/>
      <c r="F32" s="80"/>
      <c r="H32" s="80"/>
    </row>
    <row r="33" spans="3:8">
      <c r="C33" s="80"/>
      <c r="D33" s="80"/>
      <c r="E33" s="80"/>
      <c r="F33" s="80"/>
      <c r="H33" s="80"/>
    </row>
    <row r="34" spans="3:8">
      <c r="H34" s="80"/>
    </row>
    <row r="35" spans="3:8">
      <c r="H35" s="80"/>
    </row>
    <row r="36" spans="3:8">
      <c r="H36" s="80"/>
    </row>
    <row r="37" spans="3:8">
      <c r="H37" s="80"/>
    </row>
    <row r="38" spans="3:8">
      <c r="H38" s="80"/>
    </row>
    <row r="39" spans="3:8">
      <c r="H39" s="80"/>
    </row>
    <row r="40" spans="3:8">
      <c r="H40" s="80"/>
    </row>
    <row r="41" spans="3:8">
      <c r="H41" s="80"/>
    </row>
    <row r="42" spans="3:8">
      <c r="H42" s="80"/>
    </row>
    <row r="43" spans="3:8">
      <c r="H43" s="80"/>
    </row>
    <row r="44" spans="3:8">
      <c r="H44" s="80"/>
    </row>
    <row r="45" spans="3:8">
      <c r="H45" s="80"/>
    </row>
    <row r="46" spans="3:8">
      <c r="H46" s="80"/>
    </row>
    <row r="47" spans="3:8">
      <c r="H47" s="80"/>
    </row>
    <row r="48" spans="3:8">
      <c r="H48" s="80"/>
    </row>
    <row r="49" spans="8:8">
      <c r="H49" s="80"/>
    </row>
    <row r="50" spans="8:8">
      <c r="H50" s="80"/>
    </row>
    <row r="51" spans="8:8">
      <c r="H51" s="80"/>
    </row>
    <row r="52" spans="8:8">
      <c r="H52" s="80"/>
    </row>
    <row r="53" spans="8:8">
      <c r="H53" s="80"/>
    </row>
    <row r="54" spans="8:8">
      <c r="H54" s="80"/>
    </row>
    <row r="55" spans="8:8">
      <c r="H55" s="80"/>
    </row>
    <row r="56" spans="8:8">
      <c r="H56" s="80"/>
    </row>
    <row r="57" spans="8:8">
      <c r="H57" s="80"/>
    </row>
    <row r="58" spans="8:8">
      <c r="H58" s="80"/>
    </row>
    <row r="59" spans="8:8">
      <c r="H59" s="80"/>
    </row>
    <row r="60" spans="8:8">
      <c r="H60" s="80"/>
    </row>
    <row r="61" spans="8:8">
      <c r="H61" s="80"/>
    </row>
    <row r="62" spans="8:8">
      <c r="H62" s="80"/>
    </row>
    <row r="63" spans="8:8">
      <c r="H63" s="80"/>
    </row>
    <row r="64" spans="8:8">
      <c r="H64" s="80"/>
    </row>
    <row r="65" spans="8:8">
      <c r="H65" s="80"/>
    </row>
    <row r="66" spans="8:8">
      <c r="H66" s="80"/>
    </row>
    <row r="67" spans="8:8">
      <c r="H67" s="80"/>
    </row>
    <row r="68" spans="8:8">
      <c r="H68" s="80"/>
    </row>
    <row r="69" spans="8:8">
      <c r="H69" s="80"/>
    </row>
    <row r="70" spans="8:8">
      <c r="H70" s="80"/>
    </row>
    <row r="71" spans="8:8">
      <c r="H71" s="80"/>
    </row>
    <row r="72" spans="8:8">
      <c r="H72" s="80"/>
    </row>
    <row r="73" spans="8:8">
      <c r="H73" s="80"/>
    </row>
    <row r="74" spans="8:8">
      <c r="H74" s="80"/>
    </row>
    <row r="75" spans="8:8">
      <c r="H75" s="80"/>
    </row>
    <row r="76" spans="8:8">
      <c r="H76" s="80"/>
    </row>
    <row r="77" spans="8:8">
      <c r="H77" s="80"/>
    </row>
    <row r="78" spans="8:8">
      <c r="H78" s="80"/>
    </row>
    <row r="79" spans="8:8">
      <c r="H79" s="80"/>
    </row>
    <row r="80" spans="8:8">
      <c r="H80" s="80"/>
    </row>
    <row r="81" spans="8:8">
      <c r="H81" s="80"/>
    </row>
    <row r="82" spans="8:8">
      <c r="H82" s="80"/>
    </row>
    <row r="83" spans="8:8">
      <c r="H83" s="80"/>
    </row>
    <row r="84" spans="8:8">
      <c r="H84" s="80"/>
    </row>
    <row r="85" spans="8:8">
      <c r="H85" s="80"/>
    </row>
    <row r="86" spans="8:8">
      <c r="H86" s="80"/>
    </row>
    <row r="87" spans="8:8">
      <c r="H87" s="80"/>
    </row>
    <row r="88" spans="8:8">
      <c r="H88" s="80"/>
    </row>
    <row r="89" spans="8:8">
      <c r="H89" s="80"/>
    </row>
    <row r="90" spans="8:8">
      <c r="H90" s="80"/>
    </row>
    <row r="91" spans="8:8">
      <c r="H91" s="80"/>
    </row>
    <row r="92" spans="8:8">
      <c r="H92" s="80"/>
    </row>
    <row r="93" spans="8:8">
      <c r="H93" s="80"/>
    </row>
    <row r="94" spans="8:8">
      <c r="H94" s="80"/>
    </row>
    <row r="95" spans="8:8">
      <c r="H95" s="80"/>
    </row>
    <row r="96" spans="8:8">
      <c r="H96" s="80"/>
    </row>
    <row r="97" spans="8:8">
      <c r="H97" s="80"/>
    </row>
    <row r="98" spans="8:8">
      <c r="H98" s="80"/>
    </row>
    <row r="99" spans="8:8">
      <c r="H99" s="80"/>
    </row>
    <row r="100" spans="8:8">
      <c r="H100" s="80"/>
    </row>
    <row r="101" spans="8:8">
      <c r="H101" s="80"/>
    </row>
    <row r="102" spans="8:8">
      <c r="H102" s="80"/>
    </row>
    <row r="103" spans="8:8">
      <c r="H103" s="80"/>
    </row>
    <row r="104" spans="8:8">
      <c r="H104" s="80"/>
    </row>
    <row r="105" spans="8:8">
      <c r="H105" s="80"/>
    </row>
    <row r="106" spans="8:8">
      <c r="H106" s="80"/>
    </row>
    <row r="107" spans="8:8">
      <c r="H107" s="80"/>
    </row>
    <row r="108" spans="8:8">
      <c r="H108" s="80"/>
    </row>
    <row r="109" spans="8:8">
      <c r="H109" s="80"/>
    </row>
    <row r="110" spans="8:8">
      <c r="H110" s="80"/>
    </row>
    <row r="111" spans="8:8">
      <c r="H111" s="80"/>
    </row>
    <row r="112" spans="8:8">
      <c r="H112" s="80"/>
    </row>
    <row r="113" spans="8:8">
      <c r="H113" s="80"/>
    </row>
    <row r="114" spans="8:8">
      <c r="H114" s="80"/>
    </row>
    <row r="115" spans="8:8">
      <c r="H115" s="80"/>
    </row>
    <row r="116" spans="8:8">
      <c r="H116" s="80"/>
    </row>
    <row r="117" spans="8:8">
      <c r="H117" s="80"/>
    </row>
    <row r="118" spans="8:8">
      <c r="H118" s="80"/>
    </row>
    <row r="119" spans="8:8">
      <c r="H119" s="80"/>
    </row>
    <row r="120" spans="8:8">
      <c r="H120" s="80"/>
    </row>
    <row r="121" spans="8:8">
      <c r="H121" s="80"/>
    </row>
    <row r="122" spans="8:8">
      <c r="H122" s="80"/>
    </row>
    <row r="123" spans="8:8">
      <c r="H123" s="80"/>
    </row>
    <row r="124" spans="8:8">
      <c r="H124" s="80"/>
    </row>
    <row r="125" spans="8:8">
      <c r="H125" s="80"/>
    </row>
    <row r="126" spans="8:8">
      <c r="H126" s="80"/>
    </row>
    <row r="127" spans="8:8">
      <c r="H127" s="80"/>
    </row>
    <row r="128" spans="8:8">
      <c r="H128" s="80"/>
    </row>
    <row r="129" spans="8:8">
      <c r="H129" s="80"/>
    </row>
    <row r="130" spans="8:8">
      <c r="H130" s="80"/>
    </row>
    <row r="131" spans="8:8">
      <c r="H131" s="80"/>
    </row>
    <row r="132" spans="8:8">
      <c r="H132" s="80"/>
    </row>
    <row r="133" spans="8:8">
      <c r="H133" s="80"/>
    </row>
    <row r="134" spans="8:8">
      <c r="H134" s="80"/>
    </row>
    <row r="135" spans="8:8">
      <c r="H135" s="80"/>
    </row>
    <row r="136" spans="8:8">
      <c r="H136" s="80"/>
    </row>
    <row r="137" spans="8:8">
      <c r="H137" s="80"/>
    </row>
    <row r="138" spans="8:8">
      <c r="H138" s="80"/>
    </row>
    <row r="139" spans="8:8">
      <c r="H139" s="80"/>
    </row>
    <row r="140" spans="8:8">
      <c r="H140" s="80"/>
    </row>
    <row r="141" spans="8:8">
      <c r="H141" s="80"/>
    </row>
    <row r="142" spans="8:8">
      <c r="H142" s="80"/>
    </row>
    <row r="143" spans="8:8">
      <c r="H143" s="80"/>
    </row>
    <row r="144" spans="8:8">
      <c r="H144" s="80"/>
    </row>
    <row r="145" spans="8:8">
      <c r="H145" s="80"/>
    </row>
    <row r="146" spans="8:8">
      <c r="H146" s="80"/>
    </row>
    <row r="147" spans="8:8">
      <c r="H147" s="80"/>
    </row>
    <row r="148" spans="8:8">
      <c r="H148" s="80"/>
    </row>
    <row r="149" spans="8:8">
      <c r="H149" s="80"/>
    </row>
    <row r="150" spans="8:8">
      <c r="H150" s="80"/>
    </row>
    <row r="151" spans="8:8">
      <c r="H151" s="80"/>
    </row>
    <row r="152" spans="8:8">
      <c r="H152" s="80"/>
    </row>
    <row r="153" spans="8:8">
      <c r="H153" s="80"/>
    </row>
    <row r="154" spans="8:8">
      <c r="H154" s="80"/>
    </row>
    <row r="155" spans="8:8">
      <c r="H155" s="80"/>
    </row>
    <row r="156" spans="8:8">
      <c r="H156" s="80"/>
    </row>
    <row r="157" spans="8:8">
      <c r="H157" s="80"/>
    </row>
    <row r="158" spans="8:8">
      <c r="H158" s="80"/>
    </row>
    <row r="159" spans="8:8">
      <c r="H159" s="80"/>
    </row>
    <row r="160" spans="8:8">
      <c r="H160" s="80"/>
    </row>
    <row r="161" spans="8:8">
      <c r="H161" s="80"/>
    </row>
    <row r="162" spans="8:8">
      <c r="H162" s="80"/>
    </row>
    <row r="163" spans="8:8">
      <c r="H163" s="80"/>
    </row>
    <row r="164" spans="8:8">
      <c r="H164" s="80"/>
    </row>
    <row r="165" spans="8:8">
      <c r="H165" s="80"/>
    </row>
    <row r="166" spans="8:8">
      <c r="H166" s="80"/>
    </row>
    <row r="167" spans="8:8">
      <c r="H167" s="80"/>
    </row>
    <row r="168" spans="8:8">
      <c r="H168" s="80"/>
    </row>
    <row r="169" spans="8:8">
      <c r="H169" s="80"/>
    </row>
    <row r="170" spans="8:8">
      <c r="H170" s="80"/>
    </row>
    <row r="171" spans="8:8">
      <c r="H171" s="80"/>
    </row>
    <row r="172" spans="8:8">
      <c r="H172" s="80"/>
    </row>
    <row r="173" spans="8:8">
      <c r="H173" s="80"/>
    </row>
    <row r="174" spans="8:8">
      <c r="H174" s="80"/>
    </row>
    <row r="175" spans="8:8">
      <c r="H175" s="80"/>
    </row>
    <row r="176" spans="8:8">
      <c r="H176" s="80"/>
    </row>
    <row r="177" spans="8:8">
      <c r="H177" s="80"/>
    </row>
    <row r="178" spans="8:8">
      <c r="H178" s="80"/>
    </row>
    <row r="179" spans="8:8">
      <c r="H179" s="80"/>
    </row>
    <row r="180" spans="8:8">
      <c r="H180" s="80"/>
    </row>
    <row r="181" spans="8:8">
      <c r="H181" s="80"/>
    </row>
    <row r="182" spans="8:8">
      <c r="H182" s="80"/>
    </row>
    <row r="183" spans="8:8">
      <c r="H183" s="80"/>
    </row>
    <row r="184" spans="8:8">
      <c r="H184" s="80"/>
    </row>
    <row r="185" spans="8:8">
      <c r="H185" s="80"/>
    </row>
    <row r="186" spans="8:8">
      <c r="H186" s="80"/>
    </row>
    <row r="187" spans="8:8">
      <c r="H187" s="80"/>
    </row>
    <row r="188" spans="8:8">
      <c r="H188" s="80"/>
    </row>
    <row r="189" spans="8:8">
      <c r="H189" s="80"/>
    </row>
    <row r="190" spans="8:8">
      <c r="H190" s="80"/>
    </row>
    <row r="191" spans="8:8">
      <c r="H191" s="80"/>
    </row>
    <row r="192" spans="8:8">
      <c r="H192" s="80"/>
    </row>
    <row r="193" spans="8:8">
      <c r="H193" s="80"/>
    </row>
    <row r="194" spans="8:8">
      <c r="H194" s="80"/>
    </row>
    <row r="195" spans="8:8">
      <c r="H195" s="80"/>
    </row>
    <row r="196" spans="8:8">
      <c r="H196" s="80"/>
    </row>
    <row r="197" spans="8:8">
      <c r="H197" s="80"/>
    </row>
    <row r="198" spans="8:8">
      <c r="H198" s="80"/>
    </row>
    <row r="199" spans="8:8">
      <c r="H199" s="80"/>
    </row>
    <row r="200" spans="8:8">
      <c r="H200" s="80"/>
    </row>
    <row r="201" spans="8:8">
      <c r="H201" s="80"/>
    </row>
    <row r="202" spans="8:8">
      <c r="H202" s="80"/>
    </row>
    <row r="203" spans="8:8">
      <c r="H203" s="80"/>
    </row>
    <row r="204" spans="8:8">
      <c r="H204" s="80"/>
    </row>
    <row r="205" spans="8:8">
      <c r="H205" s="80"/>
    </row>
    <row r="206" spans="8:8">
      <c r="H206" s="80"/>
    </row>
    <row r="207" spans="8:8">
      <c r="H207" s="80"/>
    </row>
    <row r="208" spans="8:8">
      <c r="H208" s="80"/>
    </row>
    <row r="209" spans="8:8">
      <c r="H209" s="80"/>
    </row>
    <row r="210" spans="8:8">
      <c r="H210" s="80"/>
    </row>
    <row r="211" spans="8:8">
      <c r="H211" s="80"/>
    </row>
    <row r="212" spans="8:8">
      <c r="H212" s="80"/>
    </row>
    <row r="213" spans="8:8">
      <c r="H213" s="80"/>
    </row>
    <row r="214" spans="8:8">
      <c r="H214" s="80"/>
    </row>
    <row r="215" spans="8:8">
      <c r="H215" s="80"/>
    </row>
    <row r="216" spans="8:8">
      <c r="H216" s="80"/>
    </row>
    <row r="217" spans="8:8">
      <c r="H217" s="80"/>
    </row>
    <row r="218" spans="8:8">
      <c r="H218" s="80"/>
    </row>
    <row r="219" spans="8:8">
      <c r="H219" s="80"/>
    </row>
    <row r="220" spans="8:8">
      <c r="H220" s="80"/>
    </row>
    <row r="221" spans="8:8">
      <c r="H221" s="80"/>
    </row>
    <row r="222" spans="8:8">
      <c r="H222" s="80"/>
    </row>
    <row r="223" spans="8:8">
      <c r="H223" s="80"/>
    </row>
    <row r="224" spans="8:8">
      <c r="H224" s="80"/>
    </row>
    <row r="225" spans="8:8">
      <c r="H225" s="80"/>
    </row>
    <row r="226" spans="8:8">
      <c r="H226" s="80"/>
    </row>
    <row r="227" spans="8:8">
      <c r="H227" s="80"/>
    </row>
    <row r="228" spans="8:8">
      <c r="H228" s="80"/>
    </row>
    <row r="229" spans="8:8">
      <c r="H229" s="80"/>
    </row>
    <row r="230" spans="8:8">
      <c r="H230" s="80"/>
    </row>
    <row r="231" spans="8:8">
      <c r="H231" s="80"/>
    </row>
    <row r="232" spans="8:8">
      <c r="H232" s="80"/>
    </row>
    <row r="233" spans="8:8">
      <c r="H233" s="80"/>
    </row>
    <row r="234" spans="8:8">
      <c r="H234" s="80"/>
    </row>
    <row r="235" spans="8:8">
      <c r="H235" s="80"/>
    </row>
    <row r="236" spans="8:8">
      <c r="H236" s="80"/>
    </row>
    <row r="237" spans="8:8">
      <c r="H237" s="80"/>
    </row>
    <row r="238" spans="8:8">
      <c r="H238" s="80"/>
    </row>
    <row r="239" spans="8:8">
      <c r="H239" s="80"/>
    </row>
    <row r="240" spans="8:8">
      <c r="H240" s="80"/>
    </row>
    <row r="241" spans="8:8">
      <c r="H241" s="80"/>
    </row>
    <row r="242" spans="8:8">
      <c r="H242" s="80"/>
    </row>
    <row r="243" spans="8:8">
      <c r="H243" s="80"/>
    </row>
    <row r="244" spans="8:8">
      <c r="H244" s="80"/>
    </row>
    <row r="245" spans="8:8">
      <c r="H245" s="80"/>
    </row>
    <row r="246" spans="8:8">
      <c r="H246" s="80"/>
    </row>
    <row r="247" spans="8:8">
      <c r="H247" s="80"/>
    </row>
    <row r="248" spans="8:8">
      <c r="H248" s="80"/>
    </row>
    <row r="249" spans="8:8">
      <c r="H249" s="80"/>
    </row>
    <row r="250" spans="8:8">
      <c r="H250" s="80"/>
    </row>
    <row r="251" spans="8:8">
      <c r="H251" s="80"/>
    </row>
    <row r="252" spans="8:8">
      <c r="H252" s="80"/>
    </row>
    <row r="253" spans="8:8">
      <c r="H253" s="80"/>
    </row>
    <row r="254" spans="8:8">
      <c r="H254" s="80"/>
    </row>
    <row r="255" spans="8:8">
      <c r="H255" s="80"/>
    </row>
    <row r="256" spans="8:8">
      <c r="H256" s="80"/>
    </row>
    <row r="257" spans="8:8">
      <c r="H257" s="80"/>
    </row>
    <row r="258" spans="8:8">
      <c r="H258" s="80"/>
    </row>
    <row r="259" spans="8:8">
      <c r="H259" s="80"/>
    </row>
    <row r="260" spans="8:8">
      <c r="H260" s="80"/>
    </row>
    <row r="261" spans="8:8">
      <c r="H261" s="80"/>
    </row>
    <row r="262" spans="8:8">
      <c r="H262" s="80"/>
    </row>
    <row r="263" spans="8:8">
      <c r="H263" s="80"/>
    </row>
    <row r="264" spans="8:8">
      <c r="H264" s="80"/>
    </row>
    <row r="265" spans="8:8">
      <c r="H265" s="80"/>
    </row>
    <row r="266" spans="8:8">
      <c r="H266" s="80"/>
    </row>
    <row r="267" spans="8:8">
      <c r="H267" s="80"/>
    </row>
    <row r="268" spans="8:8">
      <c r="H268" s="80"/>
    </row>
    <row r="269" spans="8:8">
      <c r="H269" s="80"/>
    </row>
    <row r="270" spans="8:8">
      <c r="H270" s="80"/>
    </row>
    <row r="271" spans="8:8">
      <c r="H271" s="80"/>
    </row>
    <row r="272" spans="8:8">
      <c r="H272" s="80"/>
    </row>
    <row r="273" spans="8:8">
      <c r="H273" s="80"/>
    </row>
    <row r="274" spans="8:8">
      <c r="H274" s="80"/>
    </row>
    <row r="275" spans="8:8">
      <c r="H275" s="80"/>
    </row>
    <row r="276" spans="8:8">
      <c r="H276" s="80"/>
    </row>
    <row r="277" spans="8:8">
      <c r="H277" s="80"/>
    </row>
    <row r="278" spans="8:8">
      <c r="H278" s="80"/>
    </row>
    <row r="279" spans="8:8">
      <c r="H279" s="80"/>
    </row>
    <row r="280" spans="8:8">
      <c r="H280" s="80"/>
    </row>
    <row r="281" spans="8:8">
      <c r="H281" s="80"/>
    </row>
    <row r="282" spans="8:8">
      <c r="H282" s="80"/>
    </row>
    <row r="283" spans="8:8">
      <c r="H283" s="80"/>
    </row>
    <row r="284" spans="8:8">
      <c r="H284" s="80"/>
    </row>
    <row r="285" spans="8:8">
      <c r="H285" s="80"/>
    </row>
    <row r="286" spans="8:8">
      <c r="H286" s="80"/>
    </row>
    <row r="287" spans="8:8">
      <c r="H287" s="80"/>
    </row>
    <row r="288" spans="8:8">
      <c r="H288" s="80"/>
    </row>
    <row r="289" spans="8:8">
      <c r="H289" s="80"/>
    </row>
    <row r="290" spans="8:8">
      <c r="H290" s="80"/>
    </row>
    <row r="291" spans="8:8">
      <c r="H291" s="80"/>
    </row>
    <row r="292" spans="8:8">
      <c r="H292" s="80"/>
    </row>
    <row r="293" spans="8:8">
      <c r="H293" s="80"/>
    </row>
    <row r="294" spans="8:8">
      <c r="H294" s="80"/>
    </row>
    <row r="295" spans="8:8">
      <c r="H295" s="80"/>
    </row>
    <row r="296" spans="8:8">
      <c r="H296" s="80"/>
    </row>
    <row r="297" spans="8:8">
      <c r="H297" s="80"/>
    </row>
    <row r="298" spans="8:8">
      <c r="H298" s="80"/>
    </row>
    <row r="299" spans="8:8">
      <c r="H299" s="80"/>
    </row>
    <row r="300" spans="8:8">
      <c r="H300" s="80"/>
    </row>
    <row r="301" spans="8:8">
      <c r="H301" s="80"/>
    </row>
    <row r="302" spans="8:8">
      <c r="H302" s="80"/>
    </row>
    <row r="303" spans="8:8">
      <c r="H303" s="80"/>
    </row>
    <row r="304" spans="8:8">
      <c r="H304" s="80"/>
    </row>
    <row r="305" spans="8:8">
      <c r="H305" s="80"/>
    </row>
    <row r="306" spans="8:8">
      <c r="H306" s="80"/>
    </row>
    <row r="307" spans="8:8">
      <c r="H307" s="80"/>
    </row>
    <row r="308" spans="8:8">
      <c r="H308" s="80"/>
    </row>
    <row r="309" spans="8:8">
      <c r="H309" s="80"/>
    </row>
    <row r="310" spans="8:8">
      <c r="H310" s="80"/>
    </row>
    <row r="311" spans="8:8">
      <c r="H311" s="80"/>
    </row>
    <row r="312" spans="8:8">
      <c r="H312" s="80"/>
    </row>
    <row r="313" spans="8:8">
      <c r="H313" s="80"/>
    </row>
    <row r="314" spans="8:8">
      <c r="H314" s="80"/>
    </row>
    <row r="315" spans="8:8">
      <c r="H315" s="80"/>
    </row>
    <row r="316" spans="8:8">
      <c r="H316" s="80"/>
    </row>
    <row r="317" spans="8:8">
      <c r="H317" s="80"/>
    </row>
    <row r="318" spans="8:8">
      <c r="H318" s="80"/>
    </row>
    <row r="319" spans="8:8">
      <c r="H319" s="80"/>
    </row>
    <row r="320" spans="8:8">
      <c r="H320" s="80"/>
    </row>
    <row r="321" spans="8:8">
      <c r="H321" s="80"/>
    </row>
    <row r="322" spans="8:8">
      <c r="H322" s="80"/>
    </row>
    <row r="323" spans="8:8">
      <c r="H323" s="80"/>
    </row>
    <row r="324" spans="8:8">
      <c r="H324" s="80"/>
    </row>
    <row r="325" spans="8:8">
      <c r="H325" s="80"/>
    </row>
    <row r="326" spans="8:8">
      <c r="H326" s="80"/>
    </row>
    <row r="327" spans="8:8">
      <c r="H327" s="80"/>
    </row>
    <row r="328" spans="8:8">
      <c r="H328" s="80"/>
    </row>
    <row r="329" spans="8:8">
      <c r="H329" s="80"/>
    </row>
    <row r="330" spans="8:8">
      <c r="H330" s="80"/>
    </row>
    <row r="331" spans="8:8">
      <c r="H331" s="80"/>
    </row>
    <row r="332" spans="8:8">
      <c r="H332" s="80"/>
    </row>
    <row r="333" spans="8:8">
      <c r="H333" s="80"/>
    </row>
    <row r="334" spans="8:8">
      <c r="H334" s="80"/>
    </row>
    <row r="335" spans="8:8">
      <c r="H335" s="80"/>
    </row>
    <row r="336" spans="8:8">
      <c r="H336" s="80"/>
    </row>
    <row r="337" spans="8:8">
      <c r="H337" s="80"/>
    </row>
    <row r="338" spans="8:8">
      <c r="H338" s="80"/>
    </row>
    <row r="339" spans="8:8">
      <c r="H339" s="80"/>
    </row>
    <row r="340" spans="8:8">
      <c r="H340" s="80"/>
    </row>
    <row r="341" spans="8:8">
      <c r="H341" s="80"/>
    </row>
    <row r="342" spans="8:8">
      <c r="H342" s="80"/>
    </row>
    <row r="343" spans="8:8">
      <c r="H343" s="80"/>
    </row>
    <row r="344" spans="8:8">
      <c r="H344" s="80"/>
    </row>
    <row r="345" spans="8:8">
      <c r="H345" s="80"/>
    </row>
    <row r="346" spans="8:8">
      <c r="H346" s="80"/>
    </row>
    <row r="347" spans="8:8">
      <c r="H347" s="80"/>
    </row>
    <row r="348" spans="8:8">
      <c r="H348" s="80"/>
    </row>
    <row r="349" spans="8:8">
      <c r="H349" s="80"/>
    </row>
    <row r="350" spans="8:8">
      <c r="H350" s="80"/>
    </row>
    <row r="351" spans="8:8">
      <c r="H351" s="80"/>
    </row>
    <row r="352" spans="8:8">
      <c r="H352" s="80"/>
    </row>
    <row r="353" spans="8:8">
      <c r="H353" s="80"/>
    </row>
    <row r="354" spans="8:8">
      <c r="H354" s="80"/>
    </row>
    <row r="355" spans="8:8">
      <c r="H355" s="80"/>
    </row>
    <row r="356" spans="8:8">
      <c r="H356" s="80"/>
    </row>
    <row r="357" spans="8:8">
      <c r="H357" s="80"/>
    </row>
    <row r="358" spans="8:8">
      <c r="H358" s="80"/>
    </row>
    <row r="359" spans="8:8">
      <c r="H359" s="80"/>
    </row>
    <row r="360" spans="8:8">
      <c r="H360" s="80"/>
    </row>
    <row r="361" spans="8:8">
      <c r="H361" s="80"/>
    </row>
    <row r="362" spans="8:8">
      <c r="H362" s="80"/>
    </row>
    <row r="363" spans="8:8">
      <c r="H363" s="80"/>
    </row>
    <row r="364" spans="8:8">
      <c r="H364" s="80"/>
    </row>
    <row r="365" spans="8:8">
      <c r="H365" s="80"/>
    </row>
    <row r="366" spans="8:8">
      <c r="H366" s="80"/>
    </row>
    <row r="367" spans="8:8">
      <c r="H367" s="80"/>
    </row>
    <row r="368" spans="8:8">
      <c r="H368" s="80"/>
    </row>
    <row r="369" spans="8:8">
      <c r="H369" s="80"/>
    </row>
    <row r="370" spans="8:8">
      <c r="H370" s="80"/>
    </row>
    <row r="371" spans="8:8">
      <c r="H371" s="80"/>
    </row>
    <row r="372" spans="8:8">
      <c r="H372" s="80"/>
    </row>
    <row r="373" spans="8:8">
      <c r="H373" s="80"/>
    </row>
    <row r="374" spans="8:8">
      <c r="H374" s="80"/>
    </row>
    <row r="375" spans="8:8">
      <c r="H375" s="80"/>
    </row>
    <row r="376" spans="8:8">
      <c r="H376" s="80"/>
    </row>
    <row r="377" spans="8:8">
      <c r="H377" s="80"/>
    </row>
    <row r="378" spans="8:8">
      <c r="H378" s="80"/>
    </row>
    <row r="379" spans="8:8">
      <c r="H379" s="80"/>
    </row>
    <row r="380" spans="8:8">
      <c r="H380" s="80"/>
    </row>
    <row r="381" spans="8:8">
      <c r="H381" s="80"/>
    </row>
    <row r="382" spans="8:8">
      <c r="H382" s="80"/>
    </row>
    <row r="383" spans="8:8">
      <c r="H383" s="80"/>
    </row>
    <row r="384" spans="8:8">
      <c r="H384" s="80"/>
    </row>
    <row r="385" spans="8:8">
      <c r="H385" s="80"/>
    </row>
    <row r="386" spans="8:8">
      <c r="H386" s="80"/>
    </row>
    <row r="387" spans="8:8">
      <c r="H387" s="80"/>
    </row>
    <row r="388" spans="8:8">
      <c r="H388" s="80"/>
    </row>
    <row r="389" spans="8:8">
      <c r="H389" s="80"/>
    </row>
    <row r="390" spans="8:8">
      <c r="H390" s="80"/>
    </row>
    <row r="391" spans="8:8">
      <c r="H391" s="80"/>
    </row>
    <row r="392" spans="8:8">
      <c r="H392" s="80"/>
    </row>
    <row r="393" spans="8:8">
      <c r="H393" s="80"/>
    </row>
    <row r="394" spans="8:8">
      <c r="H394" s="80"/>
    </row>
    <row r="395" spans="8:8">
      <c r="H395" s="80"/>
    </row>
    <row r="396" spans="8:8">
      <c r="H396" s="80"/>
    </row>
    <row r="397" spans="8:8">
      <c r="H397" s="80"/>
    </row>
    <row r="398" spans="8:8">
      <c r="H398" s="80"/>
    </row>
    <row r="399" spans="8:8">
      <c r="H399" s="80"/>
    </row>
    <row r="400" spans="8:8">
      <c r="H400" s="80"/>
    </row>
    <row r="401" spans="8:8">
      <c r="H401" s="80"/>
    </row>
    <row r="402" spans="8:8">
      <c r="H402" s="80"/>
    </row>
    <row r="403" spans="8:8">
      <c r="H403" s="80"/>
    </row>
    <row r="404" spans="8:8">
      <c r="H404" s="80"/>
    </row>
    <row r="405" spans="8:8">
      <c r="H405" s="80"/>
    </row>
    <row r="406" spans="8:8">
      <c r="H406" s="80"/>
    </row>
    <row r="407" spans="8:8">
      <c r="H407" s="80"/>
    </row>
    <row r="408" spans="8:8">
      <c r="H408" s="80"/>
    </row>
    <row r="409" spans="8:8">
      <c r="H409" s="80"/>
    </row>
    <row r="410" spans="8:8">
      <c r="H410" s="80"/>
    </row>
    <row r="411" spans="8:8">
      <c r="H411" s="80"/>
    </row>
    <row r="412" spans="8:8">
      <c r="H412" s="80"/>
    </row>
    <row r="413" spans="8:8">
      <c r="H413" s="80"/>
    </row>
    <row r="414" spans="8:8">
      <c r="H414" s="80"/>
    </row>
    <row r="415" spans="8:8">
      <c r="H415" s="80"/>
    </row>
    <row r="416" spans="8:8">
      <c r="H416" s="80"/>
    </row>
    <row r="417" spans="8:8">
      <c r="H417" s="80"/>
    </row>
    <row r="418" spans="8:8">
      <c r="H418" s="80"/>
    </row>
    <row r="419" spans="8:8">
      <c r="H419" s="80"/>
    </row>
    <row r="420" spans="8:8">
      <c r="H420" s="80"/>
    </row>
    <row r="421" spans="8:8">
      <c r="H421" s="80"/>
    </row>
    <row r="422" spans="8:8">
      <c r="H422" s="80"/>
    </row>
    <row r="423" spans="8:8">
      <c r="H423" s="80"/>
    </row>
    <row r="424" spans="8:8">
      <c r="H424" s="80"/>
    </row>
    <row r="425" spans="8:8">
      <c r="H425" s="80"/>
    </row>
    <row r="426" spans="8:8">
      <c r="H426" s="80"/>
    </row>
    <row r="427" spans="8:8">
      <c r="H427" s="80"/>
    </row>
    <row r="428" spans="8:8">
      <c r="H428" s="80"/>
    </row>
    <row r="429" spans="8:8">
      <c r="H429" s="80"/>
    </row>
    <row r="430" spans="8:8">
      <c r="H430" s="80"/>
    </row>
    <row r="431" spans="8:8">
      <c r="H431" s="80"/>
    </row>
    <row r="432" spans="8:8">
      <c r="H432" s="80"/>
    </row>
    <row r="433" spans="8:8">
      <c r="H433" s="80"/>
    </row>
    <row r="434" spans="8:8">
      <c r="H434" s="80"/>
    </row>
    <row r="435" spans="8:8">
      <c r="H435" s="80"/>
    </row>
    <row r="436" spans="8:8">
      <c r="H436" s="80"/>
    </row>
    <row r="437" spans="8:8">
      <c r="H437" s="80"/>
    </row>
    <row r="438" spans="8:8">
      <c r="H438" s="80"/>
    </row>
    <row r="439" spans="8:8">
      <c r="H439" s="80"/>
    </row>
    <row r="440" spans="8:8">
      <c r="H440" s="80"/>
    </row>
    <row r="441" spans="8:8">
      <c r="H441" s="80"/>
    </row>
    <row r="442" spans="8:8">
      <c r="H442" s="80"/>
    </row>
    <row r="443" spans="8:8">
      <c r="H443" s="80"/>
    </row>
    <row r="444" spans="8:8">
      <c r="H444" s="80"/>
    </row>
    <row r="445" spans="8:8">
      <c r="H445" s="80"/>
    </row>
    <row r="446" spans="8:8">
      <c r="H446" s="80"/>
    </row>
    <row r="447" spans="8:8">
      <c r="H447" s="80"/>
    </row>
    <row r="448" spans="8:8">
      <c r="H448" s="80"/>
    </row>
    <row r="449" spans="8:8">
      <c r="H449" s="80"/>
    </row>
    <row r="450" spans="8:8">
      <c r="H450" s="80"/>
    </row>
    <row r="451" spans="8:8">
      <c r="H451" s="80"/>
    </row>
    <row r="452" spans="8:8">
      <c r="H452" s="80"/>
    </row>
    <row r="453" spans="8:8">
      <c r="H453" s="80"/>
    </row>
    <row r="454" spans="8:8">
      <c r="H454" s="80"/>
    </row>
    <row r="455" spans="8:8">
      <c r="H455" s="80"/>
    </row>
    <row r="456" spans="8:8">
      <c r="H456" s="80"/>
    </row>
    <row r="457" spans="8:8">
      <c r="H457" s="80"/>
    </row>
    <row r="458" spans="8:8">
      <c r="H458" s="80"/>
    </row>
    <row r="459" spans="8:8">
      <c r="H459" s="80"/>
    </row>
    <row r="460" spans="8:8">
      <c r="H460" s="80"/>
    </row>
    <row r="461" spans="8:8">
      <c r="H461" s="80"/>
    </row>
    <row r="462" spans="8:8">
      <c r="H462" s="80"/>
    </row>
    <row r="463" spans="8:8">
      <c r="H463" s="80"/>
    </row>
    <row r="464" spans="8:8">
      <c r="H464" s="80"/>
    </row>
    <row r="465" spans="8:8">
      <c r="H465" s="80"/>
    </row>
    <row r="466" spans="8:8">
      <c r="H466" s="80"/>
    </row>
    <row r="467" spans="8:8">
      <c r="H467" s="80"/>
    </row>
    <row r="468" spans="8:8">
      <c r="H468" s="80"/>
    </row>
    <row r="469" spans="8:8">
      <c r="H469" s="80"/>
    </row>
    <row r="470" spans="8:8">
      <c r="H470" s="80"/>
    </row>
    <row r="471" spans="8:8">
      <c r="H471" s="80"/>
    </row>
    <row r="472" spans="8:8">
      <c r="H472" s="80"/>
    </row>
    <row r="473" spans="8:8">
      <c r="H473" s="80"/>
    </row>
    <row r="474" spans="8:8">
      <c r="H474" s="80"/>
    </row>
    <row r="475" spans="8:8">
      <c r="H475" s="80"/>
    </row>
    <row r="476" spans="8:8">
      <c r="H476" s="80"/>
    </row>
    <row r="477" spans="8:8">
      <c r="H477" s="80"/>
    </row>
    <row r="478" spans="8:8">
      <c r="H478" s="80"/>
    </row>
    <row r="479" spans="8:8">
      <c r="H479" s="80"/>
    </row>
    <row r="480" spans="8:8">
      <c r="H480" s="80"/>
    </row>
    <row r="481" spans="8:8">
      <c r="H481" s="80"/>
    </row>
    <row r="482" spans="8:8">
      <c r="H482" s="80"/>
    </row>
    <row r="483" spans="8:8">
      <c r="H483" s="80"/>
    </row>
    <row r="484" spans="8:8">
      <c r="H484" s="80"/>
    </row>
    <row r="485" spans="8:8">
      <c r="H485" s="80"/>
    </row>
    <row r="486" spans="8:8">
      <c r="H486" s="80"/>
    </row>
    <row r="487" spans="8:8">
      <c r="H487" s="80"/>
    </row>
    <row r="488" spans="8:8">
      <c r="H488" s="80"/>
    </row>
    <row r="489" spans="8:8">
      <c r="H489" s="80"/>
    </row>
    <row r="490" spans="8:8">
      <c r="H490" s="80"/>
    </row>
    <row r="491" spans="8:8">
      <c r="H491" s="80"/>
    </row>
    <row r="492" spans="8:8">
      <c r="H492" s="80"/>
    </row>
    <row r="493" spans="8:8">
      <c r="H493" s="80"/>
    </row>
    <row r="494" spans="8:8">
      <c r="H494" s="80"/>
    </row>
    <row r="495" spans="8:8">
      <c r="H495" s="80"/>
    </row>
    <row r="496" spans="8:8">
      <c r="H496" s="80"/>
    </row>
    <row r="497" spans="8:8">
      <c r="H497" s="80"/>
    </row>
    <row r="498" spans="8:8">
      <c r="H498" s="80"/>
    </row>
    <row r="499" spans="8:8">
      <c r="H499" s="80"/>
    </row>
    <row r="500" spans="8:8">
      <c r="H500" s="80"/>
    </row>
    <row r="501" spans="8:8">
      <c r="H501" s="80"/>
    </row>
    <row r="502" spans="8:8">
      <c r="H502" s="80"/>
    </row>
    <row r="503" spans="8:8">
      <c r="H503" s="80"/>
    </row>
    <row r="504" spans="8:8">
      <c r="H504" s="80"/>
    </row>
    <row r="505" spans="8:8">
      <c r="H505" s="80"/>
    </row>
    <row r="506" spans="8:8">
      <c r="H506" s="80"/>
    </row>
    <row r="507" spans="8:8">
      <c r="H507" s="80"/>
    </row>
    <row r="508" spans="8:8">
      <c r="H508" s="80"/>
    </row>
    <row r="509" spans="8:8">
      <c r="H509" s="80"/>
    </row>
    <row r="510" spans="8:8">
      <c r="H510" s="80"/>
    </row>
    <row r="511" spans="8:8">
      <c r="H511" s="80"/>
    </row>
    <row r="512" spans="8:8">
      <c r="H512" s="80"/>
    </row>
    <row r="513" spans="8:8">
      <c r="H513" s="80"/>
    </row>
    <row r="514" spans="8:8">
      <c r="H514" s="80"/>
    </row>
    <row r="515" spans="8:8">
      <c r="H515" s="80"/>
    </row>
    <row r="516" spans="8:8">
      <c r="H516" s="80"/>
    </row>
    <row r="517" spans="8:8">
      <c r="H517" s="80"/>
    </row>
    <row r="518" spans="8:8">
      <c r="H518" s="80"/>
    </row>
    <row r="519" spans="8:8">
      <c r="H519" s="80"/>
    </row>
    <row r="520" spans="8:8">
      <c r="H520" s="80"/>
    </row>
    <row r="521" spans="8:8">
      <c r="H521" s="80"/>
    </row>
    <row r="522" spans="8:8">
      <c r="H522" s="80"/>
    </row>
    <row r="523" spans="8:8">
      <c r="H523" s="80"/>
    </row>
    <row r="524" spans="8:8">
      <c r="H524" s="80"/>
    </row>
    <row r="525" spans="8:8">
      <c r="H525" s="80"/>
    </row>
    <row r="526" spans="8:8">
      <c r="H526" s="80"/>
    </row>
    <row r="527" spans="8:8">
      <c r="H527" s="80"/>
    </row>
    <row r="528" spans="8:8">
      <c r="H528" s="80"/>
    </row>
    <row r="529" spans="8:8">
      <c r="H529" s="80"/>
    </row>
    <row r="530" spans="8:8">
      <c r="H530" s="80"/>
    </row>
    <row r="531" spans="8:8">
      <c r="H531" s="80"/>
    </row>
    <row r="532" spans="8:8">
      <c r="H532" s="80"/>
    </row>
    <row r="533" spans="8:8">
      <c r="H533" s="80"/>
    </row>
    <row r="534" spans="8:8">
      <c r="H534" s="80"/>
    </row>
    <row r="535" spans="8:8">
      <c r="H535" s="80"/>
    </row>
    <row r="536" spans="8:8">
      <c r="H536" s="80"/>
    </row>
    <row r="537" spans="8:8">
      <c r="H537" s="80"/>
    </row>
    <row r="538" spans="8:8">
      <c r="H538" s="80"/>
    </row>
    <row r="539" spans="8:8">
      <c r="H539" s="80"/>
    </row>
    <row r="540" spans="8:8">
      <c r="H540" s="80"/>
    </row>
    <row r="541" spans="8:8">
      <c r="H541" s="80"/>
    </row>
    <row r="542" spans="8:8">
      <c r="H542" s="80"/>
    </row>
    <row r="543" spans="8:8">
      <c r="H543" s="80"/>
    </row>
    <row r="544" spans="8:8">
      <c r="H544" s="80"/>
    </row>
    <row r="545" spans="8:8">
      <c r="H545" s="80"/>
    </row>
    <row r="546" spans="8:8">
      <c r="H546" s="80"/>
    </row>
    <row r="547" spans="8:8">
      <c r="H547" s="80"/>
    </row>
    <row r="548" spans="8:8">
      <c r="H548" s="80"/>
    </row>
    <row r="549" spans="8:8">
      <c r="H549" s="80"/>
    </row>
    <row r="550" spans="8:8">
      <c r="H550" s="80"/>
    </row>
    <row r="551" spans="8:8">
      <c r="H551" s="80"/>
    </row>
    <row r="552" spans="8:8">
      <c r="H552" s="80"/>
    </row>
    <row r="553" spans="8:8">
      <c r="H553" s="80"/>
    </row>
    <row r="554" spans="8:8">
      <c r="H554" s="80"/>
    </row>
    <row r="555" spans="8:8">
      <c r="H555" s="80"/>
    </row>
    <row r="556" spans="8:8">
      <c r="H556" s="80"/>
    </row>
    <row r="557" spans="8:8">
      <c r="H557" s="80"/>
    </row>
    <row r="558" spans="8:8">
      <c r="H558" s="80"/>
    </row>
    <row r="559" spans="8:8">
      <c r="H559" s="80"/>
    </row>
    <row r="560" spans="8:8">
      <c r="H560" s="80"/>
    </row>
    <row r="561" spans="8:8">
      <c r="H561" s="80"/>
    </row>
    <row r="562" spans="8:8">
      <c r="H562" s="80"/>
    </row>
    <row r="563" spans="8:8">
      <c r="H563" s="80"/>
    </row>
    <row r="564" spans="8:8">
      <c r="H564" s="80"/>
    </row>
    <row r="565" spans="8:8">
      <c r="H565" s="80"/>
    </row>
    <row r="566" spans="8:8">
      <c r="H566" s="80"/>
    </row>
    <row r="567" spans="8:8">
      <c r="H567" s="80"/>
    </row>
    <row r="568" spans="8:8">
      <c r="H568" s="80"/>
    </row>
    <row r="569" spans="8:8">
      <c r="H569" s="80"/>
    </row>
    <row r="570" spans="8:8">
      <c r="H570" s="80"/>
    </row>
    <row r="571" spans="8:8">
      <c r="H571" s="80"/>
    </row>
    <row r="572" spans="8:8">
      <c r="H572" s="80"/>
    </row>
    <row r="573" spans="8:8">
      <c r="H573" s="80"/>
    </row>
    <row r="574" spans="8:8">
      <c r="H574" s="80"/>
    </row>
    <row r="575" spans="8:8">
      <c r="H575" s="80"/>
    </row>
    <row r="576" spans="8:8">
      <c r="H576" s="80"/>
    </row>
    <row r="577" spans="8:8">
      <c r="H577" s="80"/>
    </row>
    <row r="578" spans="8:8">
      <c r="H578" s="80"/>
    </row>
    <row r="579" spans="8:8">
      <c r="H579" s="80"/>
    </row>
    <row r="580" spans="8:8">
      <c r="H580" s="80"/>
    </row>
    <row r="581" spans="8:8">
      <c r="H581" s="80"/>
    </row>
    <row r="582" spans="8:8">
      <c r="H582" s="80"/>
    </row>
    <row r="583" spans="8:8">
      <c r="H583" s="80"/>
    </row>
    <row r="584" spans="8:8">
      <c r="H584" s="80"/>
    </row>
    <row r="585" spans="8:8">
      <c r="H585" s="80"/>
    </row>
    <row r="586" spans="8:8">
      <c r="H586" s="80"/>
    </row>
    <row r="587" spans="8:8">
      <c r="H587" s="80"/>
    </row>
    <row r="588" spans="8:8">
      <c r="H588" s="80"/>
    </row>
    <row r="589" spans="8:8">
      <c r="H589" s="80"/>
    </row>
    <row r="590" spans="8:8">
      <c r="H590" s="80"/>
    </row>
    <row r="591" spans="8:8">
      <c r="H591" s="80"/>
    </row>
    <row r="592" spans="8:8">
      <c r="H592" s="80"/>
    </row>
    <row r="593" spans="8:8">
      <c r="H593" s="80"/>
    </row>
    <row r="594" spans="8:8">
      <c r="H594" s="80"/>
    </row>
    <row r="595" spans="8:8">
      <c r="H595" s="80"/>
    </row>
    <row r="596" spans="8:8">
      <c r="H596" s="80"/>
    </row>
    <row r="597" spans="8:8">
      <c r="H597" s="80"/>
    </row>
    <row r="598" spans="8:8">
      <c r="H598" s="80"/>
    </row>
    <row r="599" spans="8:8">
      <c r="H599" s="80"/>
    </row>
    <row r="600" spans="8:8">
      <c r="H600" s="80"/>
    </row>
    <row r="601" spans="8:8">
      <c r="H601" s="80"/>
    </row>
    <row r="602" spans="8:8">
      <c r="H602" s="80"/>
    </row>
    <row r="603" spans="8:8">
      <c r="H603" s="80"/>
    </row>
    <row r="604" spans="8:8">
      <c r="H604" s="80"/>
    </row>
    <row r="605" spans="8:8">
      <c r="H605" s="80"/>
    </row>
    <row r="606" spans="8:8">
      <c r="H606" s="80"/>
    </row>
    <row r="607" spans="8:8">
      <c r="H607" s="80"/>
    </row>
    <row r="608" spans="8:8">
      <c r="H608" s="80"/>
    </row>
    <row r="609" spans="8:8">
      <c r="H609" s="80"/>
    </row>
    <row r="610" spans="8:8">
      <c r="H610" s="80"/>
    </row>
    <row r="611" spans="8:8">
      <c r="H611" s="80"/>
    </row>
    <row r="612" spans="8:8">
      <c r="H612" s="80"/>
    </row>
    <row r="613" spans="8:8">
      <c r="H613" s="80"/>
    </row>
    <row r="614" spans="8:8">
      <c r="H614" s="80"/>
    </row>
    <row r="615" spans="8:8">
      <c r="H615" s="80"/>
    </row>
    <row r="616" spans="8:8">
      <c r="H616" s="80"/>
    </row>
    <row r="617" spans="8:8">
      <c r="H617" s="80"/>
    </row>
    <row r="618" spans="8:8">
      <c r="H618" s="80"/>
    </row>
    <row r="619" spans="8:8">
      <c r="H619" s="80"/>
    </row>
    <row r="620" spans="8:8">
      <c r="H620" s="80"/>
    </row>
    <row r="621" spans="8:8">
      <c r="H621" s="80"/>
    </row>
    <row r="622" spans="8:8">
      <c r="H622" s="80"/>
    </row>
    <row r="623" spans="8:8">
      <c r="H623" s="80"/>
    </row>
    <row r="624" spans="8:8">
      <c r="H624" s="80"/>
    </row>
    <row r="625" spans="8:8">
      <c r="H625" s="80"/>
    </row>
    <row r="626" spans="8:8">
      <c r="H626" s="80"/>
    </row>
    <row r="627" spans="8:8">
      <c r="H627" s="80"/>
    </row>
    <row r="628" spans="8:8">
      <c r="H628" s="80"/>
    </row>
    <row r="629" spans="8:8">
      <c r="H629" s="80"/>
    </row>
    <row r="630" spans="8:8">
      <c r="H630" s="80"/>
    </row>
    <row r="631" spans="8:8">
      <c r="H631" s="80"/>
    </row>
    <row r="632" spans="8:8">
      <c r="H632" s="80"/>
    </row>
    <row r="633" spans="8:8">
      <c r="H633" s="80"/>
    </row>
    <row r="634" spans="8:8">
      <c r="H634" s="80"/>
    </row>
    <row r="635" spans="8:8">
      <c r="H635" s="80"/>
    </row>
    <row r="636" spans="8:8">
      <c r="H636" s="80"/>
    </row>
    <row r="637" spans="8:8">
      <c r="H637" s="80"/>
    </row>
    <row r="638" spans="8:8">
      <c r="H638" s="80"/>
    </row>
    <row r="639" spans="8:8">
      <c r="H639" s="80"/>
    </row>
    <row r="640" spans="8:8">
      <c r="H640" s="80"/>
    </row>
    <row r="641" spans="8:8">
      <c r="H641" s="80"/>
    </row>
    <row r="642" spans="8:8">
      <c r="H642" s="80"/>
    </row>
    <row r="643" spans="8:8">
      <c r="H643" s="80"/>
    </row>
    <row r="644" spans="8:8">
      <c r="H644" s="80"/>
    </row>
    <row r="645" spans="8:8">
      <c r="H645" s="80"/>
    </row>
    <row r="646" spans="8:8">
      <c r="H646" s="80"/>
    </row>
    <row r="647" spans="8:8">
      <c r="H647" s="80"/>
    </row>
    <row r="648" spans="8:8">
      <c r="H648" s="80"/>
    </row>
    <row r="649" spans="8:8">
      <c r="H649" s="80"/>
    </row>
    <row r="650" spans="8:8">
      <c r="H650" s="80"/>
    </row>
    <row r="651" spans="8:8">
      <c r="H651" s="80"/>
    </row>
    <row r="652" spans="8:8">
      <c r="H652" s="80"/>
    </row>
    <row r="653" spans="8:8">
      <c r="H653" s="80"/>
    </row>
    <row r="654" spans="8:8">
      <c r="H654" s="80"/>
    </row>
    <row r="655" spans="8:8">
      <c r="H655" s="80"/>
    </row>
    <row r="656" spans="8:8">
      <c r="H656" s="80"/>
    </row>
    <row r="657" spans="8:8">
      <c r="H657" s="80"/>
    </row>
    <row r="658" spans="8:8">
      <c r="H658" s="80"/>
    </row>
    <row r="659" spans="8:8">
      <c r="H659" s="80"/>
    </row>
    <row r="660" spans="8:8">
      <c r="H660" s="80"/>
    </row>
    <row r="661" spans="8:8">
      <c r="H661" s="80"/>
    </row>
    <row r="662" spans="8:8">
      <c r="H662" s="80"/>
    </row>
    <row r="663" spans="8:8">
      <c r="H663" s="80"/>
    </row>
    <row r="664" spans="8:8">
      <c r="H664" s="80"/>
    </row>
    <row r="665" spans="8:8">
      <c r="H665" s="80"/>
    </row>
    <row r="666" spans="8:8">
      <c r="H666" s="80"/>
    </row>
    <row r="667" spans="8:8">
      <c r="H667" s="80"/>
    </row>
    <row r="668" spans="8:8">
      <c r="H668" s="80"/>
    </row>
    <row r="669" spans="8:8">
      <c r="H669" s="80"/>
    </row>
    <row r="670" spans="8:8">
      <c r="H670" s="80"/>
    </row>
    <row r="671" spans="8:8">
      <c r="H671" s="80"/>
    </row>
    <row r="672" spans="8:8">
      <c r="H672" s="80"/>
    </row>
    <row r="673" spans="8:8">
      <c r="H673" s="80"/>
    </row>
    <row r="674" spans="8:8">
      <c r="H674" s="80"/>
    </row>
    <row r="675" spans="8:8">
      <c r="H675" s="80"/>
    </row>
    <row r="676" spans="8:8">
      <c r="H676" s="80"/>
    </row>
    <row r="677" spans="8:8">
      <c r="H677" s="80"/>
    </row>
    <row r="678" spans="8:8">
      <c r="H678" s="80"/>
    </row>
    <row r="679" spans="8:8">
      <c r="H679" s="80"/>
    </row>
    <row r="680" spans="8:8">
      <c r="H680" s="80"/>
    </row>
    <row r="681" spans="8:8">
      <c r="H681" s="80"/>
    </row>
    <row r="682" spans="8:8">
      <c r="H682" s="80"/>
    </row>
    <row r="683" spans="8:8">
      <c r="H683" s="80"/>
    </row>
    <row r="684" spans="8:8">
      <c r="H684" s="80"/>
    </row>
    <row r="685" spans="8:8">
      <c r="H685" s="80"/>
    </row>
    <row r="686" spans="8:8">
      <c r="H686" s="80"/>
    </row>
    <row r="687" spans="8:8">
      <c r="H687" s="80"/>
    </row>
    <row r="688" spans="8:8">
      <c r="H688" s="80"/>
    </row>
    <row r="689" spans="8:8">
      <c r="H689" s="80"/>
    </row>
    <row r="690" spans="8:8">
      <c r="H690" s="80"/>
    </row>
    <row r="691" spans="8:8">
      <c r="H691" s="80"/>
    </row>
    <row r="692" spans="8:8">
      <c r="H692" s="80"/>
    </row>
    <row r="693" spans="8:8">
      <c r="H693" s="80"/>
    </row>
    <row r="694" spans="8:8">
      <c r="H694" s="80"/>
    </row>
    <row r="695" spans="8:8">
      <c r="H695" s="80"/>
    </row>
    <row r="696" spans="8:8">
      <c r="H696" s="80"/>
    </row>
    <row r="697" spans="8:8">
      <c r="H697" s="80"/>
    </row>
    <row r="698" spans="8:8">
      <c r="H698" s="80"/>
    </row>
    <row r="699" spans="8:8">
      <c r="H699" s="80"/>
    </row>
    <row r="700" spans="8:8">
      <c r="H700" s="80"/>
    </row>
    <row r="701" spans="8:8">
      <c r="H701" s="80"/>
    </row>
    <row r="702" spans="8:8">
      <c r="H702" s="80"/>
    </row>
    <row r="703" spans="8:8">
      <c r="H703" s="80"/>
    </row>
    <row r="704" spans="8:8">
      <c r="H704" s="80"/>
    </row>
    <row r="705" spans="8:8">
      <c r="H705" s="80"/>
    </row>
    <row r="706" spans="8:8">
      <c r="H706" s="80"/>
    </row>
    <row r="707" spans="8:8">
      <c r="H707" s="80"/>
    </row>
    <row r="708" spans="8:8">
      <c r="H708" s="80"/>
    </row>
    <row r="709" spans="8:8">
      <c r="H709" s="80"/>
    </row>
    <row r="710" spans="8:8">
      <c r="H710" s="80"/>
    </row>
    <row r="711" spans="8:8">
      <c r="H711" s="80"/>
    </row>
    <row r="712" spans="8:8">
      <c r="H712" s="80"/>
    </row>
    <row r="713" spans="8:8">
      <c r="H713" s="80"/>
    </row>
    <row r="714" spans="8:8">
      <c r="H714" s="80"/>
    </row>
    <row r="715" spans="8:8">
      <c r="H715" s="80"/>
    </row>
    <row r="716" spans="8:8">
      <c r="H716" s="80"/>
    </row>
    <row r="717" spans="8:8">
      <c r="H717" s="80"/>
    </row>
    <row r="718" spans="8:8">
      <c r="H718" s="80"/>
    </row>
    <row r="719" spans="8:8">
      <c r="H719" s="80"/>
    </row>
    <row r="720" spans="8:8">
      <c r="H720" s="80"/>
    </row>
    <row r="721" spans="8:8">
      <c r="H721" s="80"/>
    </row>
    <row r="722" spans="8:8">
      <c r="H722" s="80"/>
    </row>
    <row r="723" spans="8:8">
      <c r="H723" s="80"/>
    </row>
    <row r="724" spans="8:8">
      <c r="H724" s="80"/>
    </row>
    <row r="725" spans="8:8">
      <c r="H725" s="80"/>
    </row>
    <row r="726" spans="8:8">
      <c r="H726" s="80"/>
    </row>
    <row r="727" spans="8:8">
      <c r="H727" s="80"/>
    </row>
    <row r="728" spans="8:8">
      <c r="H728" s="80"/>
    </row>
    <row r="729" spans="8:8">
      <c r="H729" s="80"/>
    </row>
    <row r="730" spans="8:8">
      <c r="H730" s="80"/>
    </row>
    <row r="731" spans="8:8">
      <c r="H731" s="80"/>
    </row>
    <row r="732" spans="8:8">
      <c r="H732" s="80"/>
    </row>
    <row r="733" spans="8:8">
      <c r="H733" s="80"/>
    </row>
    <row r="734" spans="8:8">
      <c r="H734" s="80"/>
    </row>
    <row r="735" spans="8:8">
      <c r="H735" s="80"/>
    </row>
    <row r="736" spans="8:8">
      <c r="H736" s="80"/>
    </row>
    <row r="737" spans="8:8">
      <c r="H737" s="80"/>
    </row>
    <row r="738" spans="8:8">
      <c r="H738" s="80"/>
    </row>
    <row r="739" spans="8:8">
      <c r="H739" s="80"/>
    </row>
    <row r="740" spans="8:8">
      <c r="H740" s="80"/>
    </row>
    <row r="741" spans="8:8">
      <c r="H741" s="80"/>
    </row>
    <row r="742" spans="8:8">
      <c r="H742" s="80"/>
    </row>
    <row r="743" spans="8:8">
      <c r="H743" s="80"/>
    </row>
    <row r="744" spans="8:8">
      <c r="H744" s="80"/>
    </row>
    <row r="745" spans="8:8">
      <c r="H745" s="80"/>
    </row>
    <row r="746" spans="8:8">
      <c r="H746" s="80"/>
    </row>
    <row r="747" spans="8:8">
      <c r="H747" s="80"/>
    </row>
    <row r="748" spans="8:8">
      <c r="H748" s="80"/>
    </row>
    <row r="749" spans="8:8">
      <c r="H749" s="80"/>
    </row>
    <row r="750" spans="8:8">
      <c r="H750" s="80"/>
    </row>
    <row r="751" spans="8:8">
      <c r="H751" s="80"/>
    </row>
    <row r="752" spans="8:8">
      <c r="H752" s="80"/>
    </row>
    <row r="753" spans="8:8">
      <c r="H753" s="80"/>
    </row>
    <row r="754" spans="8:8">
      <c r="H754" s="80"/>
    </row>
    <row r="755" spans="8:8">
      <c r="H755" s="80"/>
    </row>
    <row r="756" spans="8:8">
      <c r="H756" s="80"/>
    </row>
    <row r="757" spans="8:8">
      <c r="H757" s="80"/>
    </row>
    <row r="758" spans="8:8">
      <c r="H758" s="80"/>
    </row>
    <row r="759" spans="8:8">
      <c r="H759" s="80"/>
    </row>
    <row r="760" spans="8:8">
      <c r="H760" s="80"/>
    </row>
    <row r="761" spans="8:8">
      <c r="H761" s="80"/>
    </row>
    <row r="762" spans="8:8">
      <c r="H762" s="80"/>
    </row>
    <row r="763" spans="8:8">
      <c r="H763" s="80"/>
    </row>
    <row r="764" spans="8:8">
      <c r="H764" s="80"/>
    </row>
    <row r="765" spans="8:8">
      <c r="H765" s="80"/>
    </row>
    <row r="766" spans="8:8">
      <c r="H766" s="80"/>
    </row>
    <row r="767" spans="8:8">
      <c r="H767" s="80"/>
    </row>
    <row r="768" spans="8:8">
      <c r="H768" s="80"/>
    </row>
    <row r="769" spans="8:8">
      <c r="H769" s="80"/>
    </row>
    <row r="770" spans="8:8">
      <c r="H770" s="80"/>
    </row>
    <row r="771" spans="8:8">
      <c r="H771" s="80"/>
    </row>
    <row r="772" spans="8:8">
      <c r="H772" s="80"/>
    </row>
    <row r="773" spans="8:8">
      <c r="H773" s="80"/>
    </row>
    <row r="774" spans="8:8">
      <c r="H774" s="80"/>
    </row>
    <row r="775" spans="8:8">
      <c r="H775" s="80"/>
    </row>
    <row r="776" spans="8:8">
      <c r="H776" s="80"/>
    </row>
    <row r="777" spans="8:8">
      <c r="H777" s="80"/>
    </row>
    <row r="778" spans="8:8">
      <c r="H778" s="80"/>
    </row>
    <row r="779" spans="8:8">
      <c r="H779" s="80"/>
    </row>
    <row r="780" spans="8:8">
      <c r="H780" s="80"/>
    </row>
    <row r="781" spans="8:8">
      <c r="H781" s="80"/>
    </row>
    <row r="782" spans="8:8">
      <c r="H782" s="80"/>
    </row>
    <row r="783" spans="8:8">
      <c r="H783" s="80"/>
    </row>
    <row r="784" spans="8:8">
      <c r="H784" s="80"/>
    </row>
    <row r="785" spans="8:8">
      <c r="H785" s="80"/>
    </row>
    <row r="786" spans="8:8">
      <c r="H786" s="80"/>
    </row>
    <row r="787" spans="8:8">
      <c r="H787" s="80"/>
    </row>
    <row r="788" spans="8:8">
      <c r="H788" s="80"/>
    </row>
    <row r="789" spans="8:8">
      <c r="H789" s="80"/>
    </row>
    <row r="790" spans="8:8">
      <c r="H790" s="80"/>
    </row>
    <row r="791" spans="8:8">
      <c r="H791" s="80"/>
    </row>
    <row r="792" spans="8:8">
      <c r="H792" s="80"/>
    </row>
    <row r="793" spans="8:8">
      <c r="H793" s="80"/>
    </row>
    <row r="794" spans="8:8">
      <c r="H794" s="80"/>
    </row>
    <row r="795" spans="8:8">
      <c r="H795" s="80"/>
    </row>
    <row r="796" spans="8:8">
      <c r="H796" s="80"/>
    </row>
    <row r="797" spans="8:8">
      <c r="H797" s="80"/>
    </row>
    <row r="798" spans="8:8">
      <c r="H798" s="80"/>
    </row>
    <row r="799" spans="8:8">
      <c r="H799" s="80"/>
    </row>
    <row r="800" spans="8:8">
      <c r="H800" s="80"/>
    </row>
    <row r="801" spans="8:8">
      <c r="H801" s="80"/>
    </row>
    <row r="802" spans="8:8">
      <c r="H802" s="80"/>
    </row>
    <row r="803" spans="8:8">
      <c r="H803" s="80"/>
    </row>
    <row r="804" spans="8:8">
      <c r="H804" s="80"/>
    </row>
    <row r="805" spans="8:8">
      <c r="H805" s="80"/>
    </row>
    <row r="806" spans="8:8">
      <c r="H806" s="80"/>
    </row>
    <row r="807" spans="8:8">
      <c r="H807" s="80"/>
    </row>
    <row r="808" spans="8:8">
      <c r="H808" s="80"/>
    </row>
    <row r="809" spans="8:8">
      <c r="H809" s="80"/>
    </row>
    <row r="810" spans="8:8">
      <c r="H810" s="80"/>
    </row>
    <row r="811" spans="8:8">
      <c r="H811" s="80"/>
    </row>
    <row r="812" spans="8:8">
      <c r="H812" s="80"/>
    </row>
    <row r="813" spans="8:8">
      <c r="H813" s="80"/>
    </row>
    <row r="814" spans="8:8">
      <c r="H814" s="80"/>
    </row>
    <row r="815" spans="8:8">
      <c r="H815" s="80"/>
    </row>
    <row r="816" spans="8:8">
      <c r="H816" s="80"/>
    </row>
    <row r="817" spans="8:8">
      <c r="H817" s="80"/>
    </row>
    <row r="818" spans="8:8">
      <c r="H818" s="80"/>
    </row>
    <row r="819" spans="8:8">
      <c r="H819" s="80"/>
    </row>
    <row r="820" spans="8:8">
      <c r="H820" s="80"/>
    </row>
    <row r="821" spans="8:8">
      <c r="H821" s="80"/>
    </row>
    <row r="822" spans="8:8">
      <c r="H822" s="80"/>
    </row>
    <row r="823" spans="8:8">
      <c r="H823" s="80"/>
    </row>
    <row r="824" spans="8:8">
      <c r="H824" s="80"/>
    </row>
    <row r="825" spans="8:8">
      <c r="H825" s="80"/>
    </row>
    <row r="826" spans="8:8">
      <c r="H826" s="80"/>
    </row>
    <row r="827" spans="8:8">
      <c r="H827" s="80"/>
    </row>
    <row r="828" spans="8:8">
      <c r="H828" s="80"/>
    </row>
    <row r="829" spans="8:8">
      <c r="H829" s="80"/>
    </row>
    <row r="830" spans="8:8">
      <c r="H830" s="80"/>
    </row>
    <row r="831" spans="8:8">
      <c r="H831" s="80"/>
    </row>
    <row r="832" spans="8:8">
      <c r="H832" s="80"/>
    </row>
    <row r="833" spans="8:8">
      <c r="H833" s="80"/>
    </row>
    <row r="834" spans="8:8">
      <c r="H834" s="80"/>
    </row>
    <row r="835" spans="8:8">
      <c r="H835" s="80"/>
    </row>
    <row r="836" spans="8:8">
      <c r="H836" s="80"/>
    </row>
    <row r="837" spans="8:8">
      <c r="H837" s="80"/>
    </row>
    <row r="838" spans="8:8">
      <c r="H838" s="80"/>
    </row>
    <row r="839" spans="8:8">
      <c r="H839" s="80"/>
    </row>
    <row r="840" spans="8:8">
      <c r="H840" s="80"/>
    </row>
    <row r="841" spans="8:8">
      <c r="H841" s="80"/>
    </row>
    <row r="842" spans="8:8">
      <c r="H842" s="80"/>
    </row>
    <row r="843" spans="8:8">
      <c r="H843" s="80"/>
    </row>
    <row r="844" spans="8:8">
      <c r="H844" s="80"/>
    </row>
    <row r="845" spans="8:8">
      <c r="H845" s="80"/>
    </row>
    <row r="846" spans="8:8">
      <c r="H846" s="80"/>
    </row>
    <row r="847" spans="8:8">
      <c r="H847" s="80"/>
    </row>
    <row r="848" spans="8:8">
      <c r="H848" s="80"/>
    </row>
    <row r="849" spans="8:8">
      <c r="H849" s="80"/>
    </row>
    <row r="850" spans="8:8">
      <c r="H850" s="80"/>
    </row>
    <row r="851" spans="8:8">
      <c r="H851" s="80"/>
    </row>
    <row r="852" spans="8:8">
      <c r="H852" s="80"/>
    </row>
    <row r="853" spans="8:8">
      <c r="H853" s="80"/>
    </row>
    <row r="854" spans="8:8">
      <c r="H854" s="80"/>
    </row>
    <row r="855" spans="8:8">
      <c r="H855" s="80"/>
    </row>
    <row r="856" spans="8:8">
      <c r="H856" s="80"/>
    </row>
    <row r="857" spans="8:8">
      <c r="H857" s="80"/>
    </row>
    <row r="858" spans="8:8">
      <c r="H858" s="80"/>
    </row>
    <row r="859" spans="8:8">
      <c r="H859" s="80"/>
    </row>
    <row r="860" spans="8:8">
      <c r="H860" s="80"/>
    </row>
    <row r="861" spans="8:8">
      <c r="H861" s="80"/>
    </row>
    <row r="862" spans="8:8">
      <c r="H862" s="80"/>
    </row>
    <row r="863" spans="8:8">
      <c r="H863" s="80"/>
    </row>
    <row r="864" spans="8:8">
      <c r="H864" s="80"/>
    </row>
    <row r="865" spans="8:8">
      <c r="H865" s="80"/>
    </row>
    <row r="866" spans="8:8">
      <c r="H866" s="80"/>
    </row>
    <row r="867" spans="8:8">
      <c r="H867" s="80"/>
    </row>
    <row r="868" spans="8:8">
      <c r="H868" s="80"/>
    </row>
    <row r="869" spans="8:8">
      <c r="H869" s="80"/>
    </row>
    <row r="870" spans="8:8">
      <c r="H870" s="80"/>
    </row>
    <row r="871" spans="8:8">
      <c r="H871" s="80"/>
    </row>
    <row r="872" spans="8:8">
      <c r="H872" s="80"/>
    </row>
    <row r="873" spans="8:8">
      <c r="H873" s="80"/>
    </row>
    <row r="874" spans="8:8">
      <c r="H874" s="80"/>
    </row>
    <row r="875" spans="8:8">
      <c r="H875" s="80"/>
    </row>
    <row r="876" spans="8:8">
      <c r="H876" s="80"/>
    </row>
    <row r="877" spans="8:8">
      <c r="H877" s="80"/>
    </row>
    <row r="878" spans="8:8">
      <c r="H878" s="80"/>
    </row>
    <row r="879" spans="8:8">
      <c r="H879" s="80"/>
    </row>
    <row r="880" spans="8:8">
      <c r="H880" s="80"/>
    </row>
    <row r="881" spans="8:8">
      <c r="H881" s="80"/>
    </row>
    <row r="882" spans="8:8">
      <c r="H882" s="80"/>
    </row>
    <row r="883" spans="8:8">
      <c r="H883" s="80"/>
    </row>
    <row r="884" spans="8:8">
      <c r="H884" s="80"/>
    </row>
    <row r="885" spans="8:8">
      <c r="H885" s="80"/>
    </row>
    <row r="886" spans="8:8">
      <c r="H886" s="80"/>
    </row>
    <row r="887" spans="8:8">
      <c r="H887" s="80"/>
    </row>
    <row r="888" spans="8:8">
      <c r="H888" s="80"/>
    </row>
    <row r="889" spans="8:8">
      <c r="H889" s="80"/>
    </row>
    <row r="890" spans="8:8">
      <c r="H890" s="80"/>
    </row>
    <row r="891" spans="8:8">
      <c r="H891" s="80"/>
    </row>
    <row r="892" spans="8:8">
      <c r="H892" s="80"/>
    </row>
    <row r="893" spans="8:8">
      <c r="H893" s="80"/>
    </row>
    <row r="894" spans="8:8">
      <c r="H894" s="80"/>
    </row>
    <row r="895" spans="8:8">
      <c r="H895" s="80"/>
    </row>
    <row r="896" spans="8:8">
      <c r="H896" s="80"/>
    </row>
    <row r="897" spans="8:8">
      <c r="H897" s="80"/>
    </row>
    <row r="898" spans="8:8">
      <c r="H898" s="80"/>
    </row>
    <row r="899" spans="8:8">
      <c r="H899" s="80"/>
    </row>
    <row r="900" spans="8:8">
      <c r="H900" s="80"/>
    </row>
    <row r="901" spans="8:8">
      <c r="H901" s="80"/>
    </row>
    <row r="902" spans="8:8">
      <c r="H902" s="80"/>
    </row>
    <row r="903" spans="8:8">
      <c r="H903" s="80"/>
    </row>
    <row r="904" spans="8:8">
      <c r="H904" s="80"/>
    </row>
    <row r="905" spans="8:8">
      <c r="H905" s="80"/>
    </row>
    <row r="906" spans="8:8">
      <c r="H906" s="80"/>
    </row>
    <row r="907" spans="8:8">
      <c r="H907" s="80"/>
    </row>
    <row r="908" spans="8:8">
      <c r="H908" s="80"/>
    </row>
    <row r="909" spans="8:8">
      <c r="H909" s="80"/>
    </row>
    <row r="910" spans="8:8">
      <c r="H910" s="80"/>
    </row>
    <row r="911" spans="8:8">
      <c r="H911" s="80"/>
    </row>
    <row r="912" spans="8:8">
      <c r="H912" s="80"/>
    </row>
    <row r="913" spans="8:8">
      <c r="H913" s="80"/>
    </row>
    <row r="914" spans="8:8">
      <c r="H914" s="80"/>
    </row>
    <row r="915" spans="8:8">
      <c r="H915" s="80"/>
    </row>
    <row r="916" spans="8:8">
      <c r="H916" s="80"/>
    </row>
    <row r="917" spans="8:8">
      <c r="H917" s="80"/>
    </row>
    <row r="918" spans="8:8">
      <c r="H918" s="80"/>
    </row>
    <row r="919" spans="8:8">
      <c r="H919" s="80"/>
    </row>
    <row r="920" spans="8:8">
      <c r="H920" s="80"/>
    </row>
    <row r="921" spans="8:8">
      <c r="H921" s="80"/>
    </row>
    <row r="922" spans="8:8">
      <c r="H922" s="80"/>
    </row>
    <row r="923" spans="8:8">
      <c r="H923" s="80"/>
    </row>
    <row r="924" spans="8:8">
      <c r="H924" s="80"/>
    </row>
    <row r="925" spans="8:8">
      <c r="H925" s="80"/>
    </row>
    <row r="926" spans="8:8">
      <c r="H926" s="80"/>
    </row>
    <row r="927" spans="8:8">
      <c r="H927" s="80"/>
    </row>
    <row r="928" spans="8:8">
      <c r="H928" s="80"/>
    </row>
    <row r="929" spans="8:8">
      <c r="H929" s="80"/>
    </row>
    <row r="930" spans="8:8">
      <c r="H930" s="80"/>
    </row>
    <row r="931" spans="8:8">
      <c r="H931" s="80"/>
    </row>
    <row r="932" spans="8:8">
      <c r="H932" s="80"/>
    </row>
    <row r="933" spans="8:8">
      <c r="H933" s="80"/>
    </row>
    <row r="934" spans="8:8">
      <c r="H934" s="80"/>
    </row>
    <row r="935" spans="8:8">
      <c r="H935" s="80"/>
    </row>
    <row r="936" spans="8:8">
      <c r="H936" s="80"/>
    </row>
    <row r="937" spans="8:8">
      <c r="H937" s="80"/>
    </row>
    <row r="938" spans="8:8">
      <c r="H938" s="80"/>
    </row>
    <row r="939" spans="8:8">
      <c r="H939" s="80"/>
    </row>
    <row r="940" spans="8:8">
      <c r="H940" s="80"/>
    </row>
    <row r="941" spans="8:8">
      <c r="H941" s="80"/>
    </row>
    <row r="942" spans="8:8">
      <c r="H942" s="80"/>
    </row>
    <row r="943" spans="8:8">
      <c r="H943" s="80"/>
    </row>
    <row r="944" spans="8:8">
      <c r="H944" s="80"/>
    </row>
    <row r="945" spans="8:8">
      <c r="H945" s="80"/>
    </row>
    <row r="946" spans="8:8">
      <c r="H946" s="80"/>
    </row>
    <row r="947" spans="8:8">
      <c r="H947" s="80"/>
    </row>
    <row r="948" spans="8:8">
      <c r="H948" s="80"/>
    </row>
    <row r="949" spans="8:8">
      <c r="H949" s="80"/>
    </row>
    <row r="950" spans="8:8">
      <c r="H950" s="80"/>
    </row>
    <row r="951" spans="8:8">
      <c r="H951" s="80"/>
    </row>
    <row r="952" spans="8:8">
      <c r="H952" s="80"/>
    </row>
    <row r="953" spans="8:8">
      <c r="H953" s="80"/>
    </row>
    <row r="954" spans="8:8">
      <c r="H954" s="80"/>
    </row>
    <row r="955" spans="8:8">
      <c r="H955" s="80"/>
    </row>
    <row r="956" spans="8:8">
      <c r="H956" s="80"/>
    </row>
    <row r="957" spans="8:8">
      <c r="H957" s="80"/>
    </row>
    <row r="958" spans="8:8">
      <c r="H958" s="80"/>
    </row>
    <row r="959" spans="8:8">
      <c r="H959" s="80"/>
    </row>
    <row r="960" spans="8:8">
      <c r="H960" s="80"/>
    </row>
    <row r="961" spans="8:8">
      <c r="H961" s="80"/>
    </row>
    <row r="962" spans="8:8">
      <c r="H962" s="80"/>
    </row>
    <row r="963" spans="8:8">
      <c r="H963" s="80"/>
    </row>
    <row r="964" spans="8:8">
      <c r="H964" s="80"/>
    </row>
    <row r="965" spans="8:8">
      <c r="H965" s="80"/>
    </row>
    <row r="966" spans="8:8">
      <c r="H966" s="80"/>
    </row>
    <row r="967" spans="8:8">
      <c r="H967" s="80"/>
    </row>
    <row r="968" spans="8:8">
      <c r="H968" s="80"/>
    </row>
    <row r="969" spans="8:8">
      <c r="H969" s="80"/>
    </row>
    <row r="970" spans="8:8">
      <c r="H970" s="80"/>
    </row>
    <row r="971" spans="8:8">
      <c r="H971" s="80"/>
    </row>
    <row r="972" spans="8:8">
      <c r="H972" s="80"/>
    </row>
    <row r="973" spans="8:8">
      <c r="H973" s="80"/>
    </row>
    <row r="974" spans="8:8">
      <c r="H974" s="80"/>
    </row>
    <row r="975" spans="8:8">
      <c r="H975" s="80"/>
    </row>
    <row r="976" spans="8:8">
      <c r="H976" s="80"/>
    </row>
    <row r="977" spans="8:8">
      <c r="H977" s="80"/>
    </row>
    <row r="978" spans="8:8">
      <c r="H978" s="80"/>
    </row>
    <row r="979" spans="8:8">
      <c r="H979" s="80"/>
    </row>
    <row r="980" spans="8:8">
      <c r="H980" s="80"/>
    </row>
    <row r="981" spans="8:8">
      <c r="H981" s="80"/>
    </row>
    <row r="982" spans="8:8">
      <c r="H982" s="80"/>
    </row>
    <row r="983" spans="8:8">
      <c r="H983" s="80"/>
    </row>
    <row r="984" spans="8:8">
      <c r="H984" s="80"/>
    </row>
    <row r="985" spans="8:8">
      <c r="H985" s="80"/>
    </row>
    <row r="986" spans="8:8">
      <c r="H986" s="80"/>
    </row>
    <row r="987" spans="8:8">
      <c r="H987" s="80"/>
    </row>
    <row r="988" spans="8:8">
      <c r="H988" s="80"/>
    </row>
    <row r="989" spans="8:8">
      <c r="H989" s="80"/>
    </row>
    <row r="990" spans="8:8">
      <c r="H990" s="80"/>
    </row>
    <row r="991" spans="8:8">
      <c r="H991" s="80"/>
    </row>
    <row r="992" spans="8:8">
      <c r="H992" s="80"/>
    </row>
    <row r="993" spans="8:8">
      <c r="H993" s="80"/>
    </row>
    <row r="994" spans="8:8">
      <c r="H994" s="80"/>
    </row>
    <row r="995" spans="8:8">
      <c r="H995" s="80"/>
    </row>
    <row r="996" spans="8:8">
      <c r="H996" s="80"/>
    </row>
    <row r="997" spans="8:8">
      <c r="H997" s="80"/>
    </row>
    <row r="998" spans="8:8">
      <c r="H998" s="80"/>
    </row>
    <row r="999" spans="8:8">
      <c r="H999" s="80"/>
    </row>
    <row r="1000" spans="8:8">
      <c r="H1000" s="80"/>
    </row>
    <row r="1001" spans="8:8">
      <c r="H1001" s="80"/>
    </row>
    <row r="1002" spans="8:8">
      <c r="H1002" s="80"/>
    </row>
    <row r="1003" spans="8:8">
      <c r="H1003" s="80"/>
    </row>
    <row r="1004" spans="8:8">
      <c r="H1004" s="80"/>
    </row>
    <row r="1005" spans="8:8">
      <c r="H1005" s="80"/>
    </row>
    <row r="1006" spans="8:8">
      <c r="H1006" s="80"/>
    </row>
    <row r="1007" spans="8:8">
      <c r="H1007" s="80"/>
    </row>
    <row r="1008" spans="8:8">
      <c r="H1008" s="80"/>
    </row>
    <row r="1009" spans="8:8">
      <c r="H1009" s="80"/>
    </row>
    <row r="1010" spans="8:8">
      <c r="H1010" s="80"/>
    </row>
    <row r="1011" spans="8:8">
      <c r="H1011" s="80"/>
    </row>
    <row r="1012" spans="8:8">
      <c r="H1012" s="80"/>
    </row>
    <row r="1013" spans="8:8">
      <c r="H1013" s="80"/>
    </row>
    <row r="1014" spans="8:8">
      <c r="H1014" s="80"/>
    </row>
    <row r="1015" spans="8:8">
      <c r="H1015" s="80"/>
    </row>
    <row r="1016" spans="8:8">
      <c r="H1016" s="80"/>
    </row>
    <row r="1017" spans="8:8">
      <c r="H1017" s="80"/>
    </row>
    <row r="1018" spans="8:8">
      <c r="H1018" s="80"/>
    </row>
    <row r="1019" spans="8:8">
      <c r="H1019" s="80"/>
    </row>
    <row r="1020" spans="8:8">
      <c r="H1020" s="80"/>
    </row>
    <row r="1021" spans="8:8">
      <c r="H1021" s="80"/>
    </row>
    <row r="1022" spans="8:8">
      <c r="H1022" s="80"/>
    </row>
    <row r="1023" spans="8:8">
      <c r="H1023" s="80"/>
    </row>
    <row r="1024" spans="8:8">
      <c r="H1024" s="80"/>
    </row>
    <row r="1025" spans="8:8">
      <c r="H1025" s="80"/>
    </row>
    <row r="1026" spans="8:8">
      <c r="H1026" s="80"/>
    </row>
    <row r="1027" spans="8:8">
      <c r="H1027" s="80"/>
    </row>
    <row r="1028" spans="8:8">
      <c r="H1028" s="80"/>
    </row>
    <row r="1029" spans="8:8">
      <c r="H1029" s="80"/>
    </row>
    <row r="1030" spans="8:8">
      <c r="H1030" s="80"/>
    </row>
    <row r="1031" spans="8:8">
      <c r="H1031" s="80"/>
    </row>
    <row r="1032" spans="8:8">
      <c r="H1032" s="80"/>
    </row>
    <row r="1033" spans="8:8">
      <c r="H1033" s="80"/>
    </row>
    <row r="1034" spans="8:8">
      <c r="H1034" s="80"/>
    </row>
    <row r="1035" spans="8:8">
      <c r="H1035" s="80"/>
    </row>
    <row r="1036" spans="8:8">
      <c r="H1036" s="80"/>
    </row>
    <row r="1037" spans="8:8">
      <c r="H1037" s="80"/>
    </row>
    <row r="1038" spans="8:8">
      <c r="H1038" s="80"/>
    </row>
    <row r="1039" spans="8:8">
      <c r="H1039" s="80"/>
    </row>
    <row r="1040" spans="8:8">
      <c r="H1040" s="80"/>
    </row>
    <row r="1041" spans="8:8">
      <c r="H1041" s="80"/>
    </row>
    <row r="1042" spans="8:8">
      <c r="H1042" s="80"/>
    </row>
    <row r="1043" spans="8:8">
      <c r="H1043" s="80"/>
    </row>
    <row r="1044" spans="8:8">
      <c r="H1044" s="80"/>
    </row>
    <row r="1045" spans="8:8">
      <c r="H1045" s="80"/>
    </row>
    <row r="1046" spans="8:8">
      <c r="H1046" s="80"/>
    </row>
    <row r="1047" spans="8:8">
      <c r="H1047" s="80"/>
    </row>
    <row r="1048" spans="8:8">
      <c r="H1048" s="80"/>
    </row>
    <row r="1049" spans="8:8">
      <c r="H1049" s="80"/>
    </row>
    <row r="1050" spans="8:8">
      <c r="H1050" s="80"/>
    </row>
    <row r="1051" spans="8:8">
      <c r="H1051" s="80"/>
    </row>
    <row r="1052" spans="8:8">
      <c r="H1052" s="80"/>
    </row>
    <row r="1053" spans="8:8">
      <c r="H1053" s="80"/>
    </row>
    <row r="1054" spans="8:8">
      <c r="H1054" s="80"/>
    </row>
    <row r="1055" spans="8:8">
      <c r="H1055" s="80"/>
    </row>
    <row r="1056" spans="8:8">
      <c r="H1056" s="80"/>
    </row>
    <row r="1057" spans="8:8">
      <c r="H1057" s="80"/>
    </row>
    <row r="1058" spans="8:8">
      <c r="H1058" s="80"/>
    </row>
    <row r="1059" spans="8:8">
      <c r="H1059" s="80"/>
    </row>
    <row r="1060" spans="8:8">
      <c r="H1060" s="80"/>
    </row>
    <row r="1061" spans="8:8">
      <c r="H1061" s="80"/>
    </row>
    <row r="1062" spans="8:8">
      <c r="H1062" s="80"/>
    </row>
    <row r="1063" spans="8:8">
      <c r="H1063" s="80"/>
    </row>
    <row r="1064" spans="8:8">
      <c r="H1064" s="80"/>
    </row>
    <row r="1065" spans="8:8">
      <c r="H1065" s="80"/>
    </row>
    <row r="1066" spans="8:8">
      <c r="H1066" s="80"/>
    </row>
    <row r="1067" spans="8:8">
      <c r="H1067" s="80"/>
    </row>
    <row r="1068" spans="8:8">
      <c r="H1068" s="80"/>
    </row>
    <row r="1069" spans="8:8">
      <c r="H1069" s="80"/>
    </row>
    <row r="1070" spans="8:8">
      <c r="H1070" s="80"/>
    </row>
    <row r="1071" spans="8:8">
      <c r="H1071" s="80"/>
    </row>
    <row r="1072" spans="8:8">
      <c r="H1072" s="80"/>
    </row>
    <row r="1073" spans="8:8">
      <c r="H1073" s="80"/>
    </row>
    <row r="1074" spans="8:8">
      <c r="H1074" s="80"/>
    </row>
    <row r="1075" spans="8:8">
      <c r="H1075" s="80"/>
    </row>
    <row r="1076" spans="8:8">
      <c r="H1076" s="80"/>
    </row>
    <row r="1077" spans="8:8">
      <c r="H1077" s="80"/>
    </row>
    <row r="1078" spans="8:8">
      <c r="H1078" s="80"/>
    </row>
    <row r="1079" spans="8:8">
      <c r="H1079" s="80"/>
    </row>
    <row r="1080" spans="8:8">
      <c r="H1080" s="80"/>
    </row>
    <row r="1081" spans="8:8">
      <c r="H1081" s="80"/>
    </row>
    <row r="1082" spans="8:8">
      <c r="H1082" s="80"/>
    </row>
    <row r="1083" spans="8:8">
      <c r="H1083" s="80"/>
    </row>
    <row r="1084" spans="8:8">
      <c r="H1084" s="80"/>
    </row>
    <row r="1085" spans="8:8">
      <c r="H1085" s="80"/>
    </row>
    <row r="1086" spans="8:8">
      <c r="H1086" s="80"/>
    </row>
    <row r="1087" spans="8:8">
      <c r="H1087" s="80"/>
    </row>
    <row r="1088" spans="8:8">
      <c r="H1088" s="80"/>
    </row>
    <row r="1089" spans="8:8">
      <c r="H1089" s="80"/>
    </row>
    <row r="1090" spans="8:8">
      <c r="H1090" s="80"/>
    </row>
    <row r="1091" spans="8:8">
      <c r="H1091" s="80"/>
    </row>
    <row r="1092" spans="8:8">
      <c r="H1092" s="80"/>
    </row>
    <row r="1093" spans="8:8">
      <c r="H1093" s="80"/>
    </row>
    <row r="1094" spans="8:8">
      <c r="H1094" s="80"/>
    </row>
    <row r="1095" spans="8:8">
      <c r="H1095" s="80"/>
    </row>
    <row r="1096" spans="8:8">
      <c r="H1096" s="80"/>
    </row>
    <row r="1097" spans="8:8">
      <c r="H1097" s="80"/>
    </row>
    <row r="1098" spans="8:8">
      <c r="H1098" s="80"/>
    </row>
    <row r="1099" spans="8:8">
      <c r="H1099" s="80"/>
    </row>
    <row r="1100" spans="8:8">
      <c r="H1100" s="80"/>
    </row>
    <row r="1101" spans="8:8">
      <c r="H1101" s="80"/>
    </row>
    <row r="1102" spans="8:8">
      <c r="H1102" s="80"/>
    </row>
    <row r="1103" spans="8:8">
      <c r="H1103" s="80"/>
    </row>
    <row r="1104" spans="8:8">
      <c r="H1104" s="80"/>
    </row>
    <row r="1105" spans="8:8">
      <c r="H1105" s="80"/>
    </row>
    <row r="1106" spans="8:8">
      <c r="H1106" s="80"/>
    </row>
    <row r="1107" spans="8:8">
      <c r="H1107" s="80"/>
    </row>
    <row r="1108" spans="8:8">
      <c r="H1108" s="80"/>
    </row>
    <row r="1109" spans="8:8">
      <c r="H1109" s="80"/>
    </row>
    <row r="1110" spans="8:8">
      <c r="H1110" s="80"/>
    </row>
    <row r="1111" spans="8:8">
      <c r="H1111" s="80"/>
    </row>
    <row r="1112" spans="8:8">
      <c r="H1112" s="80"/>
    </row>
    <row r="1113" spans="8:8">
      <c r="H1113" s="80"/>
    </row>
    <row r="1114" spans="8:8">
      <c r="H1114" s="80"/>
    </row>
    <row r="1115" spans="8:8">
      <c r="H1115" s="80"/>
    </row>
    <row r="1116" spans="8:8">
      <c r="H1116" s="80"/>
    </row>
    <row r="1117" spans="8:8">
      <c r="H1117" s="80"/>
    </row>
    <row r="1118" spans="8:8">
      <c r="H1118" s="80"/>
    </row>
    <row r="1119" spans="8:8">
      <c r="H1119" s="80"/>
    </row>
    <row r="1120" spans="8:8">
      <c r="H1120" s="80"/>
    </row>
    <row r="1121" spans="8:8">
      <c r="H1121" s="80"/>
    </row>
    <row r="1122" spans="8:8">
      <c r="H1122" s="80"/>
    </row>
    <row r="1123" spans="8:8">
      <c r="H1123" s="80"/>
    </row>
    <row r="1124" spans="8:8">
      <c r="H1124" s="80"/>
    </row>
    <row r="1125" spans="8:8">
      <c r="H1125" s="80"/>
    </row>
    <row r="1126" spans="8:8">
      <c r="H1126" s="80"/>
    </row>
    <row r="1127" spans="8:8">
      <c r="H1127" s="80"/>
    </row>
    <row r="1128" spans="8:8">
      <c r="H1128" s="80"/>
    </row>
    <row r="1129" spans="8:8">
      <c r="H1129" s="80"/>
    </row>
    <row r="1130" spans="8:8">
      <c r="H1130" s="80"/>
    </row>
    <row r="1131" spans="8:8">
      <c r="H1131" s="80"/>
    </row>
    <row r="1132" spans="8:8">
      <c r="H1132" s="80"/>
    </row>
    <row r="1133" spans="8:8">
      <c r="H1133" s="80"/>
    </row>
    <row r="1134" spans="8:8">
      <c r="H1134" s="80"/>
    </row>
    <row r="1135" spans="8:8">
      <c r="H1135" s="80"/>
    </row>
    <row r="1136" spans="8:8">
      <c r="H1136" s="80"/>
    </row>
    <row r="1137" spans="8:8">
      <c r="H1137" s="80"/>
    </row>
    <row r="1138" spans="8:8">
      <c r="H1138" s="80"/>
    </row>
    <row r="1139" spans="8:8">
      <c r="H1139" s="80"/>
    </row>
    <row r="1140" spans="8:8">
      <c r="H1140" s="80"/>
    </row>
    <row r="1141" spans="8:8">
      <c r="H1141" s="80"/>
    </row>
    <row r="1142" spans="8:8">
      <c r="H1142" s="80"/>
    </row>
    <row r="1143" spans="8:8">
      <c r="H1143" s="80"/>
    </row>
    <row r="1144" spans="8:8">
      <c r="H1144" s="80"/>
    </row>
    <row r="1145" spans="8:8">
      <c r="H1145" s="80"/>
    </row>
    <row r="1146" spans="8:8">
      <c r="H1146" s="80"/>
    </row>
    <row r="1147" spans="8:8">
      <c r="H1147" s="80"/>
    </row>
    <row r="1148" spans="8:8">
      <c r="H1148" s="80"/>
    </row>
    <row r="1149" spans="8:8">
      <c r="H1149" s="80"/>
    </row>
    <row r="1150" spans="8:8">
      <c r="H1150" s="80"/>
    </row>
    <row r="1151" spans="8:8">
      <c r="H1151" s="80"/>
    </row>
    <row r="1152" spans="8:8">
      <c r="H1152" s="80"/>
    </row>
    <row r="1153" spans="8:8">
      <c r="H1153" s="80"/>
    </row>
    <row r="1154" spans="8:8">
      <c r="H1154" s="80"/>
    </row>
    <row r="1155" spans="8:8">
      <c r="H1155" s="80"/>
    </row>
    <row r="1156" spans="8:8">
      <c r="H1156" s="80"/>
    </row>
    <row r="1157" spans="8:8">
      <c r="H1157" s="80"/>
    </row>
    <row r="1158" spans="8:8">
      <c r="H1158" s="80"/>
    </row>
    <row r="1159" spans="8:8">
      <c r="H1159" s="80"/>
    </row>
    <row r="1160" spans="8:8">
      <c r="H1160" s="80"/>
    </row>
    <row r="1161" spans="8:8">
      <c r="H1161" s="80"/>
    </row>
    <row r="1162" spans="8:8">
      <c r="H1162" s="80"/>
    </row>
    <row r="1163" spans="8:8">
      <c r="H1163" s="80"/>
    </row>
    <row r="1164" spans="8:8">
      <c r="H1164" s="80"/>
    </row>
    <row r="1165" spans="8:8">
      <c r="H1165" s="80"/>
    </row>
    <row r="1166" spans="8:8">
      <c r="H1166" s="80"/>
    </row>
    <row r="1167" spans="8:8">
      <c r="H1167" s="80"/>
    </row>
    <row r="1168" spans="8:8">
      <c r="H1168" s="80"/>
    </row>
    <row r="1169" spans="8:8">
      <c r="H1169" s="80"/>
    </row>
    <row r="1170" spans="8:8">
      <c r="H1170" s="80"/>
    </row>
    <row r="1171" spans="8:8">
      <c r="H1171" s="80"/>
    </row>
    <row r="1172" spans="8:8">
      <c r="H1172" s="80"/>
    </row>
    <row r="1173" spans="8:8">
      <c r="H1173" s="80"/>
    </row>
    <row r="1174" spans="8:8">
      <c r="H1174" s="80"/>
    </row>
    <row r="1175" spans="8:8">
      <c r="H1175" s="80"/>
    </row>
    <row r="1176" spans="8:8">
      <c r="H1176" s="80"/>
    </row>
    <row r="1177" spans="8:8">
      <c r="H1177" s="80"/>
    </row>
    <row r="1178" spans="8:8">
      <c r="H1178" s="80"/>
    </row>
    <row r="1179" spans="8:8">
      <c r="H1179" s="80"/>
    </row>
    <row r="1180" spans="8:8">
      <c r="H1180" s="80"/>
    </row>
    <row r="1181" spans="8:8">
      <c r="H1181" s="80"/>
    </row>
    <row r="1182" spans="8:8">
      <c r="H1182" s="80"/>
    </row>
    <row r="1183" spans="8:8">
      <c r="H1183" s="80"/>
    </row>
    <row r="1184" spans="8:8">
      <c r="H1184" s="80"/>
    </row>
    <row r="1185" spans="8:8">
      <c r="H1185" s="80"/>
    </row>
    <row r="1186" spans="8:8">
      <c r="H1186" s="80"/>
    </row>
    <row r="1187" spans="8:8">
      <c r="H1187" s="80"/>
    </row>
    <row r="1188" spans="8:8">
      <c r="H1188" s="80"/>
    </row>
    <row r="1189" spans="8:8">
      <c r="H1189" s="80"/>
    </row>
    <row r="1190" spans="8:8">
      <c r="H1190" s="80"/>
    </row>
    <row r="1191" spans="8:8">
      <c r="H1191" s="80"/>
    </row>
    <row r="1192" spans="8:8">
      <c r="H1192" s="80"/>
    </row>
    <row r="1193" spans="8:8">
      <c r="H1193" s="80"/>
    </row>
    <row r="1194" spans="8:8">
      <c r="H1194" s="80"/>
    </row>
    <row r="1195" spans="8:8">
      <c r="H1195" s="80"/>
    </row>
    <row r="1196" spans="8:8">
      <c r="H1196" s="80"/>
    </row>
    <row r="1197" spans="8:8">
      <c r="H1197" s="80"/>
    </row>
    <row r="1198" spans="8:8">
      <c r="H1198" s="80"/>
    </row>
    <row r="1199" spans="8:8">
      <c r="H1199" s="80"/>
    </row>
    <row r="1200" spans="8:8">
      <c r="H1200" s="80"/>
    </row>
    <row r="1201" spans="8:8">
      <c r="H1201" s="80"/>
    </row>
    <row r="1202" spans="8:8">
      <c r="H1202" s="80"/>
    </row>
    <row r="1203" spans="8:8">
      <c r="H1203" s="80"/>
    </row>
    <row r="1204" spans="8:8">
      <c r="H1204" s="80"/>
    </row>
    <row r="1205" spans="8:8">
      <c r="H1205" s="80"/>
    </row>
    <row r="1206" spans="8:8">
      <c r="H1206" s="80"/>
    </row>
    <row r="1207" spans="8:8">
      <c r="H1207" s="80"/>
    </row>
    <row r="1208" spans="8:8">
      <c r="H1208" s="80"/>
    </row>
    <row r="1209" spans="8:8">
      <c r="H1209" s="80"/>
    </row>
    <row r="1210" spans="8:8">
      <c r="H1210" s="80"/>
    </row>
    <row r="1211" spans="8:8">
      <c r="H1211" s="80"/>
    </row>
    <row r="1212" spans="8:8">
      <c r="H1212" s="80"/>
    </row>
    <row r="1213" spans="8:8">
      <c r="H1213" s="80"/>
    </row>
    <row r="1214" spans="8:8">
      <c r="H1214" s="80"/>
    </row>
    <row r="1215" spans="8:8">
      <c r="H1215" s="80"/>
    </row>
    <row r="1216" spans="8:8">
      <c r="H1216" s="80"/>
    </row>
    <row r="1217" spans="8:8">
      <c r="H1217" s="80"/>
    </row>
    <row r="1218" spans="8:8">
      <c r="H1218" s="80"/>
    </row>
    <row r="1219" spans="8:8">
      <c r="H1219" s="80"/>
    </row>
    <row r="1220" spans="8:8">
      <c r="H1220" s="80"/>
    </row>
    <row r="1221" spans="8:8">
      <c r="H1221" s="80"/>
    </row>
    <row r="1222" spans="8:8">
      <c r="H1222" s="80"/>
    </row>
    <row r="1223" spans="8:8">
      <c r="H1223" s="80"/>
    </row>
    <row r="1224" spans="8:8">
      <c r="H1224" s="80"/>
    </row>
    <row r="1225" spans="8:8">
      <c r="H1225" s="80"/>
    </row>
    <row r="1226" spans="8:8">
      <c r="H1226" s="80"/>
    </row>
    <row r="1227" spans="8:8">
      <c r="H1227" s="80"/>
    </row>
    <row r="1228" spans="8:8">
      <c r="H1228" s="80"/>
    </row>
    <row r="1229" spans="8:8">
      <c r="H1229" s="80"/>
    </row>
    <row r="1230" spans="8:8">
      <c r="H1230" s="80"/>
    </row>
    <row r="1231" spans="8:8">
      <c r="H1231" s="80"/>
    </row>
    <row r="1232" spans="8:8">
      <c r="H1232" s="80"/>
    </row>
    <row r="1233" spans="8:8">
      <c r="H1233" s="80"/>
    </row>
    <row r="1234" spans="8:8">
      <c r="H1234" s="80"/>
    </row>
    <row r="1235" spans="8:8">
      <c r="H1235" s="80"/>
    </row>
    <row r="1236" spans="8:8">
      <c r="H1236" s="80"/>
    </row>
    <row r="1237" spans="8:8">
      <c r="H1237" s="80"/>
    </row>
    <row r="1238" spans="8:8">
      <c r="H1238" s="80"/>
    </row>
    <row r="1239" spans="8:8">
      <c r="H1239" s="80"/>
    </row>
    <row r="1240" spans="8:8">
      <c r="H1240" s="80"/>
    </row>
    <row r="1241" spans="8:8">
      <c r="H1241" s="80"/>
    </row>
    <row r="1242" spans="8:8">
      <c r="H1242" s="80"/>
    </row>
    <row r="1243" spans="8:8">
      <c r="H1243" s="80"/>
    </row>
    <row r="1244" spans="8:8">
      <c r="H1244" s="80"/>
    </row>
    <row r="1245" spans="8:8">
      <c r="H1245" s="80"/>
    </row>
    <row r="1246" spans="8:8">
      <c r="H1246" s="80"/>
    </row>
    <row r="1247" spans="8:8">
      <c r="H1247" s="80"/>
    </row>
    <row r="1248" spans="8:8">
      <c r="H1248" s="80"/>
    </row>
    <row r="1249" spans="8:8">
      <c r="H1249" s="80"/>
    </row>
    <row r="1250" spans="8:8">
      <c r="H1250" s="80"/>
    </row>
    <row r="1251" spans="8:8">
      <c r="H1251" s="80"/>
    </row>
    <row r="1252" spans="8:8">
      <c r="H1252" s="80"/>
    </row>
    <row r="1253" spans="8:8">
      <c r="H1253" s="80"/>
    </row>
    <row r="1254" spans="8:8">
      <c r="H1254" s="80"/>
    </row>
    <row r="1255" spans="8:8">
      <c r="H1255" s="80"/>
    </row>
    <row r="1256" spans="8:8">
      <c r="H1256" s="80"/>
    </row>
    <row r="1257" spans="8:8">
      <c r="H1257" s="80"/>
    </row>
    <row r="1258" spans="8:8">
      <c r="H1258" s="80"/>
    </row>
    <row r="1259" spans="8:8">
      <c r="H1259" s="80"/>
    </row>
    <row r="1260" spans="8:8">
      <c r="H1260" s="80"/>
    </row>
    <row r="1261" spans="8:8">
      <c r="H1261" s="80"/>
    </row>
    <row r="1262" spans="8:8">
      <c r="H1262" s="80"/>
    </row>
    <row r="1263" spans="8:8">
      <c r="H1263" s="80"/>
    </row>
    <row r="1264" spans="8:8">
      <c r="H1264" s="80"/>
    </row>
    <row r="1265" spans="8:8">
      <c r="H1265" s="80"/>
    </row>
    <row r="1266" spans="8:8">
      <c r="H1266" s="80"/>
    </row>
    <row r="1267" spans="8:8">
      <c r="H1267" s="80"/>
    </row>
    <row r="1268" spans="8:8">
      <c r="H1268" s="80"/>
    </row>
    <row r="1269" spans="8:8">
      <c r="H1269" s="80"/>
    </row>
    <row r="1270" spans="8:8">
      <c r="H1270" s="80"/>
    </row>
    <row r="1271" spans="8:8">
      <c r="H1271" s="80"/>
    </row>
    <row r="1272" spans="8:8">
      <c r="H1272" s="80"/>
    </row>
    <row r="1273" spans="8:8">
      <c r="H1273" s="80"/>
    </row>
    <row r="1274" spans="8:8">
      <c r="H1274" s="80"/>
    </row>
    <row r="1275" spans="8:8">
      <c r="H1275" s="80"/>
    </row>
    <row r="1276" spans="8:8">
      <c r="H1276" s="80"/>
    </row>
    <row r="1277" spans="8:8">
      <c r="H1277" s="80"/>
    </row>
    <row r="1278" spans="8:8">
      <c r="H1278" s="80"/>
    </row>
    <row r="1279" spans="8:8">
      <c r="H1279" s="80"/>
    </row>
    <row r="1280" spans="8:8">
      <c r="H1280" s="80"/>
    </row>
    <row r="1281" spans="8:8">
      <c r="H1281" s="80"/>
    </row>
    <row r="1282" spans="8:8">
      <c r="H1282" s="80"/>
    </row>
    <row r="1283" spans="8:8">
      <c r="H1283" s="80"/>
    </row>
    <row r="1284" spans="8:8">
      <c r="H1284" s="80"/>
    </row>
    <row r="1285" spans="8:8">
      <c r="H1285" s="80"/>
    </row>
    <row r="1286" spans="8:8">
      <c r="H1286" s="80"/>
    </row>
    <row r="1287" spans="8:8">
      <c r="H1287" s="80"/>
    </row>
    <row r="1288" spans="8:8">
      <c r="H1288" s="80"/>
    </row>
    <row r="1289" spans="8:8">
      <c r="H1289" s="80"/>
    </row>
    <row r="1290" spans="8:8">
      <c r="H1290" s="80"/>
    </row>
    <row r="1291" spans="8:8">
      <c r="H1291" s="80"/>
    </row>
    <row r="1292" spans="8:8">
      <c r="H1292" s="80"/>
    </row>
    <row r="1293" spans="8:8">
      <c r="H1293" s="80"/>
    </row>
    <row r="1294" spans="8:8">
      <c r="H1294" s="80"/>
    </row>
    <row r="1295" spans="8:8">
      <c r="H1295" s="80"/>
    </row>
    <row r="1296" spans="8:8">
      <c r="H1296" s="80"/>
    </row>
    <row r="1297" spans="8:8">
      <c r="H1297" s="80"/>
    </row>
    <row r="1298" spans="8:8">
      <c r="H1298" s="80"/>
    </row>
    <row r="1299" spans="8:8">
      <c r="H1299" s="80"/>
    </row>
    <row r="1300" spans="8:8">
      <c r="H1300" s="80"/>
    </row>
    <row r="1301" spans="8:8">
      <c r="H1301" s="80"/>
    </row>
    <row r="1302" spans="8:8">
      <c r="H1302" s="80"/>
    </row>
    <row r="1303" spans="8:8">
      <c r="H1303" s="80"/>
    </row>
    <row r="1304" spans="8:8">
      <c r="H1304" s="80"/>
    </row>
    <row r="1305" spans="8:8">
      <c r="H1305" s="80"/>
    </row>
    <row r="1306" spans="8:8">
      <c r="H1306" s="80"/>
    </row>
    <row r="1307" spans="8:8">
      <c r="H1307" s="80"/>
    </row>
    <row r="1308" spans="8:8">
      <c r="H1308" s="80"/>
    </row>
    <row r="1309" spans="8:8">
      <c r="H1309" s="80"/>
    </row>
    <row r="1310" spans="8:8">
      <c r="H1310" s="80"/>
    </row>
    <row r="1311" spans="8:8">
      <c r="H1311" s="80"/>
    </row>
    <row r="1312" spans="8:8">
      <c r="H1312" s="80"/>
    </row>
    <row r="1313" spans="8:8">
      <c r="H1313" s="80"/>
    </row>
    <row r="1314" spans="8:8">
      <c r="H1314" s="80"/>
    </row>
    <row r="1315" spans="8:8">
      <c r="H1315" s="80"/>
    </row>
    <row r="1316" spans="8:8">
      <c r="H1316" s="80"/>
    </row>
    <row r="1317" spans="8:8">
      <c r="H1317" s="80"/>
    </row>
    <row r="1318" spans="8:8">
      <c r="H1318" s="80"/>
    </row>
    <row r="1319" spans="8:8">
      <c r="H1319" s="80"/>
    </row>
    <row r="1320" spans="8:8">
      <c r="H1320" s="80"/>
    </row>
    <row r="1321" spans="8:8">
      <c r="H1321" s="80"/>
    </row>
    <row r="1322" spans="8:8">
      <c r="H1322" s="80"/>
    </row>
    <row r="1323" spans="8:8">
      <c r="H1323" s="80"/>
    </row>
    <row r="1324" spans="8:8">
      <c r="H1324" s="80"/>
    </row>
    <row r="1325" spans="8:8">
      <c r="H1325" s="80"/>
    </row>
    <row r="1326" spans="8:8">
      <c r="H1326" s="80"/>
    </row>
    <row r="1327" spans="8:8">
      <c r="H1327" s="80"/>
    </row>
    <row r="1328" spans="8:8">
      <c r="H1328" s="80"/>
    </row>
    <row r="1329" spans="8:8">
      <c r="H1329" s="80"/>
    </row>
    <row r="1330" spans="8:8">
      <c r="H1330" s="80"/>
    </row>
    <row r="1331" spans="8:8">
      <c r="H1331" s="80"/>
    </row>
    <row r="1332" spans="8:8">
      <c r="H1332" s="80"/>
    </row>
    <row r="1333" spans="8:8">
      <c r="H1333" s="80"/>
    </row>
    <row r="1334" spans="8:8">
      <c r="H1334" s="80"/>
    </row>
    <row r="1335" spans="8:8">
      <c r="H1335" s="80"/>
    </row>
    <row r="1336" spans="8:8">
      <c r="H1336" s="80"/>
    </row>
    <row r="1337" spans="8:8">
      <c r="H1337" s="80"/>
    </row>
    <row r="1338" spans="8:8">
      <c r="H1338" s="80"/>
    </row>
    <row r="1339" spans="8:8">
      <c r="H1339" s="80"/>
    </row>
    <row r="1340" spans="8:8">
      <c r="H1340" s="80"/>
    </row>
    <row r="1341" spans="8:8">
      <c r="H1341" s="80"/>
    </row>
    <row r="1342" spans="8:8">
      <c r="H1342" s="80"/>
    </row>
    <row r="1343" spans="8:8">
      <c r="H1343" s="80"/>
    </row>
    <row r="1344" spans="8:8">
      <c r="H1344" s="80"/>
    </row>
    <row r="1345" spans="8:8">
      <c r="H1345" s="80"/>
    </row>
    <row r="1346" spans="8:8">
      <c r="H1346" s="80"/>
    </row>
    <row r="1347" spans="8:8">
      <c r="H1347" s="80"/>
    </row>
    <row r="1348" spans="8:8">
      <c r="H1348" s="80"/>
    </row>
    <row r="1349" spans="8:8">
      <c r="H1349" s="80"/>
    </row>
    <row r="1350" spans="8:8">
      <c r="H1350" s="80"/>
    </row>
    <row r="1351" spans="8:8">
      <c r="H1351" s="80"/>
    </row>
    <row r="1352" spans="8:8">
      <c r="H1352" s="80"/>
    </row>
    <row r="1353" spans="8:8">
      <c r="H1353" s="80"/>
    </row>
    <row r="1354" spans="8:8">
      <c r="H1354" s="80"/>
    </row>
    <row r="1355" spans="8:8">
      <c r="H1355" s="80"/>
    </row>
    <row r="1356" spans="8:8">
      <c r="H1356" s="80"/>
    </row>
    <row r="1357" spans="8:8">
      <c r="H1357" s="80"/>
    </row>
    <row r="1358" spans="8:8">
      <c r="H1358" s="80"/>
    </row>
    <row r="1359" spans="8:8">
      <c r="H1359" s="80"/>
    </row>
    <row r="1360" spans="8:8">
      <c r="H1360" s="80"/>
    </row>
    <row r="1361" spans="8:8">
      <c r="H1361" s="80"/>
    </row>
    <row r="1362" spans="8:8">
      <c r="H1362" s="80"/>
    </row>
    <row r="1363" spans="8:8">
      <c r="H1363" s="80"/>
    </row>
    <row r="1364" spans="8:8">
      <c r="H1364" s="80"/>
    </row>
    <row r="1365" spans="8:8">
      <c r="H1365" s="80"/>
    </row>
    <row r="1366" spans="8:8">
      <c r="H1366" s="80"/>
    </row>
    <row r="1367" spans="8:8">
      <c r="H1367" s="80"/>
    </row>
    <row r="1368" spans="8:8">
      <c r="H1368" s="80"/>
    </row>
    <row r="1369" spans="8:8">
      <c r="H1369" s="80"/>
    </row>
    <row r="1370" spans="8:8">
      <c r="H1370" s="80"/>
    </row>
    <row r="1371" spans="8:8">
      <c r="H1371" s="80"/>
    </row>
    <row r="1372" spans="8:8">
      <c r="H1372" s="80"/>
    </row>
    <row r="1373" spans="8:8">
      <c r="H1373" s="80"/>
    </row>
    <row r="1374" spans="8:8">
      <c r="H1374" s="80"/>
    </row>
    <row r="1375" spans="8:8">
      <c r="H1375" s="80"/>
    </row>
    <row r="1376" spans="8:8">
      <c r="H1376" s="80"/>
    </row>
    <row r="1377" spans="8:8">
      <c r="H1377" s="80"/>
    </row>
    <row r="1378" spans="8:8">
      <c r="H1378" s="80"/>
    </row>
    <row r="1379" spans="8:8">
      <c r="H1379" s="80"/>
    </row>
    <row r="1380" spans="8:8">
      <c r="H1380" s="80"/>
    </row>
    <row r="1381" spans="8:8">
      <c r="H1381" s="80"/>
    </row>
    <row r="1382" spans="8:8">
      <c r="H1382" s="80"/>
    </row>
    <row r="1383" spans="8:8">
      <c r="H1383" s="80"/>
    </row>
    <row r="1384" spans="8:8">
      <c r="H1384" s="80"/>
    </row>
    <row r="1385" spans="8:8">
      <c r="H1385" s="80"/>
    </row>
    <row r="1386" spans="8:8">
      <c r="H1386" s="80"/>
    </row>
    <row r="1387" spans="8:8">
      <c r="H1387" s="80"/>
    </row>
    <row r="1388" spans="8:8">
      <c r="H1388" s="80"/>
    </row>
    <row r="1389" spans="8:8">
      <c r="H1389" s="80"/>
    </row>
    <row r="1390" spans="8:8">
      <c r="H1390" s="80"/>
    </row>
    <row r="1391" spans="8:8">
      <c r="H1391" s="80"/>
    </row>
    <row r="1392" spans="8:8">
      <c r="H1392" s="80"/>
    </row>
    <row r="1393" spans="8:8">
      <c r="H1393" s="80"/>
    </row>
    <row r="1394" spans="8:8">
      <c r="H1394" s="80"/>
    </row>
    <row r="1395" spans="8:8">
      <c r="H1395" s="80"/>
    </row>
    <row r="1396" spans="8:8">
      <c r="H1396" s="80"/>
    </row>
    <row r="1397" spans="8:8">
      <c r="H1397" s="80"/>
    </row>
    <row r="1398" spans="8:8">
      <c r="H1398" s="80"/>
    </row>
    <row r="1399" spans="8:8">
      <c r="H1399" s="80"/>
    </row>
    <row r="1400" spans="8:8">
      <c r="H1400" s="80"/>
    </row>
    <row r="1401" spans="8:8">
      <c r="H1401" s="80"/>
    </row>
    <row r="1402" spans="8:8">
      <c r="H1402" s="80"/>
    </row>
    <row r="1403" spans="8:8">
      <c r="H1403" s="80"/>
    </row>
    <row r="1404" spans="8:8">
      <c r="H1404" s="80"/>
    </row>
    <row r="1405" spans="8:8">
      <c r="H1405" s="80"/>
    </row>
    <row r="1406" spans="8:8">
      <c r="H1406" s="80"/>
    </row>
    <row r="1407" spans="8:8">
      <c r="H1407" s="80"/>
    </row>
    <row r="1408" spans="8:8">
      <c r="H1408" s="80"/>
    </row>
    <row r="1409" spans="8:8">
      <c r="H1409" s="80"/>
    </row>
    <row r="1410" spans="8:8">
      <c r="H1410" s="80"/>
    </row>
    <row r="1411" spans="8:8">
      <c r="H1411" s="80"/>
    </row>
    <row r="1412" spans="8:8">
      <c r="H1412" s="80"/>
    </row>
    <row r="1413" spans="8:8">
      <c r="H1413" s="80"/>
    </row>
    <row r="1414" spans="8:8">
      <c r="H1414" s="80"/>
    </row>
    <row r="1415" spans="8:8">
      <c r="H1415" s="80"/>
    </row>
    <row r="1416" spans="8:8">
      <c r="H1416" s="80"/>
    </row>
    <row r="1417" spans="8:8">
      <c r="H1417" s="80"/>
    </row>
    <row r="1418" spans="8:8">
      <c r="H1418" s="80"/>
    </row>
    <row r="1419" spans="8:8">
      <c r="H1419" s="80"/>
    </row>
    <row r="1420" spans="8:8">
      <c r="H1420" s="80"/>
    </row>
    <row r="1421" spans="8:8">
      <c r="H1421" s="80"/>
    </row>
    <row r="1422" spans="8:8">
      <c r="H1422" s="80"/>
    </row>
    <row r="1423" spans="8:8">
      <c r="H1423" s="80"/>
    </row>
    <row r="1424" spans="8:8">
      <c r="H1424" s="80"/>
    </row>
    <row r="1425" spans="8:8">
      <c r="H1425" s="80"/>
    </row>
    <row r="1426" spans="8:8">
      <c r="H1426" s="80"/>
    </row>
    <row r="1427" spans="8:8">
      <c r="H1427" s="80"/>
    </row>
    <row r="1428" spans="8:8">
      <c r="H1428" s="80"/>
    </row>
    <row r="1429" spans="8:8">
      <c r="H1429" s="80"/>
    </row>
    <row r="1430" spans="8:8">
      <c r="H1430" s="80"/>
    </row>
    <row r="1431" spans="8:8">
      <c r="H1431" s="80"/>
    </row>
    <row r="1432" spans="8:8">
      <c r="H1432" s="80"/>
    </row>
    <row r="1433" spans="8:8">
      <c r="H1433" s="80"/>
    </row>
    <row r="1434" spans="8:8">
      <c r="H1434" s="80"/>
    </row>
    <row r="1435" spans="8:8">
      <c r="H1435" s="80"/>
    </row>
    <row r="1436" spans="8:8">
      <c r="H1436" s="80"/>
    </row>
    <row r="1437" spans="8:8">
      <c r="H1437" s="80"/>
    </row>
    <row r="1438" spans="8:8">
      <c r="H1438" s="80"/>
    </row>
    <row r="1439" spans="8:8">
      <c r="H1439" s="80"/>
    </row>
    <row r="1440" spans="8:8">
      <c r="H1440" s="80"/>
    </row>
    <row r="1441" spans="8:8">
      <c r="H1441" s="80"/>
    </row>
    <row r="1442" spans="8:8">
      <c r="H1442" s="80"/>
    </row>
    <row r="1443" spans="8:8">
      <c r="H1443" s="80"/>
    </row>
    <row r="1444" spans="8:8">
      <c r="H1444" s="80"/>
    </row>
    <row r="1445" spans="8:8">
      <c r="H1445" s="80"/>
    </row>
    <row r="1446" spans="8:8">
      <c r="H1446" s="80"/>
    </row>
    <row r="1447" spans="8:8">
      <c r="H1447" s="80"/>
    </row>
    <row r="1448" spans="8:8">
      <c r="H1448" s="80"/>
    </row>
    <row r="1449" spans="8:8">
      <c r="H1449" s="80"/>
    </row>
    <row r="1450" spans="8:8">
      <c r="H1450" s="80"/>
    </row>
    <row r="1451" spans="8:8">
      <c r="H1451" s="80"/>
    </row>
    <row r="1452" spans="8:8">
      <c r="H1452" s="80"/>
    </row>
    <row r="1453" spans="8:8">
      <c r="H1453" s="80"/>
    </row>
    <row r="1454" spans="8:8">
      <c r="H1454" s="80"/>
    </row>
    <row r="1455" spans="8:8">
      <c r="H1455" s="80"/>
    </row>
    <row r="1456" spans="8:8">
      <c r="H1456" s="80"/>
    </row>
    <row r="1457" spans="8:8">
      <c r="H1457" s="80"/>
    </row>
    <row r="1458" spans="8:8">
      <c r="H1458" s="80"/>
    </row>
    <row r="1459" spans="8:8">
      <c r="H1459" s="80"/>
    </row>
    <row r="1460" spans="8:8">
      <c r="H1460" s="80"/>
    </row>
    <row r="1461" spans="8:8">
      <c r="H1461" s="80"/>
    </row>
    <row r="1462" spans="8:8">
      <c r="H1462" s="80"/>
    </row>
    <row r="1463" spans="8:8">
      <c r="H1463" s="80"/>
    </row>
    <row r="1464" spans="8:8">
      <c r="H1464" s="80"/>
    </row>
    <row r="1465" spans="8:8">
      <c r="H1465" s="80"/>
    </row>
    <row r="1466" spans="8:8">
      <c r="H1466" s="80"/>
    </row>
    <row r="1467" spans="8:8">
      <c r="H1467" s="80"/>
    </row>
    <row r="1468" spans="8:8">
      <c r="H1468" s="80"/>
    </row>
    <row r="1469" spans="8:8">
      <c r="H1469" s="80"/>
    </row>
    <row r="1470" spans="8:8">
      <c r="H1470" s="80"/>
    </row>
    <row r="1471" spans="8:8">
      <c r="H1471" s="80"/>
    </row>
    <row r="1472" spans="8:8">
      <c r="H1472" s="80"/>
    </row>
    <row r="1473" spans="8:8">
      <c r="H1473" s="80"/>
    </row>
    <row r="1474" spans="8:8">
      <c r="H1474" s="80"/>
    </row>
    <row r="1475" spans="8:8">
      <c r="H1475" s="80"/>
    </row>
    <row r="1476" spans="8:8">
      <c r="H1476" s="80"/>
    </row>
    <row r="1477" spans="8:8">
      <c r="H1477" s="80"/>
    </row>
    <row r="1478" spans="8:8">
      <c r="H1478" s="80"/>
    </row>
    <row r="1479" spans="8:8">
      <c r="H1479" s="80"/>
    </row>
    <row r="1480" spans="8:8">
      <c r="H1480" s="80"/>
    </row>
    <row r="1481" spans="8:8">
      <c r="H1481" s="80"/>
    </row>
    <row r="1482" spans="8:8">
      <c r="H1482" s="80"/>
    </row>
    <row r="1483" spans="8:8">
      <c r="H1483" s="80"/>
    </row>
    <row r="1484" spans="8:8">
      <c r="H1484" s="80"/>
    </row>
    <row r="1485" spans="8:8">
      <c r="H1485" s="80"/>
    </row>
    <row r="1486" spans="8:8">
      <c r="H1486" s="80"/>
    </row>
    <row r="1487" spans="8:8">
      <c r="H1487" s="80"/>
    </row>
    <row r="1488" spans="8:8">
      <c r="H1488" s="80"/>
    </row>
    <row r="1489" spans="8:8">
      <c r="H1489" s="80"/>
    </row>
    <row r="1490" spans="8:8">
      <c r="H1490" s="80"/>
    </row>
    <row r="1491" spans="8:8">
      <c r="H1491" s="80"/>
    </row>
    <row r="1492" spans="8:8">
      <c r="H1492" s="80"/>
    </row>
    <row r="1493" spans="8:8">
      <c r="H1493" s="80"/>
    </row>
    <row r="1494" spans="8:8">
      <c r="H1494" s="80"/>
    </row>
    <row r="1495" spans="8:8">
      <c r="H1495" s="80"/>
    </row>
    <row r="1496" spans="8:8">
      <c r="H1496" s="80"/>
    </row>
    <row r="1497" spans="8:8">
      <c r="H1497" s="80"/>
    </row>
    <row r="1498" spans="8:8">
      <c r="H1498" s="80"/>
    </row>
    <row r="1499" spans="8:8">
      <c r="H1499" s="80"/>
    </row>
    <row r="1500" spans="8:8">
      <c r="H1500" s="80"/>
    </row>
    <row r="1501" spans="8:8">
      <c r="H1501" s="80"/>
    </row>
    <row r="1502" spans="8:8">
      <c r="H1502" s="80"/>
    </row>
    <row r="1503" spans="8:8">
      <c r="H1503" s="80"/>
    </row>
    <row r="1504" spans="8:8">
      <c r="H1504" s="80"/>
    </row>
    <row r="1505" spans="8:8">
      <c r="H1505" s="80"/>
    </row>
    <row r="1506" spans="8:8">
      <c r="H1506" s="80"/>
    </row>
    <row r="1507" spans="8:8">
      <c r="H1507" s="80"/>
    </row>
    <row r="1508" spans="8:8">
      <c r="H1508" s="80"/>
    </row>
    <row r="1509" spans="8:8">
      <c r="H1509" s="80"/>
    </row>
    <row r="1510" spans="8:8">
      <c r="H1510" s="80"/>
    </row>
    <row r="1511" spans="8:8">
      <c r="H1511" s="80"/>
    </row>
    <row r="1512" spans="8:8">
      <c r="H1512" s="80"/>
    </row>
    <row r="1513" spans="8:8">
      <c r="H1513" s="80"/>
    </row>
    <row r="1514" spans="8:8">
      <c r="H1514" s="80"/>
    </row>
    <row r="1515" spans="8:8">
      <c r="H1515" s="80"/>
    </row>
    <row r="1516" spans="8:8">
      <c r="H1516" s="80"/>
    </row>
    <row r="1517" spans="8:8">
      <c r="H1517" s="80"/>
    </row>
    <row r="1518" spans="8:8">
      <c r="H1518" s="80"/>
    </row>
    <row r="1519" spans="8:8">
      <c r="H1519" s="80"/>
    </row>
    <row r="1520" spans="8:8">
      <c r="H1520" s="80"/>
    </row>
    <row r="1521" spans="8:8">
      <c r="H1521" s="80"/>
    </row>
    <row r="1522" spans="8:8">
      <c r="H1522" s="80"/>
    </row>
    <row r="1523" spans="8:8">
      <c r="H1523" s="80"/>
    </row>
    <row r="1524" spans="8:8">
      <c r="H1524" s="80"/>
    </row>
    <row r="1525" spans="8:8">
      <c r="H1525" s="80"/>
    </row>
    <row r="1526" spans="8:8">
      <c r="H1526" s="80"/>
    </row>
    <row r="1527" spans="8:8">
      <c r="H1527" s="80"/>
    </row>
    <row r="1528" spans="8:8">
      <c r="H1528" s="80"/>
    </row>
    <row r="1529" spans="8:8">
      <c r="H1529" s="80"/>
    </row>
    <row r="1530" spans="8:8">
      <c r="H1530" s="80"/>
    </row>
    <row r="1531" spans="8:8">
      <c r="H1531" s="80"/>
    </row>
    <row r="1532" spans="8:8">
      <c r="H1532" s="80"/>
    </row>
    <row r="1533" spans="8:8">
      <c r="H1533" s="80"/>
    </row>
    <row r="1534" spans="8:8">
      <c r="H1534" s="80"/>
    </row>
    <row r="1535" spans="8:8">
      <c r="H1535" s="80"/>
    </row>
    <row r="1536" spans="8:8">
      <c r="H1536" s="80"/>
    </row>
    <row r="1537" spans="8:8">
      <c r="H1537" s="80"/>
    </row>
    <row r="1538" spans="8:8">
      <c r="H1538" s="80"/>
    </row>
    <row r="1539" spans="8:8">
      <c r="H1539" s="80"/>
    </row>
    <row r="1540" spans="8:8">
      <c r="H1540" s="80"/>
    </row>
    <row r="1541" spans="8:8">
      <c r="H1541" s="80"/>
    </row>
    <row r="1542" spans="8:8">
      <c r="H1542" s="80"/>
    </row>
    <row r="1543" spans="8:8">
      <c r="H1543" s="80"/>
    </row>
    <row r="1544" spans="8:8">
      <c r="H1544" s="80"/>
    </row>
    <row r="1545" spans="8:8">
      <c r="H1545" s="80"/>
    </row>
    <row r="1546" spans="8:8">
      <c r="H1546" s="80"/>
    </row>
    <row r="1547" spans="8:8">
      <c r="H1547" s="80"/>
    </row>
    <row r="1548" spans="8:8">
      <c r="H1548" s="80"/>
    </row>
    <row r="1549" spans="8:8">
      <c r="H1549" s="80"/>
    </row>
    <row r="1550" spans="8:8">
      <c r="H1550" s="80"/>
    </row>
    <row r="1551" spans="8:8">
      <c r="H1551" s="80"/>
    </row>
    <row r="1552" spans="8:8">
      <c r="H1552" s="80"/>
    </row>
    <row r="1553" spans="8:8">
      <c r="H1553" s="80"/>
    </row>
    <row r="1554" spans="8:8">
      <c r="H1554" s="80"/>
    </row>
    <row r="1555" spans="8:8">
      <c r="H1555" s="80"/>
    </row>
    <row r="1556" spans="8:8">
      <c r="H1556" s="80"/>
    </row>
    <row r="1557" spans="8:8">
      <c r="H1557" s="80"/>
    </row>
    <row r="1558" spans="8:8">
      <c r="H1558" s="80"/>
    </row>
    <row r="1559" spans="8:8">
      <c r="H1559" s="80"/>
    </row>
    <row r="1560" spans="8:8">
      <c r="H1560" s="80"/>
    </row>
    <row r="1561" spans="8:8">
      <c r="H1561" s="80"/>
    </row>
    <row r="1562" spans="8:8">
      <c r="H1562" s="80"/>
    </row>
    <row r="1563" spans="8:8">
      <c r="H1563" s="80"/>
    </row>
    <row r="1564" spans="8:8">
      <c r="H1564" s="80"/>
    </row>
    <row r="1565" spans="8:8">
      <c r="H1565" s="80"/>
    </row>
    <row r="1566" spans="8:8">
      <c r="H1566" s="80"/>
    </row>
    <row r="1567" spans="8:8">
      <c r="H1567" s="80"/>
    </row>
    <row r="1568" spans="8:8">
      <c r="H1568" s="80"/>
    </row>
    <row r="1569" spans="8:8">
      <c r="H1569" s="80"/>
    </row>
    <row r="1570" spans="8:8">
      <c r="H1570" s="80"/>
    </row>
    <row r="1571" spans="8:8">
      <c r="H1571" s="80"/>
    </row>
    <row r="1572" spans="8:8">
      <c r="H1572" s="80"/>
    </row>
    <row r="1573" spans="8:8">
      <c r="H1573" s="80"/>
    </row>
    <row r="1574" spans="8:8">
      <c r="H1574" s="80"/>
    </row>
    <row r="1575" spans="8:8">
      <c r="H1575" s="80"/>
    </row>
    <row r="1576" spans="8:8">
      <c r="H1576" s="80"/>
    </row>
    <row r="1577" spans="8:8">
      <c r="H1577" s="80"/>
    </row>
    <row r="1578" spans="8:8">
      <c r="H1578" s="80"/>
    </row>
    <row r="1579" spans="8:8">
      <c r="H1579" s="80"/>
    </row>
    <row r="1580" spans="8:8">
      <c r="H1580" s="80"/>
    </row>
    <row r="1581" spans="8:8">
      <c r="H1581" s="80"/>
    </row>
    <row r="1582" spans="8:8">
      <c r="H1582" s="80"/>
    </row>
    <row r="1583" spans="8:8">
      <c r="H1583" s="80"/>
    </row>
    <row r="1584" spans="8:8">
      <c r="H1584" s="80"/>
    </row>
    <row r="1585" spans="8:8">
      <c r="H1585" s="80"/>
    </row>
    <row r="1586" spans="8:8">
      <c r="H1586" s="80"/>
    </row>
    <row r="1587" spans="8:8">
      <c r="H1587" s="80"/>
    </row>
    <row r="1588" spans="8:8">
      <c r="H1588" s="80"/>
    </row>
    <row r="1589" spans="8:8">
      <c r="H1589" s="80"/>
    </row>
    <row r="1590" spans="8:8">
      <c r="H1590" s="80"/>
    </row>
    <row r="1591" spans="8:8">
      <c r="H1591" s="80"/>
    </row>
    <row r="1592" spans="8:8">
      <c r="H1592" s="80"/>
    </row>
    <row r="1593" spans="8:8">
      <c r="H1593" s="80"/>
    </row>
    <row r="1594" spans="8:8">
      <c r="H1594" s="80"/>
    </row>
    <row r="1595" spans="8:8">
      <c r="H1595" s="80"/>
    </row>
    <row r="1596" spans="8:8">
      <c r="H1596" s="80"/>
    </row>
    <row r="1597" spans="8:8">
      <c r="H1597" s="80"/>
    </row>
    <row r="1598" spans="8:8">
      <c r="H1598" s="80"/>
    </row>
    <row r="1599" spans="8:8">
      <c r="H1599" s="80"/>
    </row>
    <row r="1600" spans="8:8">
      <c r="H1600" s="80"/>
    </row>
    <row r="1601" spans="8:8">
      <c r="H1601" s="80"/>
    </row>
    <row r="1602" spans="8:8">
      <c r="H1602" s="80"/>
    </row>
    <row r="1603" spans="8:8">
      <c r="H1603" s="80"/>
    </row>
    <row r="1604" spans="8:8">
      <c r="H1604" s="80"/>
    </row>
    <row r="1605" spans="8:8">
      <c r="H1605" s="80"/>
    </row>
    <row r="1606" spans="8:8">
      <c r="H1606" s="80"/>
    </row>
    <row r="1607" spans="8:8">
      <c r="H1607" s="80"/>
    </row>
    <row r="1608" spans="8:8">
      <c r="H1608" s="80"/>
    </row>
    <row r="1609" spans="8:8">
      <c r="H1609" s="80"/>
    </row>
    <row r="1610" spans="8:8">
      <c r="H1610" s="80"/>
    </row>
    <row r="1611" spans="8:8">
      <c r="H1611" s="80"/>
    </row>
    <row r="1612" spans="8:8">
      <c r="H1612" s="80"/>
    </row>
    <row r="1613" spans="8:8">
      <c r="H1613" s="80"/>
    </row>
    <row r="1614" spans="8:8">
      <c r="H1614" s="80"/>
    </row>
    <row r="1615" spans="8:8">
      <c r="H1615" s="80"/>
    </row>
    <row r="1616" spans="8:8">
      <c r="H1616" s="80"/>
    </row>
    <row r="1617" spans="8:8">
      <c r="H1617" s="80"/>
    </row>
    <row r="1618" spans="8:8">
      <c r="H1618" s="80"/>
    </row>
    <row r="1619" spans="8:8">
      <c r="H1619" s="80"/>
    </row>
    <row r="1620" spans="8:8">
      <c r="H1620" s="80"/>
    </row>
    <row r="1621" spans="8:8">
      <c r="H1621" s="80"/>
    </row>
    <row r="1622" spans="8:8">
      <c r="H1622" s="80"/>
    </row>
    <row r="1623" spans="8:8">
      <c r="H1623" s="80"/>
    </row>
    <row r="1624" spans="8:8">
      <c r="H1624" s="80"/>
    </row>
    <row r="1625" spans="8:8">
      <c r="H1625" s="80"/>
    </row>
    <row r="1626" spans="8:8">
      <c r="H1626" s="80"/>
    </row>
    <row r="1627" spans="8:8">
      <c r="H1627" s="80"/>
    </row>
    <row r="1628" spans="8:8">
      <c r="H1628" s="80"/>
    </row>
    <row r="1629" spans="8:8">
      <c r="H1629" s="80"/>
    </row>
    <row r="1630" spans="8:8">
      <c r="H1630" s="80"/>
    </row>
    <row r="1631" spans="8:8">
      <c r="H1631" s="80"/>
    </row>
    <row r="1632" spans="8:8">
      <c r="H1632" s="80"/>
    </row>
    <row r="1633" spans="8:8">
      <c r="H1633" s="80"/>
    </row>
    <row r="1634" spans="8:8">
      <c r="H1634" s="80"/>
    </row>
    <row r="1635" spans="8:8">
      <c r="H1635" s="80"/>
    </row>
    <row r="1636" spans="8:8">
      <c r="H1636" s="80"/>
    </row>
    <row r="1637" spans="8:8">
      <c r="H1637" s="80"/>
    </row>
    <row r="1638" spans="8:8">
      <c r="H1638" s="80"/>
    </row>
    <row r="1639" spans="8:8">
      <c r="H1639" s="80"/>
    </row>
    <row r="1640" spans="8:8">
      <c r="H1640" s="80"/>
    </row>
    <row r="1641" spans="8:8">
      <c r="H1641" s="80"/>
    </row>
    <row r="1642" spans="8:8">
      <c r="H1642" s="80"/>
    </row>
    <row r="1643" spans="8:8">
      <c r="H1643" s="80"/>
    </row>
    <row r="1644" spans="8:8">
      <c r="H1644" s="80"/>
    </row>
    <row r="1645" spans="8:8">
      <c r="H1645" s="80"/>
    </row>
    <row r="1646" spans="8:8">
      <c r="H1646" s="80"/>
    </row>
    <row r="1647" spans="8:8">
      <c r="H1647" s="80"/>
    </row>
    <row r="1648" spans="8:8">
      <c r="H1648" s="80"/>
    </row>
    <row r="1649" spans="8:8">
      <c r="H1649" s="80"/>
    </row>
    <row r="1650" spans="8:8">
      <c r="H1650" s="80"/>
    </row>
    <row r="1651" spans="8:8">
      <c r="H1651" s="80"/>
    </row>
    <row r="1652" spans="8:8">
      <c r="H1652" s="80"/>
    </row>
    <row r="1653" spans="8:8">
      <c r="H1653" s="80"/>
    </row>
    <row r="1654" spans="8:8">
      <c r="H1654" s="80"/>
    </row>
    <row r="1655" spans="8:8">
      <c r="H1655" s="80"/>
    </row>
    <row r="1656" spans="8:8">
      <c r="H1656" s="80"/>
    </row>
    <row r="1657" spans="8:8">
      <c r="H1657" s="80"/>
    </row>
    <row r="1658" spans="8:8">
      <c r="H1658" s="80"/>
    </row>
    <row r="1659" spans="8:8">
      <c r="H1659" s="80"/>
    </row>
    <row r="1660" spans="8:8">
      <c r="H1660" s="80"/>
    </row>
    <row r="1661" spans="8:8">
      <c r="H1661" s="80"/>
    </row>
    <row r="1662" spans="8:8">
      <c r="H1662" s="80"/>
    </row>
    <row r="1663" spans="8:8">
      <c r="H1663" s="80"/>
    </row>
    <row r="1664" spans="8:8">
      <c r="H1664" s="80"/>
    </row>
    <row r="1665" spans="8:8">
      <c r="H1665" s="80"/>
    </row>
    <row r="1666" spans="8:8">
      <c r="H1666" s="80"/>
    </row>
    <row r="1667" spans="8:8">
      <c r="H1667" s="80"/>
    </row>
    <row r="1668" spans="8:8">
      <c r="H1668" s="80"/>
    </row>
    <row r="1669" spans="8:8">
      <c r="H1669" s="80"/>
    </row>
    <row r="1670" spans="8:8">
      <c r="H1670" s="80"/>
    </row>
    <row r="1671" spans="8:8">
      <c r="H1671" s="80"/>
    </row>
    <row r="1672" spans="8:8">
      <c r="H1672" s="80"/>
    </row>
    <row r="1673" spans="8:8">
      <c r="H1673" s="80"/>
    </row>
    <row r="1674" spans="8:8">
      <c r="H1674" s="80"/>
    </row>
    <row r="1675" spans="8:8">
      <c r="H1675" s="80"/>
    </row>
    <row r="1676" spans="8:8">
      <c r="H1676" s="80"/>
    </row>
    <row r="1677" spans="8:8">
      <c r="H1677" s="80"/>
    </row>
    <row r="1678" spans="8:8">
      <c r="H1678" s="80"/>
    </row>
    <row r="1679" spans="8:8">
      <c r="H1679" s="80"/>
    </row>
    <row r="1680" spans="8:8">
      <c r="H1680" s="80"/>
    </row>
    <row r="1681" spans="8:8">
      <c r="H1681" s="80"/>
    </row>
    <row r="1682" spans="8:8">
      <c r="H1682" s="80"/>
    </row>
    <row r="1683" spans="8:8">
      <c r="H1683" s="80"/>
    </row>
    <row r="1684" spans="8:8">
      <c r="H1684" s="80"/>
    </row>
    <row r="1685" spans="8:8">
      <c r="H1685" s="80"/>
    </row>
    <row r="1686" spans="8:8">
      <c r="H1686" s="80"/>
    </row>
    <row r="1687" spans="8:8">
      <c r="H1687" s="80"/>
    </row>
    <row r="1688" spans="8:8">
      <c r="H1688" s="80"/>
    </row>
    <row r="1689" spans="8:8">
      <c r="H1689" s="80"/>
    </row>
    <row r="1690" spans="8:8">
      <c r="H1690" s="80"/>
    </row>
    <row r="1691" spans="8:8">
      <c r="H1691" s="80"/>
    </row>
    <row r="1692" spans="8:8">
      <c r="H1692" s="80"/>
    </row>
    <row r="1693" spans="8:8">
      <c r="H1693" s="80"/>
    </row>
    <row r="1694" spans="8:8">
      <c r="H1694" s="80"/>
    </row>
    <row r="1695" spans="8:8">
      <c r="H1695" s="80"/>
    </row>
    <row r="1696" spans="8:8">
      <c r="H1696" s="80"/>
    </row>
    <row r="1697" spans="8:8">
      <c r="H1697" s="80"/>
    </row>
    <row r="1698" spans="8:8">
      <c r="H1698" s="80"/>
    </row>
    <row r="1699" spans="8:8">
      <c r="H1699" s="80"/>
    </row>
    <row r="1700" spans="8:8">
      <c r="H1700" s="80"/>
    </row>
    <row r="1701" spans="8:8">
      <c r="H1701" s="80"/>
    </row>
    <row r="1702" spans="8:8">
      <c r="H1702" s="80"/>
    </row>
    <row r="1703" spans="8:8">
      <c r="H1703" s="80"/>
    </row>
    <row r="1704" spans="8:8">
      <c r="H1704" s="80"/>
    </row>
    <row r="1705" spans="8:8">
      <c r="H1705" s="80"/>
    </row>
    <row r="1706" spans="8:8">
      <c r="H1706" s="80"/>
    </row>
    <row r="1707" spans="8:8">
      <c r="H1707" s="80"/>
    </row>
    <row r="1708" spans="8:8">
      <c r="H1708" s="80"/>
    </row>
    <row r="1709" spans="8:8">
      <c r="H1709" s="80"/>
    </row>
    <row r="1710" spans="8:8">
      <c r="H1710" s="80"/>
    </row>
    <row r="1711" spans="8:8">
      <c r="H1711" s="80"/>
    </row>
    <row r="1712" spans="8:8">
      <c r="H1712" s="80"/>
    </row>
    <row r="1713" spans="8:8">
      <c r="H1713" s="80"/>
    </row>
    <row r="1714" spans="8:8">
      <c r="H1714" s="80"/>
    </row>
    <row r="1715" spans="8:8">
      <c r="H1715" s="80"/>
    </row>
    <row r="1716" spans="8:8">
      <c r="H1716" s="80"/>
    </row>
    <row r="1717" spans="8:8">
      <c r="H1717" s="80"/>
    </row>
    <row r="1718" spans="8:8">
      <c r="H1718" s="80"/>
    </row>
    <row r="1719" spans="8:8">
      <c r="H1719" s="80"/>
    </row>
    <row r="1720" spans="8:8">
      <c r="H1720" s="80"/>
    </row>
    <row r="1721" spans="8:8">
      <c r="H1721" s="80"/>
    </row>
    <row r="1722" spans="8:8">
      <c r="H1722" s="80"/>
    </row>
    <row r="1723" spans="8:8">
      <c r="H1723" s="80"/>
    </row>
    <row r="1724" spans="8:8">
      <c r="H1724" s="80"/>
    </row>
    <row r="1725" spans="8:8">
      <c r="H1725" s="80"/>
    </row>
    <row r="1726" spans="8:8">
      <c r="H1726" s="80"/>
    </row>
    <row r="1727" spans="8:8">
      <c r="H1727" s="80"/>
    </row>
    <row r="1728" spans="8:8">
      <c r="H1728" s="80"/>
    </row>
    <row r="1729" spans="8:8">
      <c r="H1729" s="80"/>
    </row>
    <row r="1730" spans="8:8">
      <c r="H1730" s="80"/>
    </row>
    <row r="1731" spans="8:8">
      <c r="H1731" s="80"/>
    </row>
    <row r="1732" spans="8:8">
      <c r="H1732" s="80"/>
    </row>
    <row r="1733" spans="8:8">
      <c r="H1733" s="80"/>
    </row>
    <row r="1734" spans="8:8">
      <c r="H1734" s="80"/>
    </row>
    <row r="1735" spans="8:8">
      <c r="H1735" s="80"/>
    </row>
    <row r="1736" spans="8:8">
      <c r="H1736" s="80"/>
    </row>
    <row r="1737" spans="8:8">
      <c r="H1737" s="80"/>
    </row>
    <row r="1738" spans="8:8">
      <c r="H1738" s="80"/>
    </row>
    <row r="1739" spans="8:8">
      <c r="H1739" s="80"/>
    </row>
    <row r="1740" spans="8:8">
      <c r="H1740" s="80"/>
    </row>
    <row r="1741" spans="8:8">
      <c r="H1741" s="80"/>
    </row>
    <row r="1742" spans="8:8">
      <c r="H1742" s="80"/>
    </row>
    <row r="1743" spans="8:8">
      <c r="H1743" s="80"/>
    </row>
    <row r="1744" spans="8:8">
      <c r="H1744" s="80"/>
    </row>
    <row r="1745" spans="8:8">
      <c r="H1745" s="80"/>
    </row>
    <row r="1746" spans="8:8">
      <c r="H1746" s="80"/>
    </row>
    <row r="1747" spans="8:8">
      <c r="H1747" s="80"/>
    </row>
    <row r="1748" spans="8:8">
      <c r="H1748" s="80"/>
    </row>
    <row r="1749" spans="8:8">
      <c r="H1749" s="80"/>
    </row>
    <row r="1750" spans="8:8">
      <c r="H1750" s="80"/>
    </row>
    <row r="1751" spans="8:8">
      <c r="H1751" s="80"/>
    </row>
    <row r="1752" spans="8:8">
      <c r="H1752" s="80"/>
    </row>
    <row r="1753" spans="8:8">
      <c r="H1753" s="80"/>
    </row>
    <row r="1754" spans="8:8">
      <c r="H1754" s="80"/>
    </row>
    <row r="1755" spans="8:8">
      <c r="H1755" s="80"/>
    </row>
    <row r="1756" spans="8:8">
      <c r="H1756" s="80"/>
    </row>
    <row r="1757" spans="8:8">
      <c r="H1757" s="80"/>
    </row>
    <row r="1758" spans="8:8">
      <c r="H1758" s="80"/>
    </row>
    <row r="1759" spans="8:8">
      <c r="H1759" s="80"/>
    </row>
    <row r="1760" spans="8:8">
      <c r="H1760" s="80"/>
    </row>
    <row r="1761" spans="8:8">
      <c r="H1761" s="80"/>
    </row>
    <row r="1762" spans="8:8">
      <c r="H1762" s="80"/>
    </row>
    <row r="1763" spans="8:8">
      <c r="H1763" s="80"/>
    </row>
    <row r="1764" spans="8:8">
      <c r="H1764" s="80"/>
    </row>
    <row r="1765" spans="8:8">
      <c r="H1765" s="80"/>
    </row>
    <row r="1766" spans="8:8">
      <c r="H1766" s="80"/>
    </row>
    <row r="1767" spans="8:8">
      <c r="H1767" s="80"/>
    </row>
    <row r="1768" spans="8:8">
      <c r="H1768" s="80"/>
    </row>
    <row r="1769" spans="8:8">
      <c r="H1769" s="80"/>
    </row>
    <row r="1770" spans="8:8">
      <c r="H1770" s="80"/>
    </row>
    <row r="1771" spans="8:8">
      <c r="H1771" s="80"/>
    </row>
    <row r="1772" spans="8:8">
      <c r="H1772" s="80"/>
    </row>
    <row r="1773" spans="8:8">
      <c r="H1773" s="80"/>
    </row>
    <row r="1774" spans="8:8">
      <c r="H1774" s="80"/>
    </row>
    <row r="1775" spans="8:8">
      <c r="H1775" s="80"/>
    </row>
    <row r="1776" spans="8:8">
      <c r="H1776" s="80"/>
    </row>
    <row r="1777" spans="8:8">
      <c r="H1777" s="80"/>
    </row>
    <row r="1778" spans="8:8">
      <c r="H1778" s="80"/>
    </row>
    <row r="1779" spans="8:8">
      <c r="H1779" s="80"/>
    </row>
    <row r="1780" spans="8:8">
      <c r="H1780" s="80"/>
    </row>
    <row r="1781" spans="8:8">
      <c r="H1781" s="80"/>
    </row>
    <row r="1782" spans="8:8">
      <c r="H1782" s="80"/>
    </row>
    <row r="1783" spans="8:8">
      <c r="H1783" s="80"/>
    </row>
    <row r="1784" spans="8:8">
      <c r="H1784" s="80"/>
    </row>
    <row r="1785" spans="8:8">
      <c r="H1785" s="80"/>
    </row>
    <row r="1786" spans="8:8">
      <c r="H1786" s="80"/>
    </row>
    <row r="1787" spans="8:8">
      <c r="H1787" s="80"/>
    </row>
    <row r="1788" spans="8:8">
      <c r="H1788" s="80"/>
    </row>
    <row r="1789" spans="8:8">
      <c r="H1789" s="80"/>
    </row>
    <row r="1790" spans="8:8">
      <c r="H1790" s="80"/>
    </row>
    <row r="1791" spans="8:8">
      <c r="H1791" s="80"/>
    </row>
    <row r="1792" spans="8:8">
      <c r="H1792" s="80"/>
    </row>
    <row r="1793" spans="8:8">
      <c r="H1793" s="80"/>
    </row>
    <row r="1794" spans="8:8">
      <c r="H1794" s="80"/>
    </row>
    <row r="1795" spans="8:8">
      <c r="H1795" s="80"/>
    </row>
    <row r="1796" spans="8:8">
      <c r="H1796" s="80"/>
    </row>
    <row r="1797" spans="8:8">
      <c r="H1797" s="80"/>
    </row>
    <row r="1798" spans="8:8">
      <c r="H1798" s="80"/>
    </row>
    <row r="1799" spans="8:8">
      <c r="H1799" s="80"/>
    </row>
    <row r="1800" spans="8:8">
      <c r="H1800" s="80"/>
    </row>
    <row r="1801" spans="8:8">
      <c r="H1801" s="80"/>
    </row>
    <row r="1802" spans="8:8">
      <c r="H1802" s="80"/>
    </row>
    <row r="1803" spans="8:8">
      <c r="H1803" s="80"/>
    </row>
    <row r="1804" spans="8:8">
      <c r="H1804" s="80"/>
    </row>
    <row r="1805" spans="8:8">
      <c r="H1805" s="80"/>
    </row>
    <row r="1806" spans="8:8">
      <c r="H1806" s="80"/>
    </row>
    <row r="1807" spans="8:8">
      <c r="H1807" s="80"/>
    </row>
    <row r="1808" spans="8:8">
      <c r="H1808" s="80"/>
    </row>
    <row r="1809" spans="8:8">
      <c r="H1809" s="80"/>
    </row>
    <row r="1810" spans="8:8">
      <c r="H1810" s="80"/>
    </row>
    <row r="1811" spans="8:8">
      <c r="H1811" s="80"/>
    </row>
    <row r="1812" spans="8:8">
      <c r="H1812" s="80"/>
    </row>
    <row r="1813" spans="8:8">
      <c r="H1813" s="80"/>
    </row>
    <row r="1814" spans="8:8">
      <c r="H1814" s="80"/>
    </row>
    <row r="1815" spans="8:8">
      <c r="H1815" s="80"/>
    </row>
    <row r="1816" spans="8:8">
      <c r="H1816" s="80"/>
    </row>
    <row r="1817" spans="8:8">
      <c r="H1817" s="80"/>
    </row>
    <row r="1818" spans="8:8">
      <c r="H1818" s="80"/>
    </row>
    <row r="1819" spans="8:8">
      <c r="H1819" s="80"/>
    </row>
    <row r="1820" spans="8:8">
      <c r="H1820" s="80"/>
    </row>
    <row r="1821" spans="8:8">
      <c r="H1821" s="80"/>
    </row>
    <row r="1822" spans="8:8">
      <c r="H1822" s="80"/>
    </row>
    <row r="1823" spans="8:8">
      <c r="H1823" s="80"/>
    </row>
    <row r="1824" spans="8:8">
      <c r="H1824" s="80"/>
    </row>
    <row r="1825" spans="8:8">
      <c r="H1825" s="80"/>
    </row>
    <row r="1826" spans="8:8">
      <c r="H1826" s="80"/>
    </row>
    <row r="1827" spans="8:8">
      <c r="H1827" s="80"/>
    </row>
    <row r="1828" spans="8:8">
      <c r="H1828" s="80"/>
    </row>
    <row r="1829" spans="8:8">
      <c r="H1829" s="80"/>
    </row>
    <row r="1830" spans="8:8">
      <c r="H1830" s="80"/>
    </row>
    <row r="1831" spans="8:8">
      <c r="H1831" s="80"/>
    </row>
    <row r="1832" spans="8:8">
      <c r="H1832" s="80"/>
    </row>
    <row r="1833" spans="8:8">
      <c r="H1833" s="80"/>
    </row>
    <row r="1834" spans="8:8">
      <c r="H1834" s="80"/>
    </row>
    <row r="1835" spans="8:8">
      <c r="H1835" s="80"/>
    </row>
    <row r="1836" spans="8:8">
      <c r="H1836" s="80"/>
    </row>
    <row r="1837" spans="8:8">
      <c r="H1837" s="80"/>
    </row>
    <row r="1838" spans="8:8">
      <c r="H1838" s="80"/>
    </row>
    <row r="1839" spans="8:8">
      <c r="H1839" s="80"/>
    </row>
    <row r="1840" spans="8:8">
      <c r="H1840" s="80"/>
    </row>
    <row r="1841" spans="8:8">
      <c r="H1841" s="80"/>
    </row>
    <row r="1842" spans="8:8">
      <c r="H1842" s="80"/>
    </row>
    <row r="1843" spans="8:8">
      <c r="H1843" s="80"/>
    </row>
    <row r="1844" spans="8:8">
      <c r="H1844" s="80"/>
    </row>
    <row r="1845" spans="8:8">
      <c r="H1845" s="80"/>
    </row>
    <row r="1846" spans="8:8">
      <c r="H1846" s="80"/>
    </row>
    <row r="1847" spans="8:8">
      <c r="H1847" s="80"/>
    </row>
    <row r="1848" spans="8:8">
      <c r="H1848" s="80"/>
    </row>
    <row r="1849" spans="8:8">
      <c r="H1849" s="80"/>
    </row>
    <row r="1850" spans="8:8">
      <c r="H1850" s="80"/>
    </row>
    <row r="1851" spans="8:8">
      <c r="H1851" s="80"/>
    </row>
    <row r="1852" spans="8:8">
      <c r="H1852" s="80"/>
    </row>
    <row r="1853" spans="8:8">
      <c r="H1853" s="80"/>
    </row>
    <row r="1854" spans="8:8">
      <c r="H1854" s="80"/>
    </row>
    <row r="1855" spans="8:8">
      <c r="H1855" s="80"/>
    </row>
    <row r="1856" spans="8:8">
      <c r="H1856" s="80"/>
    </row>
    <row r="1857" spans="8:8">
      <c r="H1857" s="80"/>
    </row>
    <row r="1858" spans="8:8">
      <c r="H1858" s="80"/>
    </row>
    <row r="1859" spans="8:8">
      <c r="H1859" s="80"/>
    </row>
    <row r="1860" spans="8:8">
      <c r="H1860" s="80"/>
    </row>
    <row r="1861" spans="8:8">
      <c r="H1861" s="80"/>
    </row>
    <row r="1862" spans="8:8">
      <c r="H1862" s="80"/>
    </row>
    <row r="1863" spans="8:8">
      <c r="H1863" s="80"/>
    </row>
    <row r="1864" spans="8:8">
      <c r="H1864" s="80"/>
    </row>
    <row r="1865" spans="8:8">
      <c r="H1865" s="80"/>
    </row>
    <row r="1866" spans="8:8">
      <c r="H1866" s="80"/>
    </row>
    <row r="1867" spans="8:8">
      <c r="H1867" s="80"/>
    </row>
    <row r="1868" spans="8:8">
      <c r="H1868" s="80"/>
    </row>
    <row r="1869" spans="8:8">
      <c r="H1869" s="80"/>
    </row>
    <row r="1870" spans="8:8">
      <c r="H1870" s="80"/>
    </row>
    <row r="1871" spans="8:8">
      <c r="H1871" s="80"/>
    </row>
    <row r="1872" spans="8:8">
      <c r="H1872" s="80"/>
    </row>
    <row r="1873" spans="8:8">
      <c r="H1873" s="80"/>
    </row>
    <row r="1874" spans="8:8">
      <c r="H1874" s="80"/>
    </row>
    <row r="1875" spans="8:8">
      <c r="H1875" s="80"/>
    </row>
    <row r="1876" spans="8:8">
      <c r="H1876" s="80"/>
    </row>
    <row r="1877" spans="8:8">
      <c r="H1877" s="80"/>
    </row>
    <row r="1878" spans="8:8">
      <c r="H1878" s="80"/>
    </row>
    <row r="1879" spans="8:8">
      <c r="H1879" s="80"/>
    </row>
    <row r="1880" spans="8:8">
      <c r="H1880" s="80"/>
    </row>
    <row r="1881" spans="8:8">
      <c r="H1881" s="80"/>
    </row>
    <row r="1882" spans="8:8">
      <c r="H1882" s="80"/>
    </row>
    <row r="1883" spans="8:8">
      <c r="H1883" s="80"/>
    </row>
    <row r="1884" spans="8:8">
      <c r="H1884" s="80"/>
    </row>
    <row r="1885" spans="8:8">
      <c r="H1885" s="80"/>
    </row>
    <row r="1886" spans="8:8">
      <c r="H1886" s="80"/>
    </row>
    <row r="1887" spans="8:8">
      <c r="H1887" s="80"/>
    </row>
    <row r="1888" spans="8:8">
      <c r="H1888" s="80"/>
    </row>
    <row r="1889" spans="8:8">
      <c r="H1889" s="80"/>
    </row>
    <row r="1890" spans="8:8">
      <c r="H1890" s="80"/>
    </row>
    <row r="1891" spans="8:8">
      <c r="H1891" s="80"/>
    </row>
    <row r="1892" spans="8:8">
      <c r="H1892" s="80"/>
    </row>
    <row r="1893" spans="8:8">
      <c r="H1893" s="80"/>
    </row>
    <row r="1894" spans="8:8">
      <c r="H1894" s="80"/>
    </row>
    <row r="1895" spans="8:8">
      <c r="H1895" s="80"/>
    </row>
    <row r="1896" spans="8:8">
      <c r="H1896" s="80"/>
    </row>
    <row r="1897" spans="8:8">
      <c r="H1897" s="80"/>
    </row>
    <row r="1898" spans="8:8">
      <c r="H1898" s="80"/>
    </row>
    <row r="1899" spans="8:8">
      <c r="H1899" s="80"/>
    </row>
    <row r="1900" spans="8:8">
      <c r="H1900" s="80"/>
    </row>
    <row r="1901" spans="8:8">
      <c r="H1901" s="80"/>
    </row>
    <row r="1902" spans="8:8">
      <c r="H1902" s="80"/>
    </row>
    <row r="1903" spans="8:8">
      <c r="H1903" s="80"/>
    </row>
    <row r="1904" spans="8:8">
      <c r="H1904" s="80"/>
    </row>
    <row r="1905" spans="8:8">
      <c r="H1905" s="80"/>
    </row>
    <row r="1906" spans="8:8">
      <c r="H1906" s="80"/>
    </row>
    <row r="1907" spans="8:8">
      <c r="H1907" s="80"/>
    </row>
    <row r="1908" spans="8:8">
      <c r="H1908" s="80"/>
    </row>
    <row r="1909" spans="8:8">
      <c r="H1909" s="80"/>
    </row>
    <row r="1910" spans="8:8">
      <c r="H1910" s="80"/>
    </row>
    <row r="1911" spans="8:8">
      <c r="H1911" s="80"/>
    </row>
    <row r="1912" spans="8:8">
      <c r="H1912" s="80"/>
    </row>
    <row r="1913" spans="8:8">
      <c r="H1913" s="80"/>
    </row>
    <row r="1914" spans="8:8">
      <c r="H1914" s="80"/>
    </row>
    <row r="1915" spans="8:8">
      <c r="H1915" s="80"/>
    </row>
    <row r="1916" spans="8:8">
      <c r="H1916" s="80"/>
    </row>
    <row r="1917" spans="8:8">
      <c r="H1917" s="80"/>
    </row>
    <row r="1918" spans="8:8">
      <c r="H1918" s="80"/>
    </row>
    <row r="1919" spans="8:8">
      <c r="H1919" s="80"/>
    </row>
    <row r="1920" spans="8:8">
      <c r="H1920" s="80"/>
    </row>
  </sheetData>
  <mergeCells count="1">
    <mergeCell ref="A2:H2"/>
  </mergeCells>
  <phoneticPr fontId="19" type="noConversion"/>
  <pageMargins left="0.21" right="0.2" top="0.52" bottom="0.42" header="0.28999999999999998" footer="0.23"/>
  <pageSetup paperSize="9" scale="37" fitToHeight="2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463"/>
  <sheetViews>
    <sheetView showGridLines="0" zoomScale="80" zoomScaleNormal="80" zoomScaleSheetLayoutView="85" workbookViewId="0">
      <selection activeCell="B3" sqref="B3"/>
    </sheetView>
  </sheetViews>
  <sheetFormatPr defaultColWidth="15.5703125" defaultRowHeight="12.75"/>
  <cols>
    <col min="1" max="2" width="15.5703125" style="59"/>
    <col min="3" max="4" width="15.5703125" style="74"/>
    <col min="5" max="5" width="15.5703125" style="70"/>
    <col min="6" max="7" width="17.42578125" style="60" customWidth="1"/>
    <col min="8" max="8" width="27.85546875" style="61" customWidth="1"/>
    <col min="9" max="9" width="18.140625" style="61" customWidth="1"/>
    <col min="10" max="10" width="10.7109375" style="61" customWidth="1"/>
    <col min="11" max="12" width="10.7109375" style="49" customWidth="1"/>
    <col min="13" max="13" width="24.5703125" style="49" customWidth="1"/>
    <col min="14" max="14" width="11.5703125" style="1" customWidth="1"/>
    <col min="15" max="16384" width="15.5703125" style="1"/>
  </cols>
  <sheetData>
    <row r="1" spans="1:255" s="3" customFormat="1">
      <c r="A1" s="50"/>
      <c r="B1" s="50"/>
      <c r="C1" s="75"/>
      <c r="D1" s="75"/>
      <c r="E1" s="67"/>
      <c r="F1" s="51"/>
      <c r="G1" s="51"/>
      <c r="H1" s="52"/>
      <c r="I1" s="52"/>
      <c r="J1" s="52"/>
      <c r="K1" s="53"/>
      <c r="L1" s="53"/>
      <c r="M1" s="53"/>
    </row>
    <row r="2" spans="1:255" s="3" customFormat="1">
      <c r="A2" s="54" t="s">
        <v>199</v>
      </c>
      <c r="B2" s="54"/>
      <c r="C2" s="54"/>
      <c r="D2" s="54"/>
      <c r="E2" s="68"/>
      <c r="F2" s="54"/>
      <c r="G2" s="54"/>
      <c r="H2" s="55"/>
      <c r="I2" s="96"/>
      <c r="J2" s="96"/>
      <c r="K2" s="53"/>
      <c r="L2" s="53"/>
      <c r="M2" s="53"/>
    </row>
    <row r="3" spans="1:255" s="3" customFormat="1">
      <c r="A3" s="56" t="s">
        <v>204</v>
      </c>
      <c r="B3" s="57" t="str">
        <f>'Bookings Summary'!C4</f>
        <v>17th February 2014</v>
      </c>
      <c r="C3" s="54"/>
      <c r="D3" s="54"/>
      <c r="E3" s="69"/>
      <c r="F3" s="58"/>
      <c r="G3" s="58"/>
      <c r="H3" s="55"/>
      <c r="I3" s="96"/>
      <c r="J3" s="52"/>
      <c r="K3" s="53"/>
      <c r="L3" s="53"/>
      <c r="M3" s="53"/>
    </row>
    <row r="4" spans="1:255" s="3" customFormat="1">
      <c r="A4" s="1"/>
      <c r="B4" s="1"/>
      <c r="C4" s="54"/>
      <c r="D4" s="54"/>
      <c r="E4" s="69"/>
      <c r="F4" s="58"/>
      <c r="G4" s="58"/>
      <c r="H4" s="55"/>
      <c r="I4" s="96"/>
      <c r="J4" s="52"/>
      <c r="K4" s="53"/>
      <c r="L4" s="53"/>
      <c r="M4" s="53"/>
    </row>
    <row r="5" spans="1:255" s="3" customFormat="1" ht="13.5" thickBot="1">
      <c r="A5"/>
      <c r="B5"/>
      <c r="C5" s="54"/>
      <c r="D5" s="54"/>
      <c r="E5" s="69"/>
      <c r="F5" s="58"/>
      <c r="G5" s="58"/>
      <c r="H5" s="55"/>
      <c r="I5" s="96"/>
      <c r="J5" s="52"/>
      <c r="K5" s="53"/>
      <c r="L5" s="53"/>
      <c r="M5" s="53"/>
    </row>
    <row r="6" spans="1:255" s="3" customFormat="1" ht="13.5" thickBot="1">
      <c r="A6" s="223" t="s">
        <v>234</v>
      </c>
      <c r="B6" s="200" t="s">
        <v>1</v>
      </c>
      <c r="C6" s="75"/>
      <c r="D6" s="75"/>
      <c r="E6" s="67"/>
      <c r="F6" s="51"/>
      <c r="G6" s="51"/>
      <c r="H6" s="52"/>
      <c r="I6" s="52"/>
      <c r="J6" s="52"/>
      <c r="K6" s="53"/>
      <c r="L6" s="53"/>
      <c r="M6" s="53"/>
    </row>
    <row r="7" spans="1:255" ht="13.5" thickBot="1"/>
    <row r="8" spans="1:255" s="62" customFormat="1">
      <c r="A8" s="201" t="s">
        <v>456</v>
      </c>
      <c r="B8" s="202"/>
      <c r="C8" s="202"/>
      <c r="D8" s="202"/>
      <c r="E8" s="202"/>
      <c r="F8" s="202"/>
      <c r="G8" s="202"/>
      <c r="H8" s="202"/>
      <c r="I8" s="162" t="s">
        <v>501</v>
      </c>
      <c r="J8" s="224"/>
      <c r="K8"/>
      <c r="L8"/>
      <c r="M8"/>
      <c r="N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</row>
    <row r="9" spans="1:255" s="65" customFormat="1">
      <c r="A9" s="222" t="s">
        <v>283</v>
      </c>
      <c r="B9" s="221" t="s">
        <v>200</v>
      </c>
      <c r="C9" s="221" t="s">
        <v>313</v>
      </c>
      <c r="D9" s="221" t="s">
        <v>315</v>
      </c>
      <c r="E9" s="221" t="s">
        <v>372</v>
      </c>
      <c r="F9" s="221" t="s">
        <v>323</v>
      </c>
      <c r="G9" s="221" t="s">
        <v>371</v>
      </c>
      <c r="H9" s="221" t="s">
        <v>370</v>
      </c>
      <c r="I9" s="225" t="s">
        <v>408</v>
      </c>
      <c r="J9" s="226" t="s">
        <v>101</v>
      </c>
      <c r="K9"/>
      <c r="L9"/>
      <c r="M9"/>
      <c r="N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</row>
    <row r="10" spans="1:255" s="64" customFormat="1">
      <c r="A10" s="206" t="s">
        <v>57</v>
      </c>
      <c r="B10" s="204" t="s">
        <v>551</v>
      </c>
      <c r="C10" s="204">
        <v>30313382</v>
      </c>
      <c r="D10" s="204">
        <v>1005872581</v>
      </c>
      <c r="E10" s="204" t="s">
        <v>485</v>
      </c>
      <c r="F10" s="204" t="s">
        <v>485</v>
      </c>
      <c r="G10" s="204" t="s">
        <v>485</v>
      </c>
      <c r="H10" s="204" t="s">
        <v>452</v>
      </c>
      <c r="I10" s="207">
        <v>742.5</v>
      </c>
      <c r="J10" s="208">
        <v>742.5</v>
      </c>
      <c r="K10"/>
      <c r="L10"/>
      <c r="M10"/>
      <c r="N1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</row>
    <row r="11" spans="1:255" s="65" customFormat="1">
      <c r="A11" s="209" t="s">
        <v>57</v>
      </c>
      <c r="B11" s="204" t="s">
        <v>552</v>
      </c>
      <c r="C11" s="204">
        <v>30319641</v>
      </c>
      <c r="D11" s="204">
        <v>1005883058</v>
      </c>
      <c r="E11" s="204" t="s">
        <v>485</v>
      </c>
      <c r="F11" s="204" t="s">
        <v>485</v>
      </c>
      <c r="G11" s="204" t="s">
        <v>485</v>
      </c>
      <c r="H11" s="204" t="s">
        <v>452</v>
      </c>
      <c r="I11" s="207">
        <v>1113.75</v>
      </c>
      <c r="J11" s="208">
        <v>1113.75</v>
      </c>
      <c r="K11"/>
      <c r="L11"/>
      <c r="M11"/>
      <c r="N1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</row>
    <row r="12" spans="1:255" s="65" customFormat="1">
      <c r="A12" s="209" t="s">
        <v>57</v>
      </c>
      <c r="B12" s="204" t="s">
        <v>553</v>
      </c>
      <c r="C12" s="204">
        <v>30321519</v>
      </c>
      <c r="D12" s="204">
        <v>1005888831</v>
      </c>
      <c r="E12" s="204" t="s">
        <v>485</v>
      </c>
      <c r="F12" s="204" t="s">
        <v>485</v>
      </c>
      <c r="G12" s="204" t="s">
        <v>485</v>
      </c>
      <c r="H12" s="204" t="s">
        <v>452</v>
      </c>
      <c r="I12" s="207">
        <v>371.25</v>
      </c>
      <c r="J12" s="208">
        <v>371.25</v>
      </c>
      <c r="K12"/>
      <c r="L12"/>
      <c r="M12"/>
      <c r="N1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</row>
    <row r="13" spans="1:255" s="65" customFormat="1">
      <c r="A13" s="209" t="s">
        <v>57</v>
      </c>
      <c r="B13" s="204" t="s">
        <v>555</v>
      </c>
      <c r="C13" s="204">
        <v>30319129</v>
      </c>
      <c r="D13" s="204">
        <v>1005880241</v>
      </c>
      <c r="E13" s="204" t="s">
        <v>554</v>
      </c>
      <c r="F13" s="204" t="s">
        <v>554</v>
      </c>
      <c r="G13" s="204" t="s">
        <v>554</v>
      </c>
      <c r="H13" s="204" t="s">
        <v>452</v>
      </c>
      <c r="I13" s="207">
        <v>712</v>
      </c>
      <c r="J13" s="208">
        <v>712</v>
      </c>
      <c r="K13"/>
      <c r="L13"/>
      <c r="M13"/>
      <c r="N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</row>
    <row r="14" spans="1:255" s="65" customFormat="1">
      <c r="A14" s="203" t="s">
        <v>516</v>
      </c>
      <c r="B14" s="210"/>
      <c r="C14" s="210"/>
      <c r="D14" s="210"/>
      <c r="E14" s="210"/>
      <c r="F14" s="210"/>
      <c r="G14" s="210"/>
      <c r="H14" s="210"/>
      <c r="I14" s="211">
        <v>2939.5</v>
      </c>
      <c r="J14" s="205">
        <v>2939.5</v>
      </c>
      <c r="K14"/>
      <c r="L14"/>
      <c r="M14"/>
      <c r="N14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</row>
    <row r="15" spans="1:255" s="65" customFormat="1">
      <c r="A15" s="206" t="s">
        <v>94</v>
      </c>
      <c r="B15" s="204" t="s">
        <v>574</v>
      </c>
      <c r="C15" s="204">
        <v>30252219</v>
      </c>
      <c r="D15" s="204">
        <v>1005094227</v>
      </c>
      <c r="E15" s="204" t="s">
        <v>573</v>
      </c>
      <c r="F15" s="204" t="s">
        <v>572</v>
      </c>
      <c r="G15" s="204" t="s">
        <v>572</v>
      </c>
      <c r="H15" s="204" t="s">
        <v>527</v>
      </c>
      <c r="I15" s="207">
        <v>58445</v>
      </c>
      <c r="J15" s="208">
        <v>58445</v>
      </c>
      <c r="K15"/>
      <c r="L15"/>
      <c r="M15"/>
      <c r="N15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</row>
    <row r="16" spans="1:255" s="65" customFormat="1">
      <c r="A16" s="209" t="s">
        <v>94</v>
      </c>
      <c r="B16" s="212" t="s">
        <v>574</v>
      </c>
      <c r="C16" s="212">
        <v>30252219</v>
      </c>
      <c r="D16" s="212">
        <v>1005094227</v>
      </c>
      <c r="E16" s="212" t="s">
        <v>573</v>
      </c>
      <c r="F16" s="212" t="s">
        <v>572</v>
      </c>
      <c r="G16" s="212" t="s">
        <v>572</v>
      </c>
      <c r="H16" s="213" t="s">
        <v>514</v>
      </c>
      <c r="I16" s="214">
        <v>-58445</v>
      </c>
      <c r="J16" s="215">
        <v>-58445</v>
      </c>
      <c r="K16"/>
      <c r="L16"/>
      <c r="M16"/>
      <c r="N1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</row>
    <row r="17" spans="1:255" s="65" customFormat="1">
      <c r="A17" s="209" t="s">
        <v>94</v>
      </c>
      <c r="B17" s="204" t="s">
        <v>540</v>
      </c>
      <c r="C17" s="204">
        <v>30308144</v>
      </c>
      <c r="D17" s="204">
        <v>1005576290</v>
      </c>
      <c r="E17" s="204" t="s">
        <v>538</v>
      </c>
      <c r="F17" s="204" t="s">
        <v>538</v>
      </c>
      <c r="G17" s="204" t="s">
        <v>538</v>
      </c>
      <c r="H17" s="204" t="s">
        <v>530</v>
      </c>
      <c r="I17" s="207">
        <v>-25357</v>
      </c>
      <c r="J17" s="208">
        <v>-25357</v>
      </c>
      <c r="K17"/>
      <c r="L17"/>
      <c r="M17"/>
      <c r="N17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</row>
    <row r="18" spans="1:255" s="65" customFormat="1">
      <c r="A18" s="209" t="s">
        <v>94</v>
      </c>
      <c r="B18" s="212" t="s">
        <v>540</v>
      </c>
      <c r="C18" s="204">
        <v>30309573</v>
      </c>
      <c r="D18" s="204">
        <v>1005675114</v>
      </c>
      <c r="E18" s="204" t="s">
        <v>538</v>
      </c>
      <c r="F18" s="204" t="s">
        <v>538</v>
      </c>
      <c r="G18" s="204" t="s">
        <v>538</v>
      </c>
      <c r="H18" s="204" t="s">
        <v>530</v>
      </c>
      <c r="I18" s="207">
        <v>3758</v>
      </c>
      <c r="J18" s="208">
        <v>3758</v>
      </c>
      <c r="K18"/>
      <c r="L18"/>
      <c r="M18"/>
      <c r="N1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</row>
    <row r="19" spans="1:255" s="65" customFormat="1">
      <c r="A19" s="209" t="s">
        <v>94</v>
      </c>
      <c r="B19" s="204" t="s">
        <v>544</v>
      </c>
      <c r="C19" s="204">
        <v>30312907</v>
      </c>
      <c r="D19" s="204">
        <v>1005796035</v>
      </c>
      <c r="E19" s="204" t="s">
        <v>543</v>
      </c>
      <c r="F19" s="204" t="s">
        <v>542</v>
      </c>
      <c r="G19" s="204" t="s">
        <v>542</v>
      </c>
      <c r="H19" s="204" t="s">
        <v>527</v>
      </c>
      <c r="I19" s="207">
        <v>4320</v>
      </c>
      <c r="J19" s="208">
        <v>4320</v>
      </c>
      <c r="K19"/>
      <c r="L19"/>
      <c r="M19"/>
      <c r="N1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</row>
    <row r="20" spans="1:255" s="65" customFormat="1">
      <c r="A20" s="216" t="s">
        <v>94</v>
      </c>
      <c r="B20" s="204" t="s">
        <v>561</v>
      </c>
      <c r="C20" s="204">
        <v>30327791</v>
      </c>
      <c r="D20" s="204">
        <v>1005896792</v>
      </c>
      <c r="E20" s="204" t="s">
        <v>560</v>
      </c>
      <c r="F20" s="204" t="s">
        <v>528</v>
      </c>
      <c r="G20" s="204" t="s">
        <v>560</v>
      </c>
      <c r="H20" s="204" t="s">
        <v>530</v>
      </c>
      <c r="I20" s="207">
        <v>2310</v>
      </c>
      <c r="J20" s="208">
        <v>2310</v>
      </c>
      <c r="K20"/>
      <c r="L20"/>
      <c r="M20"/>
      <c r="N2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</row>
    <row r="21" spans="1:255" s="65" customFormat="1">
      <c r="A21" s="209" t="s">
        <v>94</v>
      </c>
      <c r="B21" s="212" t="s">
        <v>561</v>
      </c>
      <c r="C21" s="204">
        <v>30334921</v>
      </c>
      <c r="D21" s="204">
        <v>1005780696</v>
      </c>
      <c r="E21" s="204" t="s">
        <v>560</v>
      </c>
      <c r="F21" s="204" t="s">
        <v>528</v>
      </c>
      <c r="G21" s="204" t="s">
        <v>560</v>
      </c>
      <c r="H21" s="204" t="s">
        <v>530</v>
      </c>
      <c r="I21" s="207">
        <v>8260</v>
      </c>
      <c r="J21" s="208">
        <v>8260</v>
      </c>
      <c r="K21"/>
      <c r="L21"/>
      <c r="M21"/>
      <c r="N2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</row>
    <row r="22" spans="1:255" s="65" customFormat="1">
      <c r="A22" s="209" t="s">
        <v>94</v>
      </c>
      <c r="B22" s="204" t="s">
        <v>565</v>
      </c>
      <c r="C22" s="204">
        <v>30329617</v>
      </c>
      <c r="D22" s="204">
        <v>1005784677</v>
      </c>
      <c r="E22" s="204" t="s">
        <v>564</v>
      </c>
      <c r="F22" s="204" t="s">
        <v>563</v>
      </c>
      <c r="G22" s="204" t="s">
        <v>564</v>
      </c>
      <c r="H22" s="204" t="s">
        <v>530</v>
      </c>
      <c r="I22" s="207">
        <v>60000</v>
      </c>
      <c r="J22" s="208">
        <v>60000</v>
      </c>
      <c r="K22"/>
      <c r="L22"/>
      <c r="M22"/>
      <c r="N2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</row>
    <row r="23" spans="1:255" s="65" customFormat="1">
      <c r="A23" s="209" t="s">
        <v>94</v>
      </c>
      <c r="B23" s="204" t="s">
        <v>591</v>
      </c>
      <c r="C23" s="204">
        <v>30335754</v>
      </c>
      <c r="D23" s="204">
        <v>1005959608</v>
      </c>
      <c r="E23" s="204" t="s">
        <v>592</v>
      </c>
      <c r="F23" s="204" t="s">
        <v>599</v>
      </c>
      <c r="G23" s="204" t="s">
        <v>599</v>
      </c>
      <c r="H23" s="204" t="s">
        <v>530</v>
      </c>
      <c r="I23" s="207">
        <v>23000</v>
      </c>
      <c r="J23" s="208">
        <v>23000</v>
      </c>
      <c r="K23"/>
      <c r="L23"/>
      <c r="M23"/>
      <c r="N2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</row>
    <row r="24" spans="1:255" s="65" customFormat="1">
      <c r="A24" s="203" t="s">
        <v>511</v>
      </c>
      <c r="B24" s="210"/>
      <c r="C24" s="210"/>
      <c r="D24" s="210"/>
      <c r="E24" s="210"/>
      <c r="F24" s="210"/>
      <c r="G24" s="210"/>
      <c r="H24" s="210"/>
      <c r="I24" s="211">
        <v>76291</v>
      </c>
      <c r="J24" s="205">
        <v>76291</v>
      </c>
      <c r="K24"/>
      <c r="L24"/>
      <c r="M24"/>
      <c r="N24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</row>
    <row r="25" spans="1:255" s="65" customFormat="1" ht="13.5" thickBot="1">
      <c r="A25" s="219" t="s">
        <v>101</v>
      </c>
      <c r="B25" s="220"/>
      <c r="C25" s="220"/>
      <c r="D25" s="220"/>
      <c r="E25" s="220"/>
      <c r="F25" s="220"/>
      <c r="G25" s="220"/>
      <c r="H25" s="220"/>
      <c r="I25" s="217">
        <v>79230.5</v>
      </c>
      <c r="J25" s="218">
        <v>79230.5</v>
      </c>
      <c r="K25"/>
      <c r="L25"/>
      <c r="M25"/>
      <c r="N25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</row>
    <row r="26" spans="1:255" s="65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</row>
    <row r="27" spans="1:255" s="65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</row>
    <row r="28" spans="1:255" s="65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</row>
    <row r="29" spans="1:255" s="65" customFormat="1">
      <c r="A29"/>
      <c r="B29"/>
      <c r="C29"/>
      <c r="D29"/>
      <c r="E29"/>
      <c r="F29"/>
      <c r="G29"/>
      <c r="H29"/>
      <c r="I29"/>
      <c r="J29"/>
      <c r="K29"/>
      <c r="L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</row>
    <row r="30" spans="1:255" s="65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</row>
    <row r="31" spans="1:255" s="65" customFormat="1">
      <c r="A31"/>
      <c r="B31"/>
      <c r="C31"/>
      <c r="D31"/>
      <c r="E31"/>
      <c r="F31"/>
      <c r="G31"/>
      <c r="H31"/>
      <c r="I31"/>
      <c r="J31"/>
      <c r="K31"/>
      <c r="L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</row>
    <row r="32" spans="1:255" s="65" customFormat="1">
      <c r="A32"/>
      <c r="B32"/>
      <c r="C32"/>
      <c r="D32"/>
      <c r="E32"/>
      <c r="F32"/>
      <c r="G32"/>
      <c r="H32"/>
      <c r="I32"/>
      <c r="J32"/>
      <c r="K32"/>
      <c r="L3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</row>
    <row r="33" spans="1:255" s="65" customFormat="1">
      <c r="A33"/>
      <c r="B33"/>
      <c r="C33"/>
      <c r="D33"/>
      <c r="E33"/>
      <c r="F33"/>
      <c r="G33"/>
      <c r="H33"/>
      <c r="I33"/>
      <c r="J33"/>
      <c r="K33"/>
      <c r="L3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</row>
    <row r="34" spans="1:255" s="65" customFormat="1">
      <c r="A34"/>
      <c r="B34"/>
      <c r="C34"/>
      <c r="D34"/>
      <c r="E34"/>
      <c r="F34"/>
      <c r="G34"/>
      <c r="H34"/>
      <c r="I34"/>
      <c r="J34"/>
      <c r="K34"/>
      <c r="L3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</row>
    <row r="35" spans="1:255" s="65" customFormat="1" ht="13.5" thickBot="1">
      <c r="A35"/>
      <c r="B35"/>
      <c r="C35"/>
      <c r="D35"/>
      <c r="E35"/>
      <c r="F35"/>
      <c r="G35"/>
      <c r="H35"/>
      <c r="I35"/>
      <c r="J35"/>
      <c r="K35"/>
      <c r="L3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</row>
    <row r="36" spans="1:255" s="65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</row>
    <row r="37" spans="1:255" s="65" customFormat="1">
      <c r="A37"/>
      <c r="B37"/>
      <c r="C37"/>
      <c r="D37"/>
      <c r="E37"/>
      <c r="F37"/>
      <c r="G37"/>
      <c r="H37"/>
      <c r="I37"/>
      <c r="J37"/>
      <c r="K37"/>
      <c r="L3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</row>
    <row r="38" spans="1:255" s="65" customFormat="1">
      <c r="A38"/>
      <c r="B38"/>
      <c r="C38"/>
      <c r="D38"/>
      <c r="E38"/>
      <c r="F38"/>
      <c r="G38"/>
      <c r="H38"/>
      <c r="I38"/>
      <c r="J38"/>
      <c r="K38"/>
      <c r="L3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</row>
    <row r="39" spans="1:255" s="65" customFormat="1">
      <c r="A39"/>
      <c r="B39"/>
      <c r="C39"/>
      <c r="D39"/>
      <c r="E39"/>
      <c r="F39"/>
      <c r="G39"/>
      <c r="H39"/>
      <c r="I39"/>
      <c r="J39"/>
      <c r="K39"/>
      <c r="L3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</row>
    <row r="40" spans="1:255" s="65" customFormat="1">
      <c r="A40"/>
      <c r="B40"/>
      <c r="C40"/>
      <c r="D40"/>
      <c r="E40"/>
      <c r="F40"/>
      <c r="G40"/>
      <c r="H40"/>
      <c r="I40"/>
      <c r="J40"/>
      <c r="K40"/>
      <c r="L40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</row>
    <row r="41" spans="1:255" s="65" customFormat="1">
      <c r="A41"/>
      <c r="B41"/>
      <c r="C41"/>
      <c r="D41"/>
      <c r="E41"/>
      <c r="F41"/>
      <c r="G41"/>
      <c r="H41"/>
      <c r="I41"/>
      <c r="J41"/>
      <c r="K41"/>
      <c r="L4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</row>
    <row r="42" spans="1:255" s="65" customFormat="1">
      <c r="A42"/>
      <c r="B42"/>
      <c r="C42"/>
      <c r="D42"/>
      <c r="E42"/>
      <c r="F42"/>
      <c r="G42"/>
      <c r="H42"/>
      <c r="I42"/>
      <c r="J42"/>
      <c r="K42"/>
      <c r="L4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</row>
    <row r="43" spans="1:255" s="65" customFormat="1">
      <c r="A43"/>
      <c r="B43"/>
      <c r="C43"/>
      <c r="D43"/>
      <c r="E43"/>
      <c r="F43"/>
      <c r="G43"/>
      <c r="H43"/>
      <c r="I43"/>
      <c r="J43"/>
      <c r="K43"/>
      <c r="L4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</row>
    <row r="44" spans="1:255" s="65" customFormat="1">
      <c r="A44"/>
      <c r="B44"/>
      <c r="C44"/>
      <c r="D44"/>
      <c r="E44"/>
      <c r="F44"/>
      <c r="G44"/>
      <c r="H44"/>
      <c r="I44"/>
      <c r="J44"/>
      <c r="K44"/>
      <c r="L4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</row>
    <row r="45" spans="1:255" s="65" customFormat="1">
      <c r="A45"/>
      <c r="B45"/>
      <c r="C45"/>
      <c r="D45"/>
      <c r="E45"/>
      <c r="F45"/>
      <c r="G45"/>
      <c r="H45"/>
      <c r="I45"/>
      <c r="J45"/>
      <c r="K45"/>
      <c r="L4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</row>
    <row r="46" spans="1:255" s="65" customFormat="1">
      <c r="A46"/>
      <c r="B46"/>
      <c r="C46"/>
      <c r="D46"/>
      <c r="E46"/>
      <c r="F46"/>
      <c r="G46"/>
      <c r="H46"/>
      <c r="I46"/>
      <c r="J46"/>
      <c r="K46"/>
      <c r="L46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</row>
    <row r="47" spans="1:255" s="65" customFormat="1">
      <c r="A47"/>
      <c r="B47"/>
      <c r="C47"/>
      <c r="D47"/>
      <c r="E47"/>
      <c r="F47"/>
      <c r="G47"/>
      <c r="H47"/>
      <c r="I47"/>
      <c r="J47"/>
      <c r="K47"/>
      <c r="L4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</row>
    <row r="48" spans="1:255" s="65" customFormat="1">
      <c r="A48"/>
      <c r="B48"/>
      <c r="C48"/>
      <c r="D48"/>
      <c r="E48"/>
      <c r="F48"/>
      <c r="G48"/>
      <c r="H48"/>
      <c r="I48"/>
      <c r="J48"/>
      <c r="K48"/>
      <c r="L4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</row>
    <row r="49" spans="1:255" s="65" customFormat="1">
      <c r="A49"/>
      <c r="B49"/>
      <c r="C49"/>
      <c r="D49"/>
      <c r="E49"/>
      <c r="F49"/>
      <c r="G49"/>
      <c r="H49"/>
      <c r="I49"/>
      <c r="J49"/>
      <c r="K49"/>
      <c r="L49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</row>
    <row r="50" spans="1:255" s="65" customFormat="1">
      <c r="A50"/>
      <c r="B50"/>
      <c r="C50"/>
      <c r="D50"/>
      <c r="E50"/>
      <c r="F50"/>
      <c r="G50"/>
      <c r="H50"/>
      <c r="I50"/>
      <c r="J50"/>
      <c r="K50"/>
      <c r="L50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</row>
    <row r="51" spans="1:255" s="65" customFormat="1">
      <c r="A51"/>
      <c r="B51"/>
      <c r="C51"/>
      <c r="D51"/>
      <c r="E51"/>
      <c r="F51"/>
      <c r="G51"/>
      <c r="H51"/>
      <c r="I51"/>
      <c r="J51"/>
      <c r="K51"/>
      <c r="L5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</row>
    <row r="52" spans="1:255" s="65" customFormat="1">
      <c r="A52"/>
      <c r="B52"/>
      <c r="C52"/>
      <c r="D52"/>
      <c r="E52"/>
      <c r="F52"/>
      <c r="G52"/>
      <c r="H52"/>
      <c r="I52"/>
      <c r="J52"/>
      <c r="K52"/>
      <c r="L5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</row>
    <row r="53" spans="1:255" s="65" customFormat="1">
      <c r="A53"/>
      <c r="B53"/>
      <c r="C53"/>
      <c r="D53"/>
      <c r="E53"/>
      <c r="F53"/>
      <c r="G53"/>
      <c r="H53"/>
      <c r="I53"/>
      <c r="J53"/>
      <c r="K53"/>
      <c r="L5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</row>
    <row r="54" spans="1:255" s="65" customFormat="1">
      <c r="A54"/>
      <c r="B54"/>
      <c r="C54"/>
      <c r="D54"/>
      <c r="E54"/>
      <c r="F54"/>
      <c r="G54"/>
      <c r="H54"/>
      <c r="I54"/>
      <c r="J54"/>
      <c r="K54"/>
      <c r="L5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</row>
    <row r="55" spans="1:255" s="65" customFormat="1">
      <c r="A55"/>
      <c r="B55"/>
      <c r="C55"/>
      <c r="D55"/>
      <c r="E55"/>
      <c r="F55"/>
      <c r="G55"/>
      <c r="H55"/>
      <c r="I55"/>
      <c r="J55"/>
      <c r="K55"/>
      <c r="L5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</row>
    <row r="56" spans="1:255" s="65" customFormat="1">
      <c r="A56"/>
      <c r="B56"/>
      <c r="C56"/>
      <c r="D56"/>
      <c r="E56"/>
      <c r="F56"/>
      <c r="G56"/>
      <c r="H56"/>
      <c r="I56"/>
      <c r="J56"/>
      <c r="K56"/>
      <c r="L56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</row>
    <row r="57" spans="1:255" s="65" customFormat="1">
      <c r="A57"/>
      <c r="B57"/>
      <c r="C57"/>
      <c r="D57"/>
      <c r="E57"/>
      <c r="F57"/>
      <c r="G57"/>
      <c r="H57"/>
      <c r="I57"/>
      <c r="J57"/>
      <c r="K57"/>
      <c r="L57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</row>
    <row r="58" spans="1:255" s="65" customFormat="1">
      <c r="A58"/>
      <c r="B58"/>
      <c r="C58"/>
      <c r="D58"/>
      <c r="E58"/>
      <c r="F58"/>
      <c r="G58"/>
      <c r="H58"/>
      <c r="I58"/>
      <c r="J58"/>
      <c r="K58"/>
      <c r="L5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</row>
    <row r="59" spans="1:255" s="65" customFormat="1">
      <c r="A59"/>
      <c r="B59"/>
      <c r="C59"/>
      <c r="D59"/>
      <c r="E59"/>
      <c r="F59"/>
      <c r="G59"/>
      <c r="H59"/>
      <c r="I59"/>
      <c r="J59"/>
      <c r="K59"/>
      <c r="L5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</row>
    <row r="60" spans="1:255" s="65" customFormat="1">
      <c r="A60"/>
      <c r="B60"/>
      <c r="C60"/>
      <c r="D60"/>
      <c r="E60"/>
      <c r="F60"/>
      <c r="G60"/>
      <c r="H60"/>
      <c r="I60"/>
      <c r="J60"/>
      <c r="K60"/>
      <c r="L60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</row>
    <row r="61" spans="1:255" s="65" customFormat="1">
      <c r="A61"/>
      <c r="B61"/>
      <c r="C61"/>
      <c r="D61"/>
      <c r="E61"/>
      <c r="F61"/>
      <c r="G61"/>
      <c r="H61"/>
      <c r="I61"/>
      <c r="J61"/>
      <c r="K61"/>
      <c r="L6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</row>
    <row r="62" spans="1:255" s="65" customFormat="1">
      <c r="A62"/>
      <c r="B62"/>
      <c r="C62"/>
      <c r="D62"/>
      <c r="E62"/>
      <c r="F62"/>
      <c r="G62"/>
      <c r="H62"/>
      <c r="I62"/>
      <c r="J62"/>
      <c r="K62"/>
      <c r="L6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</row>
    <row r="63" spans="1:255" s="65" customFormat="1">
      <c r="A63"/>
      <c r="B63"/>
      <c r="C63"/>
      <c r="D63"/>
      <c r="E63"/>
      <c r="F63"/>
      <c r="G63"/>
      <c r="H63"/>
      <c r="I63"/>
      <c r="J63"/>
      <c r="K63"/>
      <c r="L6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</row>
    <row r="64" spans="1:255" s="65" customFormat="1">
      <c r="A64"/>
      <c r="B64"/>
      <c r="C64"/>
      <c r="D64"/>
      <c r="E64"/>
      <c r="F64"/>
      <c r="G64"/>
      <c r="H64"/>
      <c r="I64"/>
      <c r="J64"/>
      <c r="K64"/>
      <c r="L6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</row>
    <row r="65" spans="1:255" s="65" customFormat="1">
      <c r="A65"/>
      <c r="B65"/>
      <c r="C65"/>
      <c r="D65"/>
      <c r="E65"/>
      <c r="F65"/>
      <c r="G65"/>
      <c r="H65"/>
      <c r="I65"/>
      <c r="J65"/>
      <c r="K65"/>
      <c r="L6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</row>
    <row r="66" spans="1:255" s="65" customFormat="1">
      <c r="A66"/>
      <c r="B66"/>
      <c r="C66"/>
      <c r="D66"/>
      <c r="E66"/>
      <c r="F66"/>
      <c r="G66"/>
      <c r="H66"/>
      <c r="I66"/>
      <c r="J66"/>
      <c r="K66"/>
      <c r="L6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</row>
    <row r="67" spans="1:255" s="65" customFormat="1">
      <c r="A67"/>
      <c r="B67"/>
      <c r="C67"/>
      <c r="D67"/>
      <c r="E67"/>
      <c r="F67"/>
      <c r="G67"/>
      <c r="H67"/>
      <c r="I67"/>
      <c r="J67"/>
      <c r="K67"/>
      <c r="L67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</row>
    <row r="68" spans="1:255" s="65" customFormat="1">
      <c r="A68"/>
      <c r="B68"/>
      <c r="C68"/>
      <c r="D68"/>
      <c r="E68"/>
      <c r="F68"/>
      <c r="G68"/>
      <c r="H68"/>
      <c r="I68"/>
      <c r="J68"/>
      <c r="K68"/>
      <c r="L68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</row>
    <row r="69" spans="1:255" s="65" customFormat="1">
      <c r="A69"/>
      <c r="B69"/>
      <c r="C69"/>
      <c r="D69"/>
      <c r="E69"/>
      <c r="F69"/>
      <c r="G69"/>
      <c r="H69"/>
      <c r="I69"/>
      <c r="J69"/>
      <c r="K69"/>
      <c r="L69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</row>
    <row r="70" spans="1:255" s="65" customFormat="1">
      <c r="A70"/>
      <c r="B70"/>
      <c r="C70"/>
      <c r="D70"/>
      <c r="E70"/>
      <c r="F70"/>
      <c r="G70"/>
      <c r="H70"/>
      <c r="I70"/>
      <c r="J70"/>
      <c r="K70"/>
      <c r="L70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</row>
    <row r="71" spans="1:255" s="65" customFormat="1">
      <c r="A71"/>
      <c r="B71"/>
      <c r="C71"/>
      <c r="D71"/>
      <c r="E71"/>
      <c r="F71"/>
      <c r="G71"/>
      <c r="H71"/>
      <c r="I71"/>
      <c r="J71"/>
      <c r="K71"/>
      <c r="L7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</row>
    <row r="72" spans="1:255" s="65" customFormat="1">
      <c r="A72"/>
      <c r="B72"/>
      <c r="C72"/>
      <c r="D72"/>
      <c r="E72"/>
      <c r="F72"/>
      <c r="G72"/>
      <c r="H72"/>
      <c r="I72"/>
      <c r="J72"/>
      <c r="K72"/>
      <c r="L7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</row>
    <row r="73" spans="1:255" s="65" customFormat="1">
      <c r="A73"/>
      <c r="B73"/>
      <c r="C73"/>
      <c r="D73"/>
      <c r="E73"/>
      <c r="F73"/>
      <c r="G73"/>
      <c r="H73"/>
      <c r="I73"/>
      <c r="J73"/>
      <c r="K73"/>
      <c r="L7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</row>
    <row r="74" spans="1:255" s="65" customFormat="1">
      <c r="A74"/>
      <c r="B74"/>
      <c r="C74"/>
      <c r="D74"/>
      <c r="E74"/>
      <c r="F74"/>
      <c r="G74"/>
      <c r="H74"/>
      <c r="I74"/>
      <c r="J74"/>
      <c r="K74"/>
      <c r="L7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</row>
    <row r="75" spans="1:255" s="65" customFormat="1">
      <c r="A75"/>
      <c r="B75"/>
      <c r="C75"/>
      <c r="D75"/>
      <c r="E75"/>
      <c r="F75"/>
      <c r="G75"/>
      <c r="H75"/>
      <c r="I75"/>
      <c r="J75"/>
      <c r="K75"/>
      <c r="L7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</row>
    <row r="76" spans="1:255" s="65" customFormat="1">
      <c r="A76"/>
      <c r="B76"/>
      <c r="C76"/>
      <c r="D76"/>
      <c r="E76"/>
      <c r="F76"/>
      <c r="G76"/>
      <c r="H76"/>
      <c r="I76"/>
      <c r="J76"/>
      <c r="K76"/>
      <c r="L76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</row>
    <row r="77" spans="1:255" s="65" customFormat="1">
      <c r="A77"/>
      <c r="B77"/>
      <c r="C77"/>
      <c r="D77"/>
      <c r="E77"/>
      <c r="F77"/>
      <c r="G77"/>
      <c r="H77"/>
      <c r="I77"/>
      <c r="J77"/>
      <c r="K77"/>
      <c r="L77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</row>
    <row r="78" spans="1:255" s="65" customFormat="1">
      <c r="A78"/>
      <c r="B78"/>
      <c r="C78"/>
      <c r="D78"/>
      <c r="E78"/>
      <c r="F78"/>
      <c r="G78"/>
      <c r="H78"/>
      <c r="I78"/>
      <c r="J78"/>
      <c r="K78"/>
      <c r="L78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</row>
    <row r="79" spans="1:255" s="65" customFormat="1">
      <c r="A79"/>
      <c r="B79"/>
      <c r="C79"/>
      <c r="D79"/>
      <c r="E79"/>
      <c r="F79"/>
      <c r="G79"/>
      <c r="H79"/>
      <c r="I79"/>
      <c r="J79"/>
      <c r="K79"/>
      <c r="L7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</row>
    <row r="80" spans="1:255" s="65" customFormat="1">
      <c r="A80"/>
      <c r="B80"/>
      <c r="C80"/>
      <c r="D80"/>
      <c r="E80"/>
      <c r="F80"/>
      <c r="G80"/>
      <c r="H80"/>
      <c r="I80"/>
      <c r="J80"/>
      <c r="K80"/>
      <c r="L80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</row>
    <row r="81" spans="1:255" s="65" customFormat="1">
      <c r="A81"/>
      <c r="B81"/>
      <c r="C81"/>
      <c r="D81"/>
      <c r="E81"/>
      <c r="F81"/>
      <c r="G81"/>
      <c r="H81"/>
      <c r="I81"/>
      <c r="J81"/>
      <c r="K81"/>
      <c r="L8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</row>
    <row r="82" spans="1:255" s="65" customFormat="1">
      <c r="A82"/>
      <c r="B82"/>
      <c r="C82"/>
      <c r="D82"/>
      <c r="E82"/>
      <c r="F82"/>
      <c r="G82"/>
      <c r="H82"/>
      <c r="I82"/>
      <c r="J82"/>
      <c r="K82" s="149"/>
      <c r="L8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</row>
    <row r="83" spans="1:255" s="65" customFormat="1">
      <c r="A83"/>
      <c r="B83"/>
      <c r="C83"/>
      <c r="D83"/>
      <c r="E83"/>
      <c r="F83"/>
      <c r="G83"/>
      <c r="H83"/>
      <c r="I83"/>
      <c r="J83"/>
      <c r="K83" s="149"/>
      <c r="L8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</row>
    <row r="84" spans="1:255" s="65" customFormat="1">
      <c r="A84"/>
      <c r="B84"/>
      <c r="C84"/>
      <c r="D84"/>
      <c r="E84"/>
      <c r="F84"/>
      <c r="G84"/>
      <c r="H84"/>
      <c r="I84"/>
      <c r="J84"/>
      <c r="K84" s="149"/>
      <c r="L8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</row>
    <row r="85" spans="1:255" s="65" customFormat="1">
      <c r="A85"/>
      <c r="B85"/>
      <c r="C85"/>
      <c r="D85"/>
      <c r="E85"/>
      <c r="F85"/>
      <c r="G85"/>
      <c r="H85"/>
      <c r="I85"/>
      <c r="J85"/>
      <c r="K85" s="149"/>
      <c r="L8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</row>
    <row r="86" spans="1:255" s="65" customFormat="1">
      <c r="A86"/>
      <c r="B86"/>
      <c r="C86"/>
      <c r="D86"/>
      <c r="E86"/>
      <c r="F86"/>
      <c r="G86"/>
      <c r="H86"/>
      <c r="I86"/>
      <c r="J86"/>
      <c r="K86" s="149"/>
      <c r="L86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</row>
    <row r="87" spans="1:255" s="65" customFormat="1">
      <c r="A87"/>
      <c r="B87"/>
      <c r="C87"/>
      <c r="D87"/>
      <c r="E87"/>
      <c r="F87"/>
      <c r="G87"/>
      <c r="H87"/>
      <c r="I87"/>
      <c r="J87"/>
      <c r="K87" s="149"/>
      <c r="L8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</row>
    <row r="88" spans="1:255" s="65" customFormat="1">
      <c r="A88"/>
      <c r="B88"/>
      <c r="C88"/>
      <c r="D88"/>
      <c r="E88"/>
      <c r="F88"/>
      <c r="G88"/>
      <c r="H88"/>
      <c r="I88"/>
      <c r="J88"/>
      <c r="K88" s="149"/>
      <c r="L88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</row>
    <row r="89" spans="1:255" s="65" customFormat="1">
      <c r="A89"/>
      <c r="B89"/>
      <c r="C89"/>
      <c r="D89"/>
      <c r="E89"/>
      <c r="F89"/>
      <c r="G89"/>
      <c r="H89"/>
      <c r="I89"/>
      <c r="J89"/>
      <c r="K89" s="149"/>
      <c r="L89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</row>
    <row r="90" spans="1:255" s="65" customFormat="1">
      <c r="A90"/>
      <c r="B90"/>
      <c r="C90"/>
      <c r="D90"/>
      <c r="E90"/>
      <c r="F90"/>
      <c r="G90"/>
      <c r="H90"/>
      <c r="I90"/>
      <c r="J90"/>
      <c r="K90" s="149"/>
      <c r="L90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</row>
    <row r="91" spans="1:255" s="65" customFormat="1">
      <c r="A91"/>
      <c r="B91"/>
      <c r="C91"/>
      <c r="D91"/>
      <c r="E91"/>
      <c r="F91"/>
      <c r="G91"/>
      <c r="H91"/>
      <c r="I91"/>
      <c r="J91"/>
      <c r="K91" s="149"/>
      <c r="L9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</row>
    <row r="92" spans="1:255" s="65" customFormat="1">
      <c r="A92"/>
      <c r="B92"/>
      <c r="C92"/>
      <c r="D92"/>
      <c r="E92"/>
      <c r="F92"/>
      <c r="G92"/>
      <c r="H92"/>
      <c r="I92"/>
      <c r="J92"/>
      <c r="K92" s="149"/>
      <c r="L9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</row>
    <row r="93" spans="1:255" s="65" customFormat="1">
      <c r="A93"/>
      <c r="B93"/>
      <c r="C93"/>
      <c r="D93"/>
      <c r="E93"/>
      <c r="F93"/>
      <c r="G93"/>
      <c r="H93"/>
      <c r="I93"/>
      <c r="J93"/>
      <c r="K93" s="149"/>
      <c r="L9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</row>
    <row r="94" spans="1:255" s="65" customFormat="1">
      <c r="A94"/>
      <c r="B94"/>
      <c r="C94"/>
      <c r="D94"/>
      <c r="E94"/>
      <c r="F94"/>
      <c r="G94"/>
      <c r="H94"/>
      <c r="I94"/>
      <c r="J94"/>
      <c r="K94" s="149"/>
      <c r="L9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</row>
    <row r="95" spans="1:255" s="65" customFormat="1">
      <c r="A95"/>
      <c r="B95"/>
      <c r="C95"/>
      <c r="D95"/>
      <c r="E95"/>
      <c r="F95"/>
      <c r="G95"/>
      <c r="H95"/>
      <c r="I95"/>
      <c r="J95"/>
      <c r="K95" s="149"/>
      <c r="L9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</row>
    <row r="96" spans="1:255" s="65" customFormat="1">
      <c r="A96"/>
      <c r="B96"/>
      <c r="C96"/>
      <c r="D96"/>
      <c r="E96"/>
      <c r="F96"/>
      <c r="G96"/>
      <c r="H96"/>
      <c r="I96"/>
      <c r="J96"/>
      <c r="K96" s="149"/>
      <c r="L9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</row>
    <row r="97" spans="1:255" s="65" customFormat="1">
      <c r="A97"/>
      <c r="B97"/>
      <c r="C97"/>
      <c r="D97"/>
      <c r="E97"/>
      <c r="F97"/>
      <c r="G97"/>
      <c r="H97"/>
      <c r="I97"/>
      <c r="J97"/>
      <c r="K97" s="149"/>
      <c r="L9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</row>
    <row r="98" spans="1:255" s="65" customFormat="1">
      <c r="A98"/>
      <c r="B98"/>
      <c r="C98"/>
      <c r="D98"/>
      <c r="E98"/>
      <c r="F98"/>
      <c r="G98"/>
      <c r="H98"/>
      <c r="I98"/>
      <c r="J98"/>
      <c r="K98" s="149"/>
      <c r="L98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</row>
    <row r="99" spans="1:255" s="65" customFormat="1">
      <c r="A99"/>
      <c r="B99"/>
      <c r="C99"/>
      <c r="D99"/>
      <c r="E99"/>
      <c r="F99"/>
      <c r="G99"/>
      <c r="H99"/>
      <c r="I99"/>
      <c r="J99"/>
      <c r="K99" s="149"/>
      <c r="L9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</row>
    <row r="100" spans="1:255" s="65" customFormat="1">
      <c r="A100"/>
      <c r="B100"/>
      <c r="C100"/>
      <c r="D100"/>
      <c r="E100"/>
      <c r="F100"/>
      <c r="G100"/>
      <c r="H100"/>
      <c r="I100"/>
      <c r="J100"/>
      <c r="K100" s="149"/>
      <c r="L100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</row>
    <row r="101" spans="1:255" s="65" customFormat="1">
      <c r="A101"/>
      <c r="B101"/>
      <c r="C101"/>
      <c r="D101"/>
      <c r="E101"/>
      <c r="F101"/>
      <c r="G101"/>
      <c r="H101"/>
      <c r="I101"/>
      <c r="J101"/>
      <c r="K101" s="149"/>
      <c r="L10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</row>
    <row r="102" spans="1:255" s="65" customFormat="1" ht="13.5" thickBot="1">
      <c r="A102"/>
      <c r="B102"/>
      <c r="C102"/>
      <c r="D102"/>
      <c r="E102"/>
      <c r="F102"/>
      <c r="G102"/>
      <c r="H102"/>
      <c r="I102"/>
      <c r="J102"/>
      <c r="K102" s="149"/>
      <c r="L10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</row>
    <row r="103" spans="1:255" s="65" customFormat="1">
      <c r="A103"/>
      <c r="B103"/>
      <c r="C103"/>
      <c r="D103"/>
      <c r="E103"/>
      <c r="F103"/>
      <c r="G103"/>
      <c r="H103"/>
      <c r="I103" s="149"/>
      <c r="J103" s="149"/>
      <c r="K103" s="149"/>
      <c r="L10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</row>
    <row r="104" spans="1:255" s="65" customFormat="1">
      <c r="A104"/>
      <c r="B104"/>
      <c r="C104"/>
      <c r="D104"/>
      <c r="E104"/>
      <c r="F104"/>
      <c r="G104"/>
      <c r="H104"/>
      <c r="I104" s="149"/>
      <c r="J104" s="149"/>
      <c r="K104" s="149"/>
      <c r="L10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</row>
    <row r="105" spans="1:255" s="65" customFormat="1">
      <c r="A105"/>
      <c r="B105"/>
      <c r="C105"/>
      <c r="D105"/>
      <c r="E105"/>
      <c r="F105"/>
      <c r="G105"/>
      <c r="H105"/>
      <c r="I105" s="149"/>
      <c r="J105" s="149"/>
      <c r="K105" s="149"/>
      <c r="L10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</row>
    <row r="106" spans="1:255" s="65" customFormat="1">
      <c r="A106"/>
      <c r="B106"/>
      <c r="C106"/>
      <c r="D106"/>
      <c r="E106"/>
      <c r="F106"/>
      <c r="G106"/>
      <c r="H106"/>
      <c r="I106" s="149"/>
      <c r="J106" s="149"/>
      <c r="K106" s="149"/>
      <c r="L106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</row>
    <row r="107" spans="1:255" s="65" customFormat="1">
      <c r="A107"/>
      <c r="B107"/>
      <c r="C107"/>
      <c r="D107"/>
      <c r="E107"/>
      <c r="F107"/>
      <c r="G107"/>
      <c r="H107"/>
      <c r="I107" s="149"/>
      <c r="J107" s="149"/>
      <c r="K107" s="149"/>
      <c r="L10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</row>
    <row r="108" spans="1:255" s="63" customFormat="1">
      <c r="A108"/>
      <c r="B108"/>
      <c r="C108"/>
      <c r="D108"/>
      <c r="E108"/>
      <c r="F108"/>
      <c r="G108"/>
      <c r="H108"/>
      <c r="I108" s="149"/>
      <c r="J108" s="149"/>
      <c r="K108" s="149"/>
      <c r="L108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</row>
    <row r="109" spans="1:255" s="65" customFormat="1">
      <c r="A109"/>
      <c r="B109"/>
      <c r="C109"/>
      <c r="D109"/>
      <c r="E109"/>
      <c r="F109"/>
      <c r="G109"/>
      <c r="H109"/>
      <c r="I109" s="149"/>
      <c r="J109" s="149"/>
      <c r="K109" s="149"/>
      <c r="L109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</row>
    <row r="110" spans="1:255" s="65" customFormat="1">
      <c r="A110"/>
      <c r="B110"/>
      <c r="C110"/>
      <c r="D110"/>
      <c r="E110"/>
      <c r="F110"/>
      <c r="G110"/>
      <c r="H110"/>
      <c r="I110" s="149"/>
      <c r="J110" s="149"/>
      <c r="K110" s="149"/>
      <c r="L110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</row>
    <row r="111" spans="1:255" s="65" customFormat="1">
      <c r="A111"/>
      <c r="B111"/>
      <c r="C111"/>
      <c r="D111"/>
      <c r="E111"/>
      <c r="F111"/>
      <c r="G111"/>
      <c r="H111"/>
      <c r="I111" s="149"/>
      <c r="J111" s="149"/>
      <c r="K111" s="149"/>
      <c r="L11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</row>
    <row r="112" spans="1:255" s="65" customFormat="1" ht="13.5" thickBot="1">
      <c r="A112"/>
      <c r="B112"/>
      <c r="C112"/>
      <c r="D112"/>
      <c r="E112"/>
      <c r="F112"/>
      <c r="G112"/>
      <c r="H112"/>
      <c r="I112" s="149"/>
      <c r="J112" s="149"/>
      <c r="K112" s="149"/>
      <c r="L11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</row>
    <row r="113" spans="1:255" s="65" customFormat="1">
      <c r="A113"/>
      <c r="B113"/>
      <c r="C113"/>
      <c r="D113"/>
      <c r="E113"/>
      <c r="F113"/>
      <c r="G113"/>
      <c r="H113"/>
      <c r="I113" s="149"/>
      <c r="J113" s="149"/>
      <c r="K113" s="149"/>
      <c r="L11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</row>
    <row r="114" spans="1:255" s="65" customFormat="1">
      <c r="A114"/>
      <c r="B114"/>
      <c r="C114"/>
      <c r="D114"/>
      <c r="E114"/>
      <c r="F114"/>
      <c r="G114"/>
      <c r="H114"/>
      <c r="I114" s="149"/>
      <c r="J114" s="149"/>
      <c r="K114" s="149"/>
      <c r="L11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</row>
    <row r="115" spans="1:255" s="65" customFormat="1">
      <c r="A115"/>
      <c r="B115"/>
      <c r="C115"/>
      <c r="D115"/>
      <c r="E115"/>
      <c r="F115"/>
      <c r="G115"/>
      <c r="H115"/>
      <c r="I115" s="149"/>
      <c r="J115" s="149"/>
      <c r="K115" s="149"/>
      <c r="L11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</row>
    <row r="116" spans="1:255" s="65" customFormat="1">
      <c r="A116"/>
      <c r="B116"/>
      <c r="C116"/>
      <c r="D116"/>
      <c r="E116"/>
      <c r="F116"/>
      <c r="G116"/>
      <c r="H116"/>
      <c r="I116" s="149"/>
      <c r="J116" s="149"/>
      <c r="K116" s="149"/>
      <c r="L11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</row>
    <row r="117" spans="1:255" s="65" customFormat="1">
      <c r="A117"/>
      <c r="B117"/>
      <c r="C117"/>
      <c r="D117"/>
      <c r="E117"/>
      <c r="F117"/>
      <c r="G117"/>
      <c r="H117"/>
      <c r="I117" s="149"/>
      <c r="J117" s="149"/>
      <c r="K117" s="149"/>
      <c r="L11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</row>
    <row r="118" spans="1:255" s="65" customFormat="1">
      <c r="A118"/>
      <c r="B118"/>
      <c r="C118"/>
      <c r="D118"/>
      <c r="E118"/>
      <c r="F118"/>
      <c r="G118"/>
      <c r="H118"/>
      <c r="I118" s="149"/>
      <c r="J118" s="149"/>
      <c r="K118" s="149"/>
      <c r="L118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</row>
    <row r="119" spans="1:255" s="65" customFormat="1">
      <c r="A119"/>
      <c r="B119"/>
      <c r="C119"/>
      <c r="D119"/>
      <c r="E119"/>
      <c r="F119"/>
      <c r="G119"/>
      <c r="H119"/>
      <c r="I119" s="149"/>
      <c r="J119" s="149"/>
      <c r="K119" s="149"/>
      <c r="L119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</row>
    <row r="120" spans="1:255" s="65" customFormat="1">
      <c r="A120"/>
      <c r="B120"/>
      <c r="C120"/>
      <c r="D120"/>
      <c r="E120"/>
      <c r="F120"/>
      <c r="G120"/>
      <c r="H120"/>
      <c r="I120" s="149"/>
      <c r="J120" s="149"/>
      <c r="K120" s="149"/>
      <c r="L120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</row>
    <row r="121" spans="1:255" s="65" customFormat="1">
      <c r="A121"/>
      <c r="B121"/>
      <c r="C121"/>
      <c r="D121"/>
      <c r="E121"/>
      <c r="F121"/>
      <c r="G121"/>
      <c r="H121"/>
      <c r="I121" s="149"/>
      <c r="J121" s="149"/>
      <c r="K121" s="149"/>
      <c r="L12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</row>
    <row r="122" spans="1:255" s="65" customFormat="1">
      <c r="A122"/>
      <c r="B122"/>
      <c r="C122"/>
      <c r="D122"/>
      <c r="E122"/>
      <c r="F122"/>
      <c r="G122"/>
      <c r="H122"/>
      <c r="I122" s="149"/>
      <c r="J122" s="149"/>
      <c r="K122" s="149"/>
      <c r="L12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</row>
    <row r="123" spans="1:255" s="65" customFormat="1">
      <c r="A123"/>
      <c r="B123"/>
      <c r="C123"/>
      <c r="D123"/>
      <c r="E123"/>
      <c r="F123"/>
      <c r="G123"/>
      <c r="H123"/>
      <c r="I123" s="149"/>
      <c r="J123" s="149"/>
      <c r="K123" s="149"/>
      <c r="L12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</row>
    <row r="124" spans="1:255" s="65" customFormat="1" ht="13.5" thickBot="1">
      <c r="A124"/>
      <c r="B124"/>
      <c r="C124"/>
      <c r="D124"/>
      <c r="E124"/>
      <c r="F124"/>
      <c r="G124"/>
      <c r="H124"/>
      <c r="I124" s="149"/>
      <c r="J124" s="149"/>
      <c r="K124" s="149"/>
      <c r="L1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</row>
    <row r="125" spans="1:255" s="62" customFormat="1">
      <c r="A125"/>
      <c r="B125"/>
      <c r="C125"/>
      <c r="D125"/>
      <c r="E125"/>
      <c r="F125"/>
      <c r="G125"/>
      <c r="H125"/>
      <c r="I125" s="149"/>
      <c r="J125" s="149"/>
      <c r="K125" s="149"/>
      <c r="L1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</row>
    <row r="126" spans="1:255" s="65" customFormat="1">
      <c r="A126"/>
      <c r="B126"/>
      <c r="C126"/>
      <c r="D126"/>
      <c r="E126"/>
      <c r="F126"/>
      <c r="G126"/>
      <c r="H126"/>
      <c r="I126" s="149"/>
      <c r="J126" s="149"/>
      <c r="K126" s="149"/>
      <c r="L126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</row>
    <row r="127" spans="1:255" s="65" customFormat="1">
      <c r="A127"/>
      <c r="B127"/>
      <c r="C127"/>
      <c r="D127"/>
      <c r="E127"/>
      <c r="F127"/>
      <c r="G127"/>
      <c r="H127"/>
      <c r="I127" s="149"/>
      <c r="J127" s="149"/>
      <c r="K127" s="149"/>
      <c r="L12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</row>
    <row r="128" spans="1:255" s="65" customFormat="1">
      <c r="A128"/>
      <c r="B128"/>
      <c r="C128"/>
      <c r="D128"/>
      <c r="E128"/>
      <c r="F128"/>
      <c r="G128"/>
      <c r="H128"/>
      <c r="I128" s="149"/>
      <c r="J128" s="149"/>
      <c r="K128" s="149"/>
      <c r="L128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</row>
    <row r="129" spans="1:255" s="65" customFormat="1">
      <c r="A129"/>
      <c r="B129"/>
      <c r="C129"/>
      <c r="D129"/>
      <c r="E129"/>
      <c r="F129"/>
      <c r="G129"/>
      <c r="H129"/>
      <c r="I129" s="149"/>
      <c r="J129" s="95"/>
      <c r="K129" s="149"/>
      <c r="L129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</row>
    <row r="130" spans="1:255" s="65" customFormat="1">
      <c r="A130"/>
      <c r="B130"/>
      <c r="C130"/>
      <c r="D130"/>
      <c r="E130"/>
      <c r="F130"/>
      <c r="G130"/>
      <c r="H130"/>
      <c r="I130" s="149"/>
      <c r="J130" s="95"/>
      <c r="K130" s="149"/>
      <c r="L130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</row>
    <row r="131" spans="1:255" s="65" customFormat="1">
      <c r="A131"/>
      <c r="B131"/>
      <c r="C131"/>
      <c r="D131"/>
      <c r="E131"/>
      <c r="F131"/>
      <c r="G131"/>
      <c r="H131"/>
      <c r="I131" s="149"/>
      <c r="J131" s="95"/>
      <c r="K131" s="149"/>
      <c r="L13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</row>
    <row r="132" spans="1:255" s="65" customFormat="1">
      <c r="A132"/>
      <c r="B132"/>
      <c r="C132"/>
      <c r="D132"/>
      <c r="E132"/>
      <c r="F132"/>
      <c r="G132"/>
      <c r="H132"/>
      <c r="I132" s="149"/>
      <c r="J132" s="95"/>
      <c r="K132" s="149"/>
      <c r="L13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</row>
    <row r="133" spans="1:255" s="65" customFormat="1">
      <c r="A133"/>
      <c r="B133"/>
      <c r="C133"/>
      <c r="D133"/>
      <c r="E133"/>
      <c r="F133"/>
      <c r="G133"/>
      <c r="H133"/>
      <c r="I133" s="149"/>
      <c r="J133" s="95"/>
      <c r="K133" s="149"/>
      <c r="L13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</row>
    <row r="134" spans="1:255" s="65" customFormat="1">
      <c r="A134"/>
      <c r="B134"/>
      <c r="C134"/>
      <c r="D134"/>
      <c r="E134"/>
      <c r="F134"/>
      <c r="G134"/>
      <c r="H134"/>
      <c r="I134" s="149"/>
      <c r="J134" s="95"/>
      <c r="K134" s="149"/>
      <c r="L13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</row>
    <row r="135" spans="1:255" s="65" customFormat="1">
      <c r="A135"/>
      <c r="B135"/>
      <c r="C135"/>
      <c r="D135"/>
      <c r="E135"/>
      <c r="F135"/>
      <c r="G135"/>
      <c r="H135"/>
      <c r="I135" s="149"/>
      <c r="J135" s="95"/>
      <c r="K135" s="149"/>
      <c r="L13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</row>
    <row r="136" spans="1:255" s="65" customFormat="1">
      <c r="A136"/>
      <c r="B136"/>
      <c r="C136"/>
      <c r="D136"/>
      <c r="E136"/>
      <c r="F136"/>
      <c r="G136"/>
      <c r="H136"/>
      <c r="I136" s="95"/>
      <c r="J136" s="95"/>
      <c r="K136" s="149"/>
      <c r="L136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</row>
    <row r="137" spans="1:255" s="65" customFormat="1">
      <c r="A137"/>
      <c r="B137"/>
      <c r="C137"/>
      <c r="D137"/>
      <c r="E137"/>
      <c r="F137"/>
      <c r="G137"/>
      <c r="H137"/>
      <c r="I137" s="95"/>
      <c r="J137" s="95"/>
      <c r="K137" s="149"/>
      <c r="L13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</row>
    <row r="138" spans="1:255" s="65" customFormat="1" ht="13.5" thickBot="1">
      <c r="A138"/>
      <c r="B138"/>
      <c r="C138"/>
      <c r="D138"/>
      <c r="E138"/>
      <c r="F138"/>
      <c r="G138"/>
      <c r="H138"/>
      <c r="I138" s="95"/>
      <c r="J138" s="95"/>
      <c r="K138" s="149"/>
      <c r="L138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</row>
    <row r="139" spans="1:255" s="62" customFormat="1">
      <c r="A139"/>
      <c r="B139"/>
      <c r="C139"/>
      <c r="D139"/>
      <c r="E139"/>
      <c r="F139"/>
      <c r="G139"/>
      <c r="H139"/>
      <c r="I139" s="95"/>
      <c r="J139" s="95"/>
      <c r="K139" s="149"/>
      <c r="L139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</row>
    <row r="140" spans="1:255" s="65" customFormat="1">
      <c r="A140"/>
      <c r="B140"/>
      <c r="C140"/>
      <c r="D140"/>
      <c r="E140"/>
      <c r="F140"/>
      <c r="G140"/>
      <c r="H140"/>
      <c r="I140" s="95"/>
      <c r="J140" s="95"/>
      <c r="K140" s="149"/>
      <c r="L140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</row>
    <row r="141" spans="1:255" s="65" customFormat="1">
      <c r="A141"/>
      <c r="B141"/>
      <c r="C141"/>
      <c r="D141"/>
      <c r="E141"/>
      <c r="F141"/>
      <c r="G141"/>
      <c r="H141"/>
      <c r="I141" s="95"/>
      <c r="J141" s="95"/>
      <c r="K141" s="149"/>
      <c r="L14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</row>
    <row r="142" spans="1:255" s="65" customFormat="1">
      <c r="A142"/>
      <c r="B142"/>
      <c r="C142"/>
      <c r="D142"/>
      <c r="E142"/>
      <c r="F142"/>
      <c r="G142"/>
      <c r="H142"/>
      <c r="I142" s="95"/>
      <c r="J142" s="95"/>
      <c r="K142" s="149"/>
      <c r="L14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</row>
    <row r="143" spans="1:255" s="65" customFormat="1">
      <c r="A143"/>
      <c r="B143"/>
      <c r="C143"/>
      <c r="D143"/>
      <c r="E143"/>
      <c r="F143"/>
      <c r="G143"/>
      <c r="H143"/>
      <c r="I143" s="95"/>
      <c r="J143" s="95"/>
      <c r="K143" s="149"/>
      <c r="L14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</row>
    <row r="144" spans="1:255" s="65" customFormat="1">
      <c r="A144"/>
      <c r="B144"/>
      <c r="C144"/>
      <c r="D144"/>
      <c r="E144"/>
      <c r="F144"/>
      <c r="G144"/>
      <c r="H144"/>
      <c r="I144" s="95"/>
      <c r="J144" s="95"/>
      <c r="K144" s="149"/>
      <c r="L14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</row>
    <row r="145" spans="1:255" s="65" customFormat="1">
      <c r="A145"/>
      <c r="B145"/>
      <c r="C145"/>
      <c r="D145"/>
      <c r="E145"/>
      <c r="F145"/>
      <c r="G145"/>
      <c r="H145"/>
      <c r="I145" s="95"/>
      <c r="J145" s="95"/>
      <c r="K145" s="149"/>
      <c r="L14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</row>
    <row r="146" spans="1:255" s="65" customFormat="1">
      <c r="A146"/>
      <c r="B146"/>
      <c r="C146"/>
      <c r="D146"/>
      <c r="E146"/>
      <c r="F146"/>
      <c r="G146"/>
      <c r="H146"/>
      <c r="I146" s="95"/>
      <c r="J146" s="95"/>
      <c r="K146" s="149"/>
      <c r="L146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</row>
    <row r="147" spans="1:255" s="65" customFormat="1">
      <c r="A147"/>
      <c r="B147"/>
      <c r="C147"/>
      <c r="D147"/>
      <c r="E147"/>
      <c r="F147"/>
      <c r="G147"/>
      <c r="H147"/>
      <c r="I147" s="95"/>
      <c r="J147" s="95"/>
      <c r="K147" s="149"/>
      <c r="L14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</row>
    <row r="148" spans="1:255" s="65" customFormat="1">
      <c r="A148"/>
      <c r="B148"/>
      <c r="C148"/>
      <c r="D148"/>
      <c r="E148"/>
      <c r="F148"/>
      <c r="G148"/>
      <c r="H148"/>
      <c r="I148" s="95"/>
      <c r="J148" s="95"/>
      <c r="K148" s="149"/>
      <c r="L148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</row>
    <row r="149" spans="1:255" s="65" customFormat="1">
      <c r="A149"/>
      <c r="B149"/>
      <c r="C149"/>
      <c r="D149"/>
      <c r="E149"/>
      <c r="F149"/>
      <c r="G149"/>
      <c r="H149"/>
      <c r="I149" s="95"/>
      <c r="J149" s="95"/>
      <c r="K149" s="149"/>
      <c r="L14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</row>
    <row r="150" spans="1:255" s="65" customFormat="1">
      <c r="A150"/>
      <c r="B150"/>
      <c r="C150"/>
      <c r="D150"/>
      <c r="E150"/>
      <c r="F150"/>
      <c r="G150"/>
      <c r="H150"/>
      <c r="I150" s="95"/>
      <c r="J150" s="95"/>
      <c r="K150" s="149"/>
      <c r="L150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</row>
    <row r="151" spans="1:255" s="65" customFormat="1">
      <c r="A151"/>
      <c r="B151"/>
      <c r="C151"/>
      <c r="D151"/>
      <c r="E151"/>
      <c r="F151"/>
      <c r="G151"/>
      <c r="H151"/>
      <c r="I151" s="95"/>
      <c r="J151" s="95"/>
      <c r="K151" s="149"/>
      <c r="L15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</row>
    <row r="152" spans="1:255" s="65" customFormat="1">
      <c r="A152"/>
      <c r="B152"/>
      <c r="C152"/>
      <c r="D152"/>
      <c r="E152"/>
      <c r="F152"/>
      <c r="G152"/>
      <c r="H152"/>
      <c r="I152" s="95"/>
      <c r="J152" s="95"/>
      <c r="K152" s="149"/>
      <c r="L15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</row>
    <row r="153" spans="1:255" s="65" customFormat="1">
      <c r="A153"/>
      <c r="B153"/>
      <c r="C153"/>
      <c r="D153"/>
      <c r="E153"/>
      <c r="F153"/>
      <c r="G153"/>
      <c r="H153"/>
      <c r="I153" s="95"/>
      <c r="J153" s="95"/>
      <c r="K153" s="149"/>
      <c r="L15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</row>
    <row r="154" spans="1:255" s="65" customFormat="1">
      <c r="A154"/>
      <c r="B154"/>
      <c r="C154"/>
      <c r="D154"/>
      <c r="E154"/>
      <c r="F154"/>
      <c r="G154"/>
      <c r="H154"/>
      <c r="I154" s="95"/>
      <c r="J154" s="95"/>
      <c r="K154" s="149"/>
      <c r="L15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</row>
    <row r="155" spans="1:255" s="65" customFormat="1">
      <c r="A155"/>
      <c r="B155"/>
      <c r="C155"/>
      <c r="D155"/>
      <c r="E155"/>
      <c r="F155"/>
      <c r="G155"/>
      <c r="H155"/>
      <c r="I155" s="95"/>
      <c r="J155" s="95"/>
      <c r="K155" s="149"/>
      <c r="L15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</row>
    <row r="156" spans="1:255" s="65" customFormat="1">
      <c r="A156"/>
      <c r="B156"/>
      <c r="C156"/>
      <c r="D156"/>
      <c r="E156"/>
      <c r="F156"/>
      <c r="G156"/>
      <c r="H156"/>
      <c r="I156" s="95"/>
      <c r="J156" s="95"/>
      <c r="K156" s="149"/>
      <c r="L156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</row>
    <row r="157" spans="1:255" s="28" customFormat="1">
      <c r="A157"/>
      <c r="B157"/>
      <c r="C157"/>
      <c r="D157"/>
      <c r="E157"/>
      <c r="F157"/>
      <c r="G157"/>
      <c r="H157"/>
      <c r="I157" s="95"/>
      <c r="J157" s="95"/>
      <c r="K157" s="149"/>
      <c r="L157"/>
      <c r="M157" s="1"/>
      <c r="N157" s="1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</row>
    <row r="158" spans="1:255" s="65" customFormat="1">
      <c r="A158"/>
      <c r="B158"/>
      <c r="C158"/>
      <c r="D158"/>
      <c r="E158"/>
      <c r="F158"/>
      <c r="G158"/>
      <c r="H158"/>
      <c r="I158" s="95"/>
      <c r="J158" s="95"/>
      <c r="K158" s="149"/>
      <c r="L158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</row>
    <row r="159" spans="1:255" s="65" customFormat="1">
      <c r="A159"/>
      <c r="B159"/>
      <c r="C159"/>
      <c r="D159"/>
      <c r="E159"/>
      <c r="F159"/>
      <c r="G159"/>
      <c r="H159"/>
      <c r="I159" s="95"/>
      <c r="J159" s="95"/>
      <c r="K159" s="149"/>
      <c r="L159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</row>
    <row r="160" spans="1:255" s="65" customFormat="1">
      <c r="A160"/>
      <c r="B160"/>
      <c r="C160"/>
      <c r="D160"/>
      <c r="E160"/>
      <c r="F160"/>
      <c r="G160"/>
      <c r="H160"/>
      <c r="I160" s="95"/>
      <c r="J160" s="95"/>
      <c r="K160" s="149"/>
      <c r="L160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</row>
    <row r="161" spans="1:255" s="65" customFormat="1">
      <c r="A161"/>
      <c r="B161"/>
      <c r="C161"/>
      <c r="D161"/>
      <c r="E161"/>
      <c r="F161"/>
      <c r="G161"/>
      <c r="H161"/>
      <c r="I161" s="95"/>
      <c r="J161" s="95"/>
      <c r="K161" s="149"/>
      <c r="L16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</row>
    <row r="162" spans="1:255" s="65" customFormat="1">
      <c r="A162"/>
      <c r="B162"/>
      <c r="C162"/>
      <c r="D162"/>
      <c r="E162"/>
      <c r="F162"/>
      <c r="G162"/>
      <c r="H162"/>
      <c r="I162" s="95"/>
      <c r="J162" s="95"/>
      <c r="K162" s="149"/>
      <c r="L16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</row>
    <row r="163" spans="1:255" s="65" customFormat="1">
      <c r="A163"/>
      <c r="B163"/>
      <c r="C163"/>
      <c r="D163"/>
      <c r="E163"/>
      <c r="F163"/>
      <c r="G163"/>
      <c r="H163"/>
      <c r="I163" s="95"/>
      <c r="J163" s="95"/>
      <c r="K163" s="149"/>
      <c r="L16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</row>
    <row r="164" spans="1:255" s="28" customFormat="1">
      <c r="A164"/>
      <c r="B164"/>
      <c r="C164"/>
      <c r="D164"/>
      <c r="E164"/>
      <c r="F164"/>
      <c r="G164"/>
      <c r="H164"/>
      <c r="I164" s="95"/>
      <c r="J164" s="95"/>
      <c r="K164" s="149"/>
      <c r="L164"/>
      <c r="M164" s="1"/>
      <c r="N164" s="1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</row>
    <row r="165" spans="1:255" s="65" customFormat="1">
      <c r="A165"/>
      <c r="B165"/>
      <c r="C165"/>
      <c r="D165"/>
      <c r="E165"/>
      <c r="F165"/>
      <c r="G165"/>
      <c r="H165"/>
      <c r="I165" s="95"/>
      <c r="J165" s="95"/>
      <c r="K165" s="149"/>
      <c r="L16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</row>
    <row r="166" spans="1:255" s="65" customFormat="1">
      <c r="A166"/>
      <c r="B166"/>
      <c r="C166"/>
      <c r="D166"/>
      <c r="E166"/>
      <c r="F166"/>
      <c r="G166"/>
      <c r="H166"/>
      <c r="I166" s="95"/>
      <c r="J166" s="95"/>
      <c r="K166" s="149"/>
      <c r="L166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</row>
    <row r="167" spans="1:255" s="65" customFormat="1">
      <c r="A167"/>
      <c r="B167"/>
      <c r="C167"/>
      <c r="D167"/>
      <c r="E167"/>
      <c r="F167"/>
      <c r="G167"/>
      <c r="H167"/>
      <c r="I167" s="95"/>
      <c r="J167" s="95"/>
      <c r="K167" s="149"/>
      <c r="L16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</row>
    <row r="168" spans="1:255" s="65" customFormat="1">
      <c r="A168"/>
      <c r="B168"/>
      <c r="C168"/>
      <c r="D168"/>
      <c r="E168"/>
      <c r="F168"/>
      <c r="G168"/>
      <c r="H168"/>
      <c r="I168" s="95"/>
      <c r="J168" s="95"/>
      <c r="K168" s="149"/>
      <c r="L168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</row>
    <row r="169" spans="1:255" s="65" customFormat="1">
      <c r="A169"/>
      <c r="B169"/>
      <c r="C169"/>
      <c r="D169"/>
      <c r="E169"/>
      <c r="F169"/>
      <c r="G169"/>
      <c r="H169"/>
      <c r="I169" s="95"/>
      <c r="J169" s="95"/>
      <c r="K169" s="149"/>
      <c r="L16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</row>
    <row r="170" spans="1:255" s="65" customFormat="1">
      <c r="A170"/>
      <c r="B170"/>
      <c r="C170"/>
      <c r="D170"/>
      <c r="E170"/>
      <c r="F170"/>
      <c r="G170"/>
      <c r="H170"/>
      <c r="I170" s="95"/>
      <c r="J170" s="95"/>
      <c r="K170" s="149"/>
      <c r="L170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</row>
    <row r="171" spans="1:255" s="65" customFormat="1">
      <c r="A171"/>
      <c r="B171"/>
      <c r="C171"/>
      <c r="D171"/>
      <c r="E171"/>
      <c r="F171"/>
      <c r="G171"/>
      <c r="H171"/>
      <c r="I171" s="95"/>
      <c r="J171" s="95"/>
      <c r="K171" s="149"/>
      <c r="L17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</row>
    <row r="172" spans="1:255" s="65" customFormat="1">
      <c r="A172"/>
      <c r="B172"/>
      <c r="C172"/>
      <c r="D172"/>
      <c r="E172"/>
      <c r="F172"/>
      <c r="G172"/>
      <c r="H172"/>
      <c r="I172" s="95"/>
      <c r="J172" s="95"/>
      <c r="K172" s="149"/>
      <c r="L17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</row>
    <row r="173" spans="1:255" s="65" customFormat="1">
      <c r="A173"/>
      <c r="B173"/>
      <c r="C173"/>
      <c r="D173"/>
      <c r="E173"/>
      <c r="F173"/>
      <c r="G173"/>
      <c r="H173"/>
      <c r="I173" s="95"/>
      <c r="J173" s="95"/>
      <c r="K173" s="149"/>
      <c r="L17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</row>
    <row r="174" spans="1:255" s="65" customFormat="1">
      <c r="A174"/>
      <c r="B174"/>
      <c r="C174"/>
      <c r="D174"/>
      <c r="E174"/>
      <c r="F174"/>
      <c r="G174"/>
      <c r="H174"/>
      <c r="I174" s="95"/>
      <c r="J174" s="95"/>
      <c r="K174" s="149"/>
      <c r="L174"/>
      <c r="M174" s="49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</row>
    <row r="175" spans="1:255" s="65" customFormat="1">
      <c r="A175"/>
      <c r="B175"/>
      <c r="C175"/>
      <c r="D175"/>
      <c r="E175"/>
      <c r="F175"/>
      <c r="G175"/>
      <c r="H175"/>
      <c r="I175" s="95"/>
      <c r="J175" s="95"/>
      <c r="K175" s="149"/>
      <c r="L175"/>
      <c r="M175" s="49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</row>
    <row r="176" spans="1:255" s="65" customFormat="1">
      <c r="A176"/>
      <c r="B176"/>
      <c r="C176"/>
      <c r="D176"/>
      <c r="E176"/>
      <c r="F176"/>
      <c r="G176"/>
      <c r="H176"/>
      <c r="I176" s="95"/>
      <c r="J176" s="95"/>
      <c r="K176" s="149"/>
      <c r="L176"/>
      <c r="M176" s="49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</row>
    <row r="177" spans="1:255" s="65" customFormat="1">
      <c r="A177"/>
      <c r="B177"/>
      <c r="C177"/>
      <c r="D177"/>
      <c r="E177"/>
      <c r="F177"/>
      <c r="G177"/>
      <c r="H177"/>
      <c r="I177" s="95"/>
      <c r="J177" s="95"/>
      <c r="K177" s="149"/>
      <c r="L177"/>
      <c r="M177" s="49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</row>
    <row r="178" spans="1:255" s="65" customFormat="1">
      <c r="A178"/>
      <c r="B178"/>
      <c r="C178"/>
      <c r="D178"/>
      <c r="E178"/>
      <c r="F178"/>
      <c r="G178"/>
      <c r="H178"/>
      <c r="I178" s="95"/>
      <c r="J178" s="95"/>
      <c r="K178" s="149"/>
      <c r="L178"/>
      <c r="M178" s="49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</row>
    <row r="179" spans="1:255" s="65" customFormat="1">
      <c r="A179"/>
      <c r="B179"/>
      <c r="C179"/>
      <c r="D179"/>
      <c r="E179"/>
      <c r="F179"/>
      <c r="G179"/>
      <c r="H179"/>
      <c r="I179" s="95"/>
      <c r="J179" s="95"/>
      <c r="K179" s="149"/>
      <c r="L179"/>
      <c r="M179" s="49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</row>
    <row r="180" spans="1:255" s="65" customFormat="1">
      <c r="A180"/>
      <c r="B180"/>
      <c r="C180"/>
      <c r="D180"/>
      <c r="E180"/>
      <c r="F180"/>
      <c r="G180"/>
      <c r="H180"/>
      <c r="I180" s="95"/>
      <c r="J180" s="95"/>
      <c r="K180" s="149"/>
      <c r="L180"/>
      <c r="M180" s="49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</row>
    <row r="181" spans="1:255" s="65" customFormat="1">
      <c r="A181"/>
      <c r="B181"/>
      <c r="C181"/>
      <c r="D181"/>
      <c r="E181"/>
      <c r="F181"/>
      <c r="G181"/>
      <c r="H181"/>
      <c r="I181" s="95"/>
      <c r="J181" s="95"/>
      <c r="K181" s="149"/>
      <c r="L181" s="49"/>
      <c r="M181" s="49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</row>
    <row r="182" spans="1:255" s="65" customFormat="1">
      <c r="A182"/>
      <c r="B182"/>
      <c r="C182"/>
      <c r="D182"/>
      <c r="E182"/>
      <c r="F182"/>
      <c r="G182"/>
      <c r="H182"/>
      <c r="I182" s="95"/>
      <c r="J182" s="95"/>
      <c r="K182" s="149"/>
      <c r="L182" s="49"/>
      <c r="M182" s="49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</row>
    <row r="183" spans="1:255" s="65" customFormat="1">
      <c r="A183"/>
      <c r="B183"/>
      <c r="C183"/>
      <c r="D183"/>
      <c r="E183"/>
      <c r="F183"/>
      <c r="G183"/>
      <c r="H183"/>
      <c r="I183" s="95"/>
      <c r="J183" s="95"/>
      <c r="K183" s="149"/>
      <c r="L183" s="49"/>
      <c r="M183" s="49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</row>
    <row r="184" spans="1:255" s="65" customFormat="1">
      <c r="A184"/>
      <c r="B184"/>
      <c r="C184"/>
      <c r="D184"/>
      <c r="E184"/>
      <c r="F184"/>
      <c r="G184"/>
      <c r="H184"/>
      <c r="I184" s="95"/>
      <c r="J184" s="95"/>
      <c r="K184" s="149"/>
      <c r="L184" s="49"/>
      <c r="M184" s="49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</row>
    <row r="185" spans="1:255" s="65" customFormat="1">
      <c r="A185"/>
      <c r="B185"/>
      <c r="C185"/>
      <c r="D185"/>
      <c r="E185"/>
      <c r="F185"/>
      <c r="G185"/>
      <c r="H185"/>
      <c r="I185" s="95"/>
      <c r="J185" s="95"/>
      <c r="K185" s="149"/>
      <c r="L185" s="49"/>
      <c r="M185" s="49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</row>
    <row r="186" spans="1:255" s="65" customFormat="1">
      <c r="A186"/>
      <c r="B186"/>
      <c r="C186"/>
      <c r="D186"/>
      <c r="E186"/>
      <c r="F186"/>
      <c r="G186"/>
      <c r="H186"/>
      <c r="I186" s="95"/>
      <c r="J186" s="95"/>
      <c r="K186" s="149"/>
      <c r="L186" s="49"/>
      <c r="M186" s="49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</row>
    <row r="187" spans="1:255" s="65" customFormat="1">
      <c r="A187"/>
      <c r="B187"/>
      <c r="C187"/>
      <c r="D187"/>
      <c r="E187"/>
      <c r="F187"/>
      <c r="G187"/>
      <c r="H187"/>
      <c r="I187" s="95"/>
      <c r="J187" s="95"/>
      <c r="K187" s="149"/>
      <c r="L187" s="49"/>
      <c r="M187" s="49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</row>
    <row r="188" spans="1:255" s="65" customFormat="1">
      <c r="A188"/>
      <c r="B188"/>
      <c r="C188"/>
      <c r="D188"/>
      <c r="E188"/>
      <c r="F188"/>
      <c r="G188"/>
      <c r="H188"/>
      <c r="I188" s="95"/>
      <c r="J188" s="95"/>
      <c r="K188" s="149"/>
      <c r="L188" s="49"/>
      <c r="M188" s="49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</row>
    <row r="189" spans="1:255" s="65" customFormat="1">
      <c r="A189"/>
      <c r="B189"/>
      <c r="C189"/>
      <c r="D189"/>
      <c r="E189"/>
      <c r="F189"/>
      <c r="G189"/>
      <c r="H189"/>
      <c r="I189" s="95"/>
      <c r="J189" s="95"/>
      <c r="K189" s="149"/>
      <c r="L189" s="49"/>
      <c r="M189" s="49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</row>
    <row r="190" spans="1:255" s="65" customFormat="1">
      <c r="A190"/>
      <c r="B190"/>
      <c r="C190"/>
      <c r="D190"/>
      <c r="E190"/>
      <c r="F190"/>
      <c r="G190"/>
      <c r="H190"/>
      <c r="I190" s="95"/>
      <c r="J190" s="95"/>
      <c r="K190" s="149"/>
      <c r="L190" s="49"/>
      <c r="M190" s="49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</row>
    <row r="191" spans="1:255" s="65" customFormat="1">
      <c r="A191"/>
      <c r="B191"/>
      <c r="C191"/>
      <c r="D191"/>
      <c r="E191"/>
      <c r="F191"/>
      <c r="G191"/>
      <c r="H191"/>
      <c r="I191" s="95"/>
      <c r="J191" s="95"/>
      <c r="K191" s="149"/>
      <c r="L191" s="49"/>
      <c r="M191" s="49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</row>
    <row r="192" spans="1:255" s="65" customFormat="1">
      <c r="A192"/>
      <c r="B192"/>
      <c r="C192"/>
      <c r="D192"/>
      <c r="E192"/>
      <c r="F192"/>
      <c r="G192"/>
      <c r="H192"/>
      <c r="I192" s="95"/>
      <c r="J192" s="95"/>
      <c r="K192" s="149"/>
      <c r="L192" s="49"/>
      <c r="M192" s="49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</row>
    <row r="193" spans="1:255" s="65" customFormat="1">
      <c r="A193"/>
      <c r="B193"/>
      <c r="C193"/>
      <c r="D193"/>
      <c r="E193"/>
      <c r="F193"/>
      <c r="G193"/>
      <c r="H193"/>
      <c r="I193" s="95"/>
      <c r="J193" s="95"/>
      <c r="K193" s="149"/>
      <c r="L193" s="49"/>
      <c r="M193" s="49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</row>
    <row r="194" spans="1:255" s="65" customFormat="1">
      <c r="A194"/>
      <c r="B194"/>
      <c r="C194"/>
      <c r="D194"/>
      <c r="E194"/>
      <c r="F194"/>
      <c r="G194"/>
      <c r="H194"/>
      <c r="I194" s="95"/>
      <c r="J194" s="95"/>
      <c r="K194" s="149"/>
      <c r="L194" s="49"/>
      <c r="M194" s="49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</row>
    <row r="195" spans="1:255" s="65" customFormat="1">
      <c r="A195"/>
      <c r="B195"/>
      <c r="C195"/>
      <c r="D195"/>
      <c r="E195"/>
      <c r="F195"/>
      <c r="G195"/>
      <c r="H195"/>
      <c r="I195" s="95"/>
      <c r="J195" s="95"/>
      <c r="K195" s="149"/>
      <c r="L195" s="49"/>
      <c r="M195" s="49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</row>
    <row r="196" spans="1:255" s="65" customFormat="1">
      <c r="A196"/>
      <c r="B196"/>
      <c r="C196"/>
      <c r="D196"/>
      <c r="E196"/>
      <c r="F196"/>
      <c r="G196"/>
      <c r="H196"/>
      <c r="I196" s="95"/>
      <c r="J196" s="95"/>
      <c r="K196" s="149"/>
      <c r="L196" s="49"/>
      <c r="M196" s="49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</row>
    <row r="197" spans="1:255" s="65" customFormat="1">
      <c r="A197"/>
      <c r="B197"/>
      <c r="C197"/>
      <c r="D197"/>
      <c r="E197"/>
      <c r="F197"/>
      <c r="G197"/>
      <c r="H197"/>
      <c r="I197" s="95"/>
      <c r="J197" s="95"/>
      <c r="K197" s="149"/>
      <c r="L197" s="49"/>
      <c r="M197" s="49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</row>
    <row r="198" spans="1:255" s="65" customFormat="1">
      <c r="A198"/>
      <c r="B198"/>
      <c r="C198"/>
      <c r="D198"/>
      <c r="E198"/>
      <c r="F198"/>
      <c r="G198"/>
      <c r="H198"/>
      <c r="I198" s="95"/>
      <c r="J198" s="95"/>
      <c r="K198" s="149"/>
      <c r="L198" s="49"/>
      <c r="M198" s="49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</row>
    <row r="199" spans="1:255" s="65" customFormat="1">
      <c r="A199"/>
      <c r="B199"/>
      <c r="C199"/>
      <c r="D199"/>
      <c r="E199"/>
      <c r="F199"/>
      <c r="G199"/>
      <c r="H199"/>
      <c r="I199" s="95"/>
      <c r="J199" s="95"/>
      <c r="K199" s="149"/>
      <c r="L199" s="49"/>
      <c r="M199" s="49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</row>
    <row r="200" spans="1:255" s="65" customFormat="1">
      <c r="A200"/>
      <c r="B200"/>
      <c r="C200"/>
      <c r="D200"/>
      <c r="E200"/>
      <c r="F200"/>
      <c r="G200"/>
      <c r="H200"/>
      <c r="I200" s="95"/>
      <c r="J200" s="95"/>
      <c r="K200" s="149"/>
      <c r="L200" s="49"/>
      <c r="M200" s="49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</row>
    <row r="201" spans="1:255" s="65" customFormat="1">
      <c r="A201"/>
      <c r="B201"/>
      <c r="C201"/>
      <c r="D201"/>
      <c r="E201"/>
      <c r="F201"/>
      <c r="G201"/>
      <c r="H201"/>
      <c r="I201" s="95"/>
      <c r="J201" s="95"/>
      <c r="K201" s="149"/>
      <c r="L201" s="49"/>
      <c r="M201" s="49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</row>
    <row r="202" spans="1:255" s="65" customFormat="1">
      <c r="A202"/>
      <c r="B202"/>
      <c r="C202"/>
      <c r="D202"/>
      <c r="E202"/>
      <c r="F202"/>
      <c r="G202"/>
      <c r="H202"/>
      <c r="I202" s="95"/>
      <c r="J202" s="95"/>
      <c r="K202" s="149"/>
      <c r="L202" s="49"/>
      <c r="M202" s="49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</row>
    <row r="203" spans="1:255" s="65" customFormat="1">
      <c r="A203"/>
      <c r="B203"/>
      <c r="C203"/>
      <c r="D203"/>
      <c r="E203"/>
      <c r="F203"/>
      <c r="G203"/>
      <c r="H203"/>
      <c r="I203" s="95"/>
      <c r="J203" s="95"/>
      <c r="K203" s="149"/>
      <c r="L203" s="49"/>
      <c r="M203" s="49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</row>
    <row r="204" spans="1:255" s="65" customFormat="1">
      <c r="A204"/>
      <c r="B204"/>
      <c r="C204"/>
      <c r="D204"/>
      <c r="E204"/>
      <c r="F204"/>
      <c r="G204"/>
      <c r="H204"/>
      <c r="I204" s="95"/>
      <c r="J204" s="95"/>
      <c r="K204" s="149"/>
      <c r="L204" s="49"/>
      <c r="M204" s="49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</row>
    <row r="205" spans="1:255" s="65" customFormat="1">
      <c r="A205"/>
      <c r="B205"/>
      <c r="C205"/>
      <c r="D205"/>
      <c r="E205"/>
      <c r="F205"/>
      <c r="G205"/>
      <c r="H205"/>
      <c r="I205" s="95"/>
      <c r="J205" s="95"/>
      <c r="K205" s="149"/>
      <c r="L205" s="49"/>
      <c r="M205" s="49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</row>
    <row r="206" spans="1:255" s="65" customFormat="1">
      <c r="A206"/>
      <c r="B206"/>
      <c r="C206"/>
      <c r="D206"/>
      <c r="E206"/>
      <c r="F206"/>
      <c r="G206"/>
      <c r="H206"/>
      <c r="I206" s="95"/>
      <c r="J206" s="95"/>
      <c r="K206" s="149"/>
      <c r="L206" s="49"/>
      <c r="M206" s="49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</row>
    <row r="207" spans="1:255" s="65" customFormat="1">
      <c r="A207"/>
      <c r="B207"/>
      <c r="C207"/>
      <c r="D207"/>
      <c r="E207"/>
      <c r="F207"/>
      <c r="G207"/>
      <c r="H207"/>
      <c r="I207" s="95"/>
      <c r="J207" s="95"/>
      <c r="K207" s="49"/>
      <c r="L207" s="49"/>
      <c r="M207" s="49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</row>
    <row r="208" spans="1:255" s="63" customFormat="1">
      <c r="A208"/>
      <c r="B208"/>
      <c r="C208"/>
      <c r="D208"/>
      <c r="E208"/>
      <c r="F208"/>
      <c r="G208"/>
      <c r="H208"/>
      <c r="I208" s="95"/>
      <c r="J208" s="95"/>
      <c r="K208" s="49"/>
      <c r="L208" s="49"/>
      <c r="M208" s="49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</row>
    <row r="209" spans="1:255" s="65" customFormat="1">
      <c r="A209"/>
      <c r="B209"/>
      <c r="C209"/>
      <c r="D209"/>
      <c r="E209"/>
      <c r="F209"/>
      <c r="G209"/>
      <c r="H209"/>
      <c r="I209" s="95"/>
      <c r="J209" s="95"/>
      <c r="K209" s="49"/>
      <c r="L209" s="49"/>
      <c r="M209" s="49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</row>
    <row r="210" spans="1:255" s="65" customFormat="1">
      <c r="A210"/>
      <c r="B210"/>
      <c r="C210"/>
      <c r="D210"/>
      <c r="E210"/>
      <c r="F210"/>
      <c r="G210"/>
      <c r="H210"/>
      <c r="I210" s="95"/>
      <c r="J210" s="95"/>
      <c r="K210" s="49"/>
      <c r="L210" s="49"/>
      <c r="M210" s="49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</row>
    <row r="211" spans="1:255" s="65" customFormat="1">
      <c r="A211"/>
      <c r="B211"/>
      <c r="C211"/>
      <c r="D211"/>
      <c r="E211"/>
      <c r="F211"/>
      <c r="G211"/>
      <c r="H211"/>
      <c r="I211" s="95"/>
      <c r="J211" s="95"/>
      <c r="K211" s="49"/>
      <c r="L211" s="49"/>
      <c r="M211" s="49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</row>
    <row r="212" spans="1:255" s="65" customFormat="1">
      <c r="A212"/>
      <c r="B212"/>
      <c r="C212"/>
      <c r="D212"/>
      <c r="E212"/>
      <c r="F212"/>
      <c r="G212"/>
      <c r="H212"/>
      <c r="I212" s="95"/>
      <c r="J212" s="95"/>
      <c r="K212" s="49"/>
      <c r="L212" s="49"/>
      <c r="M212" s="49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</row>
    <row r="213" spans="1:255" s="65" customFormat="1">
      <c r="A213"/>
      <c r="B213"/>
      <c r="C213"/>
      <c r="D213"/>
      <c r="E213"/>
      <c r="F213"/>
      <c r="G213"/>
      <c r="H213"/>
      <c r="I213" s="95"/>
      <c r="J213" s="95"/>
      <c r="K213" s="49"/>
      <c r="L213" s="49"/>
      <c r="M213" s="49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</row>
    <row r="214" spans="1:255" s="65" customFormat="1">
      <c r="A214"/>
      <c r="B214"/>
      <c r="C214"/>
      <c r="D214"/>
      <c r="E214"/>
      <c r="F214"/>
      <c r="G214"/>
      <c r="H214"/>
      <c r="I214" s="95"/>
      <c r="J214" s="95"/>
      <c r="K214" s="49"/>
      <c r="L214" s="49"/>
      <c r="M214" s="49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</row>
    <row r="215" spans="1:255" s="65" customFormat="1">
      <c r="A215"/>
      <c r="B215"/>
      <c r="C215"/>
      <c r="D215"/>
      <c r="E215"/>
      <c r="F215"/>
      <c r="G215"/>
      <c r="H215"/>
      <c r="I215" s="95"/>
      <c r="J215" s="95"/>
      <c r="K215" s="49"/>
      <c r="L215" s="49"/>
      <c r="M215" s="49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</row>
    <row r="216" spans="1:255" s="65" customFormat="1">
      <c r="A216"/>
      <c r="B216"/>
      <c r="C216"/>
      <c r="D216"/>
      <c r="E216"/>
      <c r="F216"/>
      <c r="G216"/>
      <c r="H216"/>
      <c r="I216" s="95"/>
      <c r="J216" s="95"/>
      <c r="K216" s="49"/>
      <c r="L216" s="49"/>
      <c r="M216" s="49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</row>
    <row r="217" spans="1:255" s="65" customFormat="1">
      <c r="A217"/>
      <c r="B217"/>
      <c r="C217"/>
      <c r="D217"/>
      <c r="E217"/>
      <c r="F217"/>
      <c r="G217"/>
      <c r="H217"/>
      <c r="I217" s="95"/>
      <c r="J217" s="95"/>
      <c r="K217" s="49"/>
      <c r="L217" s="49"/>
      <c r="M217" s="49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</row>
    <row r="218" spans="1:255" s="65" customFormat="1">
      <c r="A218" s="1"/>
      <c r="B218" s="1"/>
      <c r="C218" s="74"/>
      <c r="D218" s="74"/>
      <c r="E218" s="71"/>
      <c r="F218" s="1"/>
      <c r="G218" s="1"/>
      <c r="H218" s="49"/>
      <c r="I218" s="61"/>
      <c r="J218" s="61"/>
      <c r="K218" s="49"/>
      <c r="L218" s="49"/>
      <c r="M218" s="49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</row>
    <row r="219" spans="1:255" s="65" customFormat="1">
      <c r="A219" s="1"/>
      <c r="B219" s="1"/>
      <c r="C219" s="74"/>
      <c r="D219" s="74"/>
      <c r="E219" s="71"/>
      <c r="F219" s="1"/>
      <c r="G219" s="1"/>
      <c r="H219" s="49"/>
      <c r="I219" s="61"/>
      <c r="J219" s="61"/>
      <c r="K219" s="49"/>
      <c r="L219" s="49"/>
      <c r="M219" s="49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</row>
    <row r="220" spans="1:255" s="65" customFormat="1">
      <c r="A220" s="1"/>
      <c r="B220" s="1"/>
      <c r="C220" s="74"/>
      <c r="D220" s="74"/>
      <c r="E220" s="71"/>
      <c r="F220" s="1"/>
      <c r="G220" s="1"/>
      <c r="H220" s="49"/>
      <c r="I220" s="61"/>
      <c r="J220" s="61"/>
      <c r="K220" s="49"/>
      <c r="L220" s="49"/>
      <c r="M220" s="49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</row>
    <row r="221" spans="1:255" s="65" customFormat="1">
      <c r="A221" s="1"/>
      <c r="B221" s="1"/>
      <c r="C221" s="74"/>
      <c r="D221" s="74"/>
      <c r="E221" s="71"/>
      <c r="F221" s="1"/>
      <c r="G221" s="1"/>
      <c r="H221" s="49"/>
      <c r="I221" s="61"/>
      <c r="J221" s="61"/>
      <c r="K221" s="49"/>
      <c r="L221" s="49"/>
      <c r="M221" s="49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</row>
    <row r="222" spans="1:255" s="65" customFormat="1">
      <c r="A222" s="1"/>
      <c r="B222" s="1"/>
      <c r="C222" s="74"/>
      <c r="D222" s="74"/>
      <c r="E222" s="71"/>
      <c r="F222" s="1"/>
      <c r="G222" s="1"/>
      <c r="H222" s="49"/>
      <c r="I222" s="61"/>
      <c r="J222" s="61"/>
      <c r="K222" s="49"/>
      <c r="L222" s="49"/>
      <c r="M222" s="49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</row>
    <row r="223" spans="1:255" s="65" customFormat="1">
      <c r="A223" s="1"/>
      <c r="B223" s="1"/>
      <c r="C223" s="74"/>
      <c r="D223" s="74"/>
      <c r="E223" s="71"/>
      <c r="F223" s="1"/>
      <c r="G223" s="1"/>
      <c r="H223" s="49"/>
      <c r="I223" s="61"/>
      <c r="J223" s="61"/>
      <c r="K223" s="49"/>
      <c r="L223" s="49"/>
      <c r="M223" s="49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</row>
    <row r="224" spans="1:255" s="65" customFormat="1">
      <c r="A224" s="1"/>
      <c r="B224" s="1"/>
      <c r="C224" s="74"/>
      <c r="D224" s="74"/>
      <c r="E224" s="71"/>
      <c r="F224" s="1"/>
      <c r="G224" s="1"/>
      <c r="H224" s="49"/>
      <c r="I224" s="61"/>
      <c r="J224" s="61"/>
      <c r="K224" s="49"/>
      <c r="L224" s="49"/>
      <c r="M224" s="49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</row>
    <row r="225" spans="1:255" s="65" customFormat="1">
      <c r="A225" s="1"/>
      <c r="B225" s="1"/>
      <c r="C225" s="74"/>
      <c r="D225" s="74"/>
      <c r="E225" s="71"/>
      <c r="F225" s="1"/>
      <c r="G225" s="1"/>
      <c r="H225" s="49"/>
      <c r="I225" s="61"/>
      <c r="J225" s="61"/>
      <c r="K225" s="49"/>
      <c r="L225" s="49"/>
      <c r="M225" s="49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</row>
    <row r="226" spans="1:255" s="65" customFormat="1">
      <c r="A226" s="1"/>
      <c r="B226" s="1"/>
      <c r="C226" s="74"/>
      <c r="D226" s="74"/>
      <c r="E226" s="71"/>
      <c r="F226" s="1"/>
      <c r="G226" s="1"/>
      <c r="H226" s="49"/>
      <c r="I226" s="61"/>
      <c r="J226" s="61"/>
      <c r="K226" s="49"/>
      <c r="L226" s="49"/>
      <c r="M226" s="49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</row>
    <row r="227" spans="1:255" s="65" customFormat="1">
      <c r="A227" s="1"/>
      <c r="B227" s="1"/>
      <c r="C227" s="74"/>
      <c r="D227" s="74"/>
      <c r="E227" s="71"/>
      <c r="F227" s="1"/>
      <c r="G227" s="1"/>
      <c r="H227" s="49"/>
      <c r="I227" s="61"/>
      <c r="J227" s="61"/>
      <c r="K227" s="49"/>
      <c r="L227" s="49"/>
      <c r="M227" s="49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</row>
    <row r="228" spans="1:255" s="65" customFormat="1">
      <c r="A228" s="1"/>
      <c r="B228" s="1"/>
      <c r="C228" s="74"/>
      <c r="D228" s="74"/>
      <c r="E228" s="71"/>
      <c r="F228" s="1"/>
      <c r="G228" s="1"/>
      <c r="H228" s="49"/>
      <c r="I228" s="61"/>
      <c r="J228" s="61"/>
      <c r="K228" s="49"/>
      <c r="L228" s="49"/>
      <c r="M228" s="49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</row>
    <row r="229" spans="1:255" s="65" customFormat="1">
      <c r="A229" s="1"/>
      <c r="B229" s="1"/>
      <c r="C229" s="74"/>
      <c r="D229" s="74"/>
      <c r="E229" s="71"/>
      <c r="F229" s="1"/>
      <c r="G229" s="1"/>
      <c r="H229" s="49"/>
      <c r="I229" s="61"/>
      <c r="J229" s="61"/>
      <c r="K229" s="49"/>
      <c r="L229" s="49"/>
      <c r="M229" s="49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</row>
    <row r="230" spans="1:255" s="65" customFormat="1">
      <c r="A230" s="1"/>
      <c r="B230" s="1"/>
      <c r="C230" s="74"/>
      <c r="D230" s="74"/>
      <c r="E230" s="71"/>
      <c r="F230" s="1"/>
      <c r="G230" s="1"/>
      <c r="H230" s="49"/>
      <c r="I230" s="61"/>
      <c r="J230" s="61"/>
      <c r="K230" s="49"/>
      <c r="L230" s="49"/>
      <c r="M230" s="49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</row>
    <row r="231" spans="1:255" s="65" customFormat="1">
      <c r="A231" s="1"/>
      <c r="B231" s="1"/>
      <c r="C231" s="74"/>
      <c r="D231" s="74"/>
      <c r="E231" s="71"/>
      <c r="F231" s="1"/>
      <c r="G231" s="1"/>
      <c r="H231" s="49"/>
      <c r="I231" s="61"/>
      <c r="J231" s="61"/>
      <c r="K231" s="49"/>
      <c r="L231" s="49"/>
      <c r="M231" s="49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</row>
    <row r="232" spans="1:255" s="63" customFormat="1">
      <c r="A232" s="1"/>
      <c r="B232" s="1"/>
      <c r="C232" s="74"/>
      <c r="D232" s="74"/>
      <c r="E232" s="71"/>
      <c r="F232" s="1"/>
      <c r="G232" s="1"/>
      <c r="H232" s="49"/>
      <c r="I232" s="61"/>
      <c r="J232" s="61"/>
      <c r="K232" s="49"/>
      <c r="L232" s="49"/>
      <c r="M232" s="49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</row>
    <row r="233" spans="1:255" s="65" customFormat="1">
      <c r="A233" s="1"/>
      <c r="B233" s="1"/>
      <c r="C233" s="74"/>
      <c r="D233" s="74"/>
      <c r="E233" s="71"/>
      <c r="F233" s="1"/>
      <c r="G233" s="1"/>
      <c r="H233" s="49"/>
      <c r="I233" s="61"/>
      <c r="J233" s="61"/>
      <c r="K233" s="49"/>
      <c r="L233" s="49"/>
      <c r="M233" s="49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</row>
    <row r="234" spans="1:255" s="65" customFormat="1">
      <c r="A234" s="1"/>
      <c r="B234" s="1"/>
      <c r="C234" s="74"/>
      <c r="D234" s="74"/>
      <c r="E234" s="71"/>
      <c r="F234" s="1"/>
      <c r="G234" s="1"/>
      <c r="H234" s="49"/>
      <c r="I234" s="61"/>
      <c r="J234" s="61"/>
      <c r="K234" s="49"/>
      <c r="L234" s="49"/>
      <c r="M234" s="49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</row>
    <row r="235" spans="1:255" s="65" customFormat="1">
      <c r="A235" s="1"/>
      <c r="B235" s="1"/>
      <c r="C235" s="74"/>
      <c r="D235" s="74"/>
      <c r="E235" s="71"/>
      <c r="F235" s="1"/>
      <c r="G235" s="1"/>
      <c r="H235" s="49"/>
      <c r="I235" s="61"/>
      <c r="J235" s="61"/>
      <c r="K235" s="49"/>
      <c r="L235" s="49"/>
      <c r="M235" s="49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</row>
    <row r="236" spans="1:255" s="65" customFormat="1">
      <c r="A236" s="1"/>
      <c r="B236" s="1"/>
      <c r="C236" s="74"/>
      <c r="D236" s="74"/>
      <c r="E236" s="71"/>
      <c r="F236" s="1"/>
      <c r="G236" s="1"/>
      <c r="H236" s="49"/>
      <c r="I236" s="61"/>
      <c r="J236" s="61"/>
      <c r="K236" s="49"/>
      <c r="L236" s="49"/>
      <c r="M236" s="49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</row>
    <row r="237" spans="1:255" s="65" customFormat="1">
      <c r="A237" s="1"/>
      <c r="B237" s="1"/>
      <c r="C237" s="74"/>
      <c r="D237" s="74"/>
      <c r="E237" s="71"/>
      <c r="F237" s="1"/>
      <c r="G237" s="1"/>
      <c r="H237" s="49"/>
      <c r="I237" s="61"/>
      <c r="J237" s="61"/>
      <c r="K237" s="49"/>
      <c r="L237" s="49"/>
      <c r="M237" s="49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</row>
    <row r="238" spans="1:255" s="65" customFormat="1">
      <c r="A238" s="1"/>
      <c r="B238" s="1"/>
      <c r="C238" s="74"/>
      <c r="D238" s="74"/>
      <c r="E238" s="71"/>
      <c r="F238" s="1"/>
      <c r="G238" s="1"/>
      <c r="H238" s="49"/>
      <c r="I238" s="61"/>
      <c r="J238" s="61"/>
      <c r="K238" s="49"/>
      <c r="L238" s="49"/>
      <c r="M238" s="49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</row>
    <row r="239" spans="1:255" s="65" customFormat="1">
      <c r="A239" s="1"/>
      <c r="B239" s="1"/>
      <c r="C239" s="74"/>
      <c r="D239" s="74"/>
      <c r="E239" s="71"/>
      <c r="F239" s="1"/>
      <c r="G239" s="1"/>
      <c r="H239" s="49"/>
      <c r="I239" s="61"/>
      <c r="J239" s="61"/>
      <c r="K239" s="49"/>
      <c r="L239" s="49"/>
      <c r="M239" s="49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</row>
    <row r="240" spans="1:255" s="65" customFormat="1">
      <c r="A240" s="1"/>
      <c r="B240" s="1"/>
      <c r="C240" s="74"/>
      <c r="D240" s="74"/>
      <c r="E240" s="71"/>
      <c r="F240" s="1"/>
      <c r="G240" s="1"/>
      <c r="H240" s="49"/>
      <c r="I240" s="61"/>
      <c r="J240" s="61"/>
      <c r="K240" s="49"/>
      <c r="L240" s="49"/>
      <c r="M240" s="49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</row>
    <row r="241" spans="1:255" s="65" customFormat="1">
      <c r="A241" s="1"/>
      <c r="B241" s="1"/>
      <c r="C241" s="74"/>
      <c r="D241" s="74"/>
      <c r="E241" s="71"/>
      <c r="F241" s="1"/>
      <c r="G241" s="1"/>
      <c r="H241" s="49"/>
      <c r="I241" s="61"/>
      <c r="J241" s="61"/>
      <c r="K241" s="49"/>
      <c r="L241" s="49"/>
      <c r="M241" s="49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</row>
    <row r="242" spans="1:255" s="65" customFormat="1">
      <c r="A242" s="1"/>
      <c r="B242" s="1"/>
      <c r="C242" s="74"/>
      <c r="D242" s="74"/>
      <c r="E242" s="71"/>
      <c r="F242" s="1"/>
      <c r="G242" s="1"/>
      <c r="H242" s="49"/>
      <c r="I242" s="61"/>
      <c r="J242" s="61"/>
      <c r="K242" s="49"/>
      <c r="L242" s="49"/>
      <c r="M242" s="49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</row>
    <row r="243" spans="1:255" s="65" customFormat="1">
      <c r="A243" s="1"/>
      <c r="B243" s="1"/>
      <c r="C243" s="74"/>
      <c r="D243" s="74"/>
      <c r="E243" s="71"/>
      <c r="F243" s="1"/>
      <c r="G243" s="1"/>
      <c r="H243" s="49"/>
      <c r="I243" s="61"/>
      <c r="J243" s="61"/>
      <c r="K243" s="49"/>
      <c r="L243" s="49"/>
      <c r="M243" s="49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</row>
    <row r="244" spans="1:255" s="65" customFormat="1">
      <c r="A244" s="1"/>
      <c r="B244" s="1"/>
      <c r="C244" s="74"/>
      <c r="D244" s="74"/>
      <c r="E244" s="71"/>
      <c r="F244" s="1"/>
      <c r="G244" s="1"/>
      <c r="H244" s="49"/>
      <c r="I244" s="61"/>
      <c r="J244" s="61"/>
      <c r="K244" s="49"/>
      <c r="L244" s="49"/>
      <c r="M244" s="49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</row>
    <row r="245" spans="1:255" s="65" customFormat="1">
      <c r="A245" s="1"/>
      <c r="B245" s="1"/>
      <c r="C245" s="74"/>
      <c r="D245" s="74"/>
      <c r="E245" s="71"/>
      <c r="F245" s="1"/>
      <c r="G245" s="1"/>
      <c r="H245" s="49"/>
      <c r="I245" s="61"/>
      <c r="J245" s="61"/>
      <c r="K245" s="49"/>
      <c r="L245" s="49"/>
      <c r="M245" s="49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</row>
    <row r="246" spans="1:255" s="65" customFormat="1">
      <c r="A246" s="1"/>
      <c r="B246" s="1"/>
      <c r="C246" s="74"/>
      <c r="D246" s="74"/>
      <c r="E246" s="71"/>
      <c r="F246" s="1"/>
      <c r="G246" s="1"/>
      <c r="H246" s="49"/>
      <c r="I246" s="61"/>
      <c r="J246" s="61"/>
      <c r="K246" s="49"/>
      <c r="L246" s="49"/>
      <c r="M246" s="49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</row>
    <row r="247" spans="1:255" s="65" customFormat="1">
      <c r="A247" s="1"/>
      <c r="B247" s="1"/>
      <c r="C247" s="74"/>
      <c r="D247" s="74"/>
      <c r="E247" s="71"/>
      <c r="F247" s="1"/>
      <c r="G247" s="1"/>
      <c r="H247" s="49"/>
      <c r="I247" s="61"/>
      <c r="J247" s="61"/>
      <c r="K247" s="49"/>
      <c r="L247" s="49"/>
      <c r="M247" s="49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</row>
    <row r="248" spans="1:255" s="65" customFormat="1">
      <c r="A248" s="1"/>
      <c r="B248" s="1"/>
      <c r="C248" s="74"/>
      <c r="D248" s="74"/>
      <c r="E248" s="71"/>
      <c r="F248" s="1"/>
      <c r="G248" s="1"/>
      <c r="H248" s="49"/>
      <c r="I248" s="61"/>
      <c r="J248" s="61"/>
      <c r="K248" s="49"/>
      <c r="L248" s="49"/>
      <c r="M248" s="49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</row>
    <row r="249" spans="1:255" s="65" customFormat="1">
      <c r="A249" s="1"/>
      <c r="B249" s="1"/>
      <c r="C249" s="74"/>
      <c r="D249" s="74"/>
      <c r="E249" s="71"/>
      <c r="F249" s="1"/>
      <c r="G249" s="1"/>
      <c r="H249" s="49"/>
      <c r="I249" s="61"/>
      <c r="J249" s="61"/>
      <c r="K249" s="49"/>
      <c r="L249" s="49"/>
      <c r="M249" s="49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</row>
    <row r="250" spans="1:255" s="65" customFormat="1">
      <c r="A250" s="1"/>
      <c r="B250" s="1"/>
      <c r="C250" s="74"/>
      <c r="D250" s="74"/>
      <c r="E250" s="71"/>
      <c r="F250" s="1"/>
      <c r="G250" s="1"/>
      <c r="H250" s="49"/>
      <c r="I250" s="61"/>
      <c r="J250" s="61"/>
      <c r="K250" s="49"/>
      <c r="L250" s="49"/>
      <c r="M250" s="49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</row>
    <row r="251" spans="1:255" s="65" customFormat="1">
      <c r="A251" s="1"/>
      <c r="B251" s="1"/>
      <c r="C251" s="74"/>
      <c r="D251" s="74"/>
      <c r="E251" s="71"/>
      <c r="F251" s="1"/>
      <c r="G251" s="1"/>
      <c r="H251" s="49"/>
      <c r="I251" s="61"/>
      <c r="J251" s="61"/>
      <c r="K251" s="49"/>
      <c r="L251" s="49"/>
      <c r="M251" s="49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</row>
    <row r="252" spans="1:255" s="65" customFormat="1">
      <c r="A252" s="1"/>
      <c r="B252" s="1"/>
      <c r="C252" s="74"/>
      <c r="D252" s="74"/>
      <c r="E252" s="71"/>
      <c r="F252" s="1"/>
      <c r="G252" s="1"/>
      <c r="H252" s="49"/>
      <c r="I252" s="61"/>
      <c r="J252" s="61"/>
      <c r="K252" s="49"/>
      <c r="L252" s="49"/>
      <c r="M252" s="49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</row>
    <row r="253" spans="1:255" s="65" customFormat="1">
      <c r="A253" s="1"/>
      <c r="B253" s="1"/>
      <c r="C253" s="74"/>
      <c r="D253" s="74"/>
      <c r="E253" s="71"/>
      <c r="F253" s="1"/>
      <c r="G253" s="1"/>
      <c r="H253" s="49"/>
      <c r="I253" s="61"/>
      <c r="J253" s="61"/>
      <c r="K253" s="49"/>
      <c r="L253" s="49"/>
      <c r="M253" s="49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</row>
    <row r="254" spans="1:255" s="65" customFormat="1">
      <c r="A254" s="1"/>
      <c r="B254" s="1"/>
      <c r="C254" s="74"/>
      <c r="D254" s="74"/>
      <c r="E254" s="71"/>
      <c r="F254" s="1"/>
      <c r="G254" s="1"/>
      <c r="H254" s="49"/>
      <c r="I254" s="61"/>
      <c r="J254" s="61"/>
      <c r="K254" s="49"/>
      <c r="L254" s="49"/>
      <c r="M254" s="49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</row>
    <row r="255" spans="1:255" s="65" customFormat="1">
      <c r="A255" s="1"/>
      <c r="B255" s="1"/>
      <c r="C255" s="74"/>
      <c r="D255" s="74"/>
      <c r="E255" s="71"/>
      <c r="F255" s="1"/>
      <c r="G255" s="1"/>
      <c r="H255" s="49"/>
      <c r="I255" s="61"/>
      <c r="J255" s="61"/>
      <c r="K255" s="49"/>
      <c r="L255" s="49"/>
      <c r="M255" s="49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</row>
    <row r="256" spans="1:255" s="65" customFormat="1">
      <c r="A256" s="1"/>
      <c r="B256" s="1"/>
      <c r="C256" s="74"/>
      <c r="D256" s="74"/>
      <c r="E256" s="71"/>
      <c r="F256" s="1"/>
      <c r="G256" s="1"/>
      <c r="H256" s="49"/>
      <c r="I256" s="61"/>
      <c r="J256" s="61"/>
      <c r="K256" s="49"/>
      <c r="L256" s="49"/>
      <c r="M256" s="49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</row>
    <row r="257" spans="1:255" s="65" customFormat="1">
      <c r="A257" s="1"/>
      <c r="B257" s="1"/>
      <c r="C257" s="74"/>
      <c r="D257" s="74"/>
      <c r="E257" s="71"/>
      <c r="F257" s="1"/>
      <c r="G257" s="1"/>
      <c r="H257" s="49"/>
      <c r="I257" s="61"/>
      <c r="J257" s="61"/>
      <c r="K257" s="49"/>
      <c r="L257" s="49"/>
      <c r="M257" s="49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</row>
    <row r="258" spans="1:255" s="65" customFormat="1">
      <c r="A258" s="1"/>
      <c r="B258" s="1"/>
      <c r="C258" s="74"/>
      <c r="D258" s="74"/>
      <c r="E258" s="71"/>
      <c r="F258" s="1"/>
      <c r="G258" s="1"/>
      <c r="H258" s="49"/>
      <c r="I258" s="61"/>
      <c r="J258" s="61"/>
      <c r="K258" s="49"/>
      <c r="L258" s="49"/>
      <c r="M258" s="49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</row>
    <row r="259" spans="1:255" s="65" customFormat="1">
      <c r="A259" s="1"/>
      <c r="B259" s="1"/>
      <c r="C259" s="74"/>
      <c r="D259" s="74"/>
      <c r="E259" s="71"/>
      <c r="F259" s="1"/>
      <c r="G259" s="1"/>
      <c r="H259" s="49"/>
      <c r="I259" s="61"/>
      <c r="J259" s="61"/>
      <c r="K259" s="49"/>
      <c r="L259" s="49"/>
      <c r="M259" s="49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</row>
    <row r="260" spans="1:255" s="65" customFormat="1">
      <c r="A260" s="1"/>
      <c r="B260" s="1"/>
      <c r="C260" s="74"/>
      <c r="D260" s="74"/>
      <c r="E260" s="71"/>
      <c r="F260" s="1"/>
      <c r="G260" s="1"/>
      <c r="H260" s="49"/>
      <c r="I260" s="61"/>
      <c r="J260" s="61"/>
      <c r="K260" s="49"/>
      <c r="L260" s="49"/>
      <c r="M260" s="49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</row>
    <row r="261" spans="1:255" s="65" customFormat="1">
      <c r="A261" s="1"/>
      <c r="B261" s="1"/>
      <c r="C261" s="74"/>
      <c r="D261" s="74"/>
      <c r="E261" s="71"/>
      <c r="F261" s="1"/>
      <c r="G261" s="1"/>
      <c r="H261" s="49"/>
      <c r="I261" s="61"/>
      <c r="J261" s="61"/>
      <c r="K261" s="49"/>
      <c r="L261" s="49"/>
      <c r="M261" s="49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</row>
    <row r="262" spans="1:255" s="65" customFormat="1">
      <c r="A262" s="1"/>
      <c r="B262" s="1"/>
      <c r="C262" s="74"/>
      <c r="D262" s="74"/>
      <c r="E262" s="71"/>
      <c r="F262" s="1"/>
      <c r="G262" s="1"/>
      <c r="H262" s="49"/>
      <c r="I262" s="61"/>
      <c r="J262" s="61"/>
      <c r="K262" s="49"/>
      <c r="L262" s="49"/>
      <c r="M262" s="49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</row>
    <row r="263" spans="1:255" s="65" customFormat="1">
      <c r="A263" s="1"/>
      <c r="B263" s="1"/>
      <c r="C263" s="74"/>
      <c r="D263" s="74"/>
      <c r="E263" s="71"/>
      <c r="F263" s="1"/>
      <c r="G263" s="1"/>
      <c r="H263" s="49"/>
      <c r="I263" s="61"/>
      <c r="J263" s="61"/>
      <c r="K263" s="49"/>
      <c r="L263" s="49"/>
      <c r="M263" s="49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</row>
    <row r="264" spans="1:255" s="65" customFormat="1">
      <c r="A264" s="1"/>
      <c r="B264" s="1"/>
      <c r="C264" s="74"/>
      <c r="D264" s="74"/>
      <c r="E264" s="71"/>
      <c r="F264" s="1"/>
      <c r="G264" s="1"/>
      <c r="H264" s="49"/>
      <c r="I264" s="61"/>
      <c r="J264" s="61"/>
      <c r="K264" s="49"/>
      <c r="L264" s="49"/>
      <c r="M264" s="49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</row>
    <row r="265" spans="1:255" s="65" customFormat="1">
      <c r="A265" s="1"/>
      <c r="B265" s="1"/>
      <c r="C265" s="74"/>
      <c r="D265" s="74"/>
      <c r="E265" s="71"/>
      <c r="F265" s="1"/>
      <c r="G265" s="1"/>
      <c r="H265" s="49"/>
      <c r="I265" s="61"/>
      <c r="J265" s="61"/>
      <c r="K265" s="49"/>
      <c r="L265" s="49"/>
      <c r="M265" s="49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</row>
    <row r="266" spans="1:255" s="65" customFormat="1">
      <c r="A266" s="1"/>
      <c r="B266" s="1"/>
      <c r="C266" s="74"/>
      <c r="D266" s="74"/>
      <c r="E266" s="71"/>
      <c r="F266" s="1"/>
      <c r="G266" s="1"/>
      <c r="H266" s="49"/>
      <c r="I266" s="61"/>
      <c r="J266" s="61"/>
      <c r="K266" s="49"/>
      <c r="L266" s="49"/>
      <c r="M266" s="49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</row>
    <row r="267" spans="1:255" s="65" customFormat="1">
      <c r="A267" s="1"/>
      <c r="B267" s="1"/>
      <c r="C267" s="74"/>
      <c r="D267" s="74"/>
      <c r="E267" s="71"/>
      <c r="F267" s="1"/>
      <c r="G267" s="1"/>
      <c r="H267" s="49"/>
      <c r="I267" s="61"/>
      <c r="J267" s="61"/>
      <c r="K267" s="49"/>
      <c r="L267" s="49"/>
      <c r="M267" s="49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</row>
    <row r="268" spans="1:255" s="65" customFormat="1">
      <c r="A268" s="1"/>
      <c r="B268" s="1"/>
      <c r="C268" s="74"/>
      <c r="D268" s="74"/>
      <c r="E268" s="71"/>
      <c r="F268" s="1"/>
      <c r="G268" s="1"/>
      <c r="H268" s="49"/>
      <c r="I268" s="61"/>
      <c r="J268" s="61"/>
      <c r="K268" s="49"/>
      <c r="L268" s="49"/>
      <c r="M268" s="49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</row>
    <row r="269" spans="1:255" s="65" customFormat="1">
      <c r="A269" s="1"/>
      <c r="B269" s="1"/>
      <c r="C269" s="74"/>
      <c r="D269" s="74"/>
      <c r="E269" s="71"/>
      <c r="F269" s="1"/>
      <c r="G269" s="1"/>
      <c r="H269" s="49"/>
      <c r="I269" s="61"/>
      <c r="J269" s="61"/>
      <c r="K269" s="49"/>
      <c r="L269" s="49"/>
      <c r="M269" s="49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</row>
    <row r="270" spans="1:255" s="65" customFormat="1">
      <c r="A270" s="1"/>
      <c r="B270" s="1"/>
      <c r="C270" s="74"/>
      <c r="D270" s="74"/>
      <c r="E270" s="71"/>
      <c r="F270" s="1"/>
      <c r="G270" s="1"/>
      <c r="H270" s="49"/>
      <c r="I270" s="61"/>
      <c r="J270" s="61"/>
      <c r="K270" s="49"/>
      <c r="L270" s="49"/>
      <c r="M270" s="49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</row>
    <row r="271" spans="1:255" s="65" customFormat="1">
      <c r="A271" s="1"/>
      <c r="B271" s="1"/>
      <c r="C271" s="74"/>
      <c r="D271" s="74"/>
      <c r="E271" s="71"/>
      <c r="F271" s="1"/>
      <c r="G271" s="1"/>
      <c r="H271" s="49"/>
      <c r="I271" s="61"/>
      <c r="J271" s="61"/>
      <c r="K271" s="49"/>
      <c r="L271" s="49"/>
      <c r="M271" s="49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</row>
    <row r="272" spans="1:255" s="65" customFormat="1">
      <c r="A272" s="1"/>
      <c r="B272" s="1"/>
      <c r="C272" s="74"/>
      <c r="D272" s="74"/>
      <c r="E272" s="71"/>
      <c r="F272" s="1"/>
      <c r="G272" s="1"/>
      <c r="H272" s="49"/>
      <c r="I272" s="61"/>
      <c r="J272" s="61"/>
      <c r="K272" s="49"/>
      <c r="L272" s="49"/>
      <c r="M272" s="49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</row>
    <row r="273" spans="1:255" s="65" customFormat="1">
      <c r="A273" s="1"/>
      <c r="B273" s="1"/>
      <c r="C273" s="74"/>
      <c r="D273" s="74"/>
      <c r="E273" s="71"/>
      <c r="F273" s="1"/>
      <c r="G273" s="1"/>
      <c r="H273" s="49"/>
      <c r="I273" s="61"/>
      <c r="J273" s="61"/>
      <c r="K273" s="49"/>
      <c r="L273" s="49"/>
      <c r="M273" s="49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</row>
    <row r="274" spans="1:255" s="65" customFormat="1">
      <c r="A274" s="1"/>
      <c r="B274" s="1"/>
      <c r="C274" s="74"/>
      <c r="D274" s="74"/>
      <c r="E274" s="71"/>
      <c r="F274" s="1"/>
      <c r="G274" s="1"/>
      <c r="H274" s="49"/>
      <c r="I274" s="61"/>
      <c r="J274" s="61"/>
      <c r="K274" s="49"/>
      <c r="L274" s="49"/>
      <c r="M274" s="49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</row>
    <row r="275" spans="1:255" s="65" customFormat="1">
      <c r="A275" s="1"/>
      <c r="B275" s="1"/>
      <c r="C275" s="74"/>
      <c r="D275" s="74"/>
      <c r="E275" s="71"/>
      <c r="F275" s="1"/>
      <c r="G275" s="1"/>
      <c r="H275" s="49"/>
      <c r="I275" s="61"/>
      <c r="J275" s="61"/>
      <c r="K275" s="49"/>
      <c r="L275" s="49"/>
      <c r="M275" s="49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</row>
    <row r="276" spans="1:255" s="65" customFormat="1">
      <c r="A276" s="1"/>
      <c r="B276" s="1"/>
      <c r="C276" s="74"/>
      <c r="D276" s="74"/>
      <c r="E276" s="71"/>
      <c r="F276" s="1"/>
      <c r="G276" s="1"/>
      <c r="H276" s="49"/>
      <c r="I276" s="61"/>
      <c r="J276" s="61"/>
      <c r="K276" s="49"/>
      <c r="L276" s="49"/>
      <c r="M276" s="49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</row>
    <row r="277" spans="1:255" s="65" customFormat="1">
      <c r="A277" s="1"/>
      <c r="B277" s="1"/>
      <c r="C277" s="74"/>
      <c r="D277" s="74"/>
      <c r="E277" s="71"/>
      <c r="F277" s="1"/>
      <c r="G277" s="1"/>
      <c r="H277" s="49"/>
      <c r="I277" s="61"/>
      <c r="J277" s="61"/>
      <c r="K277" s="49"/>
      <c r="L277" s="49"/>
      <c r="M277" s="49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</row>
    <row r="278" spans="1:255" s="65" customFormat="1">
      <c r="A278" s="1"/>
      <c r="B278" s="1"/>
      <c r="C278" s="74"/>
      <c r="D278" s="74"/>
      <c r="E278" s="71"/>
      <c r="F278" s="1"/>
      <c r="G278" s="1"/>
      <c r="H278" s="49"/>
      <c r="I278" s="61"/>
      <c r="J278" s="61"/>
      <c r="K278" s="49"/>
      <c r="L278" s="49"/>
      <c r="M278" s="49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</row>
    <row r="279" spans="1:255" s="65" customFormat="1">
      <c r="A279" s="1"/>
      <c r="B279" s="1"/>
      <c r="C279" s="74"/>
      <c r="D279" s="74"/>
      <c r="E279" s="71"/>
      <c r="F279" s="1"/>
      <c r="G279" s="1"/>
      <c r="H279" s="49"/>
      <c r="I279" s="61"/>
      <c r="J279" s="61"/>
      <c r="K279" s="49"/>
      <c r="L279" s="49"/>
      <c r="M279" s="49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</row>
    <row r="280" spans="1:255" s="65" customFormat="1">
      <c r="A280" s="1"/>
      <c r="B280" s="1"/>
      <c r="C280" s="74"/>
      <c r="D280" s="74"/>
      <c r="E280" s="71"/>
      <c r="F280" s="1"/>
      <c r="G280" s="1"/>
      <c r="H280" s="49"/>
      <c r="I280" s="61"/>
      <c r="J280" s="61"/>
      <c r="K280" s="49"/>
      <c r="L280" s="49"/>
      <c r="M280" s="49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</row>
    <row r="281" spans="1:255" s="65" customFormat="1">
      <c r="A281" s="1"/>
      <c r="B281" s="1"/>
      <c r="C281" s="74"/>
      <c r="D281" s="74"/>
      <c r="E281" s="71"/>
      <c r="F281" s="1"/>
      <c r="G281" s="1"/>
      <c r="H281" s="49"/>
      <c r="I281" s="61"/>
      <c r="J281" s="61"/>
      <c r="K281" s="49"/>
      <c r="L281" s="49"/>
      <c r="M281" s="49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</row>
    <row r="282" spans="1:255" s="63" customFormat="1">
      <c r="A282" s="1"/>
      <c r="B282" s="1"/>
      <c r="C282" s="74"/>
      <c r="D282" s="74"/>
      <c r="E282" s="71"/>
      <c r="F282" s="1"/>
      <c r="G282" s="1"/>
      <c r="H282" s="49"/>
      <c r="I282" s="61"/>
      <c r="J282" s="61"/>
      <c r="K282" s="49"/>
      <c r="L282" s="49"/>
      <c r="M282" s="49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</row>
    <row r="283" spans="1:255" s="66" customFormat="1" ht="13.5" thickBot="1">
      <c r="A283" s="1"/>
      <c r="B283" s="1"/>
      <c r="C283" s="74"/>
      <c r="D283" s="74"/>
      <c r="E283" s="71"/>
      <c r="F283" s="1"/>
      <c r="G283" s="1"/>
      <c r="H283" s="49"/>
      <c r="I283" s="61"/>
      <c r="J283" s="61"/>
      <c r="K283" s="49"/>
      <c r="L283" s="49"/>
      <c r="M283" s="49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</row>
    <row r="284" spans="1:255">
      <c r="A284" s="1"/>
      <c r="B284" s="1"/>
      <c r="E284" s="71"/>
      <c r="F284" s="1"/>
      <c r="G284" s="1"/>
      <c r="H284" s="49"/>
    </row>
    <row r="285" spans="1:255">
      <c r="A285" s="1"/>
      <c r="B285" s="1"/>
      <c r="E285" s="71"/>
      <c r="F285" s="1"/>
      <c r="G285" s="1"/>
      <c r="H285" s="49"/>
    </row>
    <row r="286" spans="1:255">
      <c r="A286" s="1"/>
      <c r="B286" s="1"/>
      <c r="E286" s="71"/>
      <c r="F286" s="1"/>
      <c r="G286" s="1"/>
      <c r="H286" s="49"/>
    </row>
    <row r="287" spans="1:255">
      <c r="A287" s="1"/>
      <c r="B287" s="1"/>
      <c r="E287" s="71"/>
      <c r="F287" s="1"/>
      <c r="G287" s="1"/>
      <c r="H287" s="49"/>
    </row>
    <row r="288" spans="1:255">
      <c r="A288" s="1"/>
      <c r="B288" s="1"/>
      <c r="E288" s="71"/>
      <c r="F288" s="1"/>
      <c r="G288" s="1"/>
      <c r="H288" s="49"/>
    </row>
    <row r="289" spans="1:13">
      <c r="A289" s="1"/>
      <c r="B289" s="1"/>
      <c r="E289" s="71"/>
      <c r="F289" s="1"/>
      <c r="G289" s="1"/>
      <c r="H289" s="49"/>
      <c r="L289" s="1"/>
      <c r="M289" s="1"/>
    </row>
    <row r="290" spans="1:13">
      <c r="A290" s="1"/>
      <c r="B290" s="1"/>
      <c r="E290" s="71"/>
      <c r="F290" s="1"/>
      <c r="G290" s="1"/>
      <c r="H290" s="49"/>
      <c r="L290" s="1"/>
      <c r="M290" s="1"/>
    </row>
    <row r="291" spans="1:13">
      <c r="A291" s="1"/>
      <c r="B291" s="1"/>
      <c r="E291" s="71"/>
      <c r="F291" s="1"/>
      <c r="G291" s="1"/>
      <c r="H291" s="49"/>
      <c r="L291" s="1"/>
      <c r="M291" s="1"/>
    </row>
    <row r="292" spans="1:13">
      <c r="A292" s="1"/>
      <c r="B292" s="1"/>
      <c r="E292" s="71"/>
      <c r="F292" s="1"/>
      <c r="G292" s="1"/>
      <c r="H292" s="49"/>
      <c r="L292" s="1"/>
      <c r="M292" s="1"/>
    </row>
    <row r="293" spans="1:13">
      <c r="A293" s="1"/>
      <c r="B293" s="1"/>
      <c r="E293" s="71"/>
      <c r="F293" s="1"/>
      <c r="G293" s="1"/>
      <c r="H293" s="49"/>
      <c r="L293" s="1"/>
      <c r="M293" s="1"/>
    </row>
    <row r="294" spans="1:13">
      <c r="A294" s="1"/>
      <c r="B294" s="1"/>
      <c r="E294" s="71"/>
      <c r="F294" s="1"/>
      <c r="G294" s="1"/>
      <c r="H294" s="49"/>
      <c r="L294" s="1"/>
      <c r="M294" s="1"/>
    </row>
    <row r="295" spans="1:13">
      <c r="A295" s="1"/>
      <c r="B295" s="1"/>
      <c r="E295" s="71"/>
      <c r="F295" s="1"/>
      <c r="G295" s="1"/>
      <c r="H295" s="49"/>
      <c r="L295" s="1"/>
      <c r="M295" s="1"/>
    </row>
    <row r="296" spans="1:13">
      <c r="A296" s="1"/>
      <c r="B296" s="1"/>
      <c r="E296" s="71"/>
      <c r="F296" s="1"/>
      <c r="G296" s="1"/>
      <c r="H296" s="49"/>
      <c r="L296" s="1"/>
      <c r="M296" s="1"/>
    </row>
    <row r="297" spans="1:13">
      <c r="A297" s="1"/>
      <c r="B297" s="1"/>
      <c r="E297" s="71"/>
      <c r="F297" s="1"/>
      <c r="G297" s="1"/>
      <c r="H297" s="49"/>
      <c r="L297" s="1"/>
      <c r="M297" s="1"/>
    </row>
    <row r="298" spans="1:13">
      <c r="A298" s="1"/>
      <c r="B298" s="1"/>
      <c r="E298" s="71"/>
      <c r="F298" s="1"/>
      <c r="G298" s="1"/>
      <c r="H298" s="49"/>
      <c r="L298" s="1"/>
      <c r="M298" s="1"/>
    </row>
    <row r="299" spans="1:13">
      <c r="A299" s="1"/>
      <c r="B299" s="1"/>
      <c r="E299" s="71"/>
      <c r="F299" s="1"/>
      <c r="G299" s="1"/>
      <c r="H299" s="49"/>
      <c r="L299" s="1"/>
      <c r="M299" s="1"/>
    </row>
    <row r="300" spans="1:13">
      <c r="A300" s="1"/>
      <c r="B300" s="1"/>
      <c r="E300" s="71"/>
      <c r="F300" s="1"/>
      <c r="G300" s="1"/>
      <c r="H300" s="49"/>
      <c r="L300" s="1"/>
      <c r="M300" s="1"/>
    </row>
    <row r="301" spans="1:13">
      <c r="A301" s="1"/>
      <c r="B301" s="1"/>
      <c r="E301" s="71"/>
      <c r="F301" s="1"/>
      <c r="G301" s="1"/>
      <c r="H301" s="49"/>
      <c r="L301" s="1"/>
      <c r="M301" s="1"/>
    </row>
    <row r="302" spans="1:13">
      <c r="A302" s="1"/>
      <c r="B302" s="1"/>
      <c r="E302" s="71"/>
      <c r="F302" s="1"/>
      <c r="G302" s="1"/>
      <c r="H302" s="49"/>
      <c r="L302" s="1"/>
      <c r="M302" s="1"/>
    </row>
    <row r="303" spans="1:13">
      <c r="A303" s="1"/>
      <c r="B303" s="1"/>
      <c r="E303" s="71"/>
      <c r="F303" s="1"/>
      <c r="G303" s="1"/>
      <c r="H303" s="49"/>
      <c r="L303" s="1"/>
      <c r="M303" s="1"/>
    </row>
    <row r="304" spans="1:13">
      <c r="A304" s="1"/>
      <c r="B304" s="1"/>
      <c r="E304" s="71"/>
      <c r="F304" s="1"/>
      <c r="G304" s="1"/>
      <c r="H304" s="49"/>
      <c r="L304" s="1"/>
      <c r="M304" s="1"/>
    </row>
    <row r="305" spans="1:13">
      <c r="A305" s="1"/>
      <c r="B305" s="1"/>
      <c r="E305" s="71"/>
      <c r="F305" s="1"/>
      <c r="G305" s="1"/>
      <c r="H305" s="49"/>
      <c r="L305" s="1"/>
      <c r="M305" s="1"/>
    </row>
    <row r="306" spans="1:13">
      <c r="A306" s="1"/>
      <c r="B306" s="1"/>
      <c r="E306" s="71"/>
      <c r="F306" s="1"/>
      <c r="G306" s="1"/>
      <c r="H306" s="49"/>
      <c r="L306" s="1"/>
      <c r="M306" s="1"/>
    </row>
    <row r="307" spans="1:13">
      <c r="A307" s="1"/>
      <c r="B307" s="1"/>
      <c r="E307" s="71"/>
      <c r="F307" s="1"/>
      <c r="G307" s="1"/>
      <c r="H307" s="49"/>
      <c r="L307" s="1"/>
      <c r="M307" s="1"/>
    </row>
    <row r="308" spans="1:13">
      <c r="A308" s="1"/>
      <c r="B308" s="1"/>
      <c r="E308" s="71"/>
      <c r="F308" s="1"/>
      <c r="G308" s="1"/>
      <c r="H308" s="49"/>
      <c r="L308" s="1"/>
      <c r="M308" s="1"/>
    </row>
    <row r="309" spans="1:13">
      <c r="A309" s="1"/>
      <c r="B309" s="1"/>
      <c r="E309" s="71"/>
      <c r="F309" s="1"/>
      <c r="G309" s="1"/>
      <c r="H309" s="49"/>
      <c r="L309" s="1"/>
      <c r="M309" s="1"/>
    </row>
    <row r="310" spans="1:13">
      <c r="A310" s="1"/>
      <c r="B310" s="1"/>
      <c r="E310" s="71"/>
      <c r="F310" s="1"/>
      <c r="G310" s="1"/>
      <c r="H310" s="49"/>
      <c r="L310" s="1"/>
      <c r="M310" s="1"/>
    </row>
    <row r="311" spans="1:13">
      <c r="A311" s="1"/>
      <c r="B311" s="1"/>
      <c r="E311" s="71"/>
      <c r="F311" s="1"/>
      <c r="G311" s="1"/>
      <c r="H311" s="49"/>
      <c r="L311" s="1"/>
      <c r="M311" s="1"/>
    </row>
    <row r="312" spans="1:13">
      <c r="A312" s="1"/>
      <c r="B312" s="1"/>
      <c r="E312" s="71"/>
      <c r="F312" s="1"/>
      <c r="G312" s="1"/>
      <c r="H312" s="49"/>
      <c r="L312" s="1"/>
      <c r="M312" s="1"/>
    </row>
    <row r="313" spans="1:13">
      <c r="A313" s="1"/>
      <c r="B313" s="1"/>
      <c r="E313" s="71"/>
      <c r="F313" s="1"/>
      <c r="G313" s="1"/>
      <c r="H313" s="49"/>
      <c r="L313" s="1"/>
      <c r="M313" s="1"/>
    </row>
    <row r="314" spans="1:13">
      <c r="A314" s="1"/>
      <c r="B314" s="1"/>
      <c r="E314" s="71"/>
      <c r="F314" s="1"/>
      <c r="G314" s="1"/>
      <c r="H314" s="49"/>
      <c r="L314" s="1"/>
      <c r="M314" s="1"/>
    </row>
    <row r="315" spans="1:13">
      <c r="A315" s="1"/>
      <c r="B315" s="1"/>
      <c r="E315" s="71"/>
      <c r="F315" s="1"/>
      <c r="G315" s="1"/>
      <c r="H315" s="49"/>
      <c r="L315" s="1"/>
      <c r="M315" s="1"/>
    </row>
    <row r="316" spans="1:13">
      <c r="A316" s="1"/>
      <c r="B316" s="1"/>
      <c r="E316" s="71"/>
      <c r="F316" s="1"/>
      <c r="G316" s="1"/>
      <c r="H316" s="49"/>
      <c r="L316" s="1"/>
      <c r="M316" s="1"/>
    </row>
    <row r="317" spans="1:13">
      <c r="A317" s="1"/>
      <c r="B317" s="1"/>
      <c r="E317" s="71"/>
      <c r="F317" s="1"/>
      <c r="G317" s="1"/>
      <c r="H317" s="49"/>
      <c r="L317" s="1"/>
      <c r="M317" s="1"/>
    </row>
    <row r="318" spans="1:13">
      <c r="A318" s="1"/>
      <c r="B318" s="1"/>
      <c r="E318" s="71"/>
      <c r="F318" s="1"/>
      <c r="G318" s="1"/>
      <c r="H318" s="49"/>
      <c r="L318" s="1"/>
      <c r="M318" s="1"/>
    </row>
    <row r="319" spans="1:13">
      <c r="A319" s="1"/>
      <c r="B319" s="1"/>
      <c r="E319" s="71"/>
      <c r="F319" s="1"/>
      <c r="G319" s="1"/>
      <c r="H319" s="49"/>
      <c r="L319" s="1"/>
      <c r="M319" s="1"/>
    </row>
    <row r="320" spans="1:13">
      <c r="A320" s="1"/>
      <c r="B320" s="1"/>
      <c r="E320" s="71"/>
      <c r="F320" s="1"/>
      <c r="G320" s="1"/>
      <c r="H320" s="49"/>
      <c r="L320" s="1"/>
      <c r="M320" s="1"/>
    </row>
    <row r="321" spans="1:13">
      <c r="A321" s="1"/>
      <c r="B321" s="1"/>
      <c r="E321" s="71"/>
      <c r="F321" s="1"/>
      <c r="G321" s="1"/>
      <c r="H321" s="49"/>
      <c r="L321" s="1"/>
      <c r="M321" s="1"/>
    </row>
    <row r="322" spans="1:13">
      <c r="A322" s="1"/>
      <c r="B322" s="1"/>
      <c r="E322" s="71"/>
      <c r="F322" s="1"/>
      <c r="G322" s="1"/>
      <c r="H322" s="49"/>
      <c r="L322" s="1"/>
      <c r="M322" s="1"/>
    </row>
    <row r="323" spans="1:13">
      <c r="A323" s="1"/>
      <c r="B323" s="1"/>
      <c r="E323" s="71"/>
      <c r="F323" s="1"/>
      <c r="G323" s="1"/>
      <c r="H323" s="49"/>
      <c r="L323" s="1"/>
      <c r="M323" s="1"/>
    </row>
    <row r="324" spans="1:13">
      <c r="A324" s="1"/>
      <c r="B324" s="1"/>
      <c r="E324" s="71"/>
      <c r="F324" s="1"/>
      <c r="G324" s="1"/>
      <c r="H324" s="49"/>
      <c r="L324" s="1"/>
      <c r="M324" s="1"/>
    </row>
    <row r="325" spans="1:13">
      <c r="A325" s="1"/>
      <c r="B325" s="1"/>
      <c r="E325" s="71"/>
      <c r="F325" s="1"/>
      <c r="G325" s="1"/>
      <c r="H325" s="49"/>
      <c r="L325" s="1"/>
      <c r="M325" s="1"/>
    </row>
    <row r="326" spans="1:13">
      <c r="A326" s="1"/>
      <c r="B326" s="1"/>
      <c r="E326" s="71"/>
      <c r="F326" s="1"/>
      <c r="G326" s="1"/>
      <c r="H326" s="49"/>
      <c r="L326" s="1"/>
      <c r="M326" s="1"/>
    </row>
    <row r="327" spans="1:13">
      <c r="A327" s="1"/>
      <c r="B327" s="1"/>
      <c r="E327" s="71"/>
      <c r="F327" s="1"/>
      <c r="G327" s="1"/>
      <c r="H327" s="49"/>
      <c r="L327" s="1"/>
      <c r="M327" s="1"/>
    </row>
    <row r="328" spans="1:13">
      <c r="A328" s="1"/>
      <c r="B328" s="1"/>
      <c r="E328" s="71"/>
      <c r="F328" s="1"/>
      <c r="G328" s="1"/>
      <c r="H328" s="49"/>
      <c r="L328" s="1"/>
      <c r="M328" s="1"/>
    </row>
    <row r="329" spans="1:13">
      <c r="A329" s="1"/>
      <c r="B329" s="1"/>
      <c r="E329" s="71"/>
      <c r="F329" s="1"/>
      <c r="G329" s="1"/>
      <c r="H329" s="49"/>
      <c r="L329" s="1"/>
      <c r="M329" s="1"/>
    </row>
    <row r="330" spans="1:13">
      <c r="A330" s="1"/>
      <c r="B330" s="1"/>
      <c r="E330" s="71"/>
      <c r="F330" s="1"/>
      <c r="G330" s="1"/>
      <c r="H330" s="49"/>
      <c r="L330" s="1"/>
      <c r="M330" s="1"/>
    </row>
    <row r="331" spans="1:13">
      <c r="A331" s="1"/>
      <c r="B331" s="1"/>
      <c r="E331" s="71"/>
      <c r="F331" s="1"/>
      <c r="G331" s="1"/>
      <c r="H331" s="49"/>
      <c r="L331" s="1"/>
      <c r="M331" s="1"/>
    </row>
    <row r="332" spans="1:13">
      <c r="A332" s="1"/>
      <c r="B332" s="1"/>
      <c r="E332" s="71"/>
      <c r="F332" s="1"/>
      <c r="G332" s="1"/>
      <c r="H332" s="49"/>
      <c r="L332" s="1"/>
      <c r="M332" s="1"/>
    </row>
    <row r="333" spans="1:13">
      <c r="A333" s="1"/>
      <c r="B333" s="1"/>
      <c r="E333" s="71"/>
      <c r="F333" s="1"/>
      <c r="G333" s="1"/>
      <c r="H333" s="49"/>
      <c r="L333" s="1"/>
      <c r="M333" s="1"/>
    </row>
    <row r="334" spans="1:13">
      <c r="A334" s="1"/>
      <c r="B334" s="1"/>
      <c r="E334" s="71"/>
      <c r="F334" s="1"/>
      <c r="G334" s="1"/>
      <c r="H334" s="49"/>
      <c r="L334" s="1"/>
      <c r="M334" s="1"/>
    </row>
    <row r="335" spans="1:13">
      <c r="A335" s="1"/>
      <c r="B335" s="1"/>
      <c r="E335" s="71"/>
      <c r="F335" s="1"/>
      <c r="G335" s="1"/>
      <c r="H335" s="49"/>
      <c r="L335" s="1"/>
      <c r="M335" s="1"/>
    </row>
    <row r="336" spans="1:13">
      <c r="A336" s="1"/>
      <c r="B336" s="1"/>
      <c r="E336" s="71"/>
      <c r="F336" s="1"/>
      <c r="G336" s="1"/>
      <c r="H336" s="49"/>
      <c r="L336" s="1"/>
      <c r="M336" s="1"/>
    </row>
    <row r="337" spans="1:13">
      <c r="A337" s="1"/>
      <c r="B337" s="1"/>
      <c r="E337" s="71"/>
      <c r="F337" s="1"/>
      <c r="G337" s="1"/>
      <c r="H337" s="49"/>
      <c r="L337" s="1"/>
      <c r="M337" s="1"/>
    </row>
    <row r="338" spans="1:13">
      <c r="A338" s="1"/>
      <c r="B338" s="1"/>
      <c r="E338" s="71"/>
      <c r="F338" s="1"/>
      <c r="G338" s="1"/>
      <c r="H338" s="49"/>
      <c r="L338" s="1"/>
      <c r="M338" s="1"/>
    </row>
    <row r="339" spans="1:13">
      <c r="A339" s="1"/>
      <c r="B339" s="1"/>
      <c r="E339" s="71"/>
      <c r="F339" s="1"/>
      <c r="G339" s="1"/>
      <c r="H339" s="49"/>
      <c r="L339" s="1"/>
      <c r="M339" s="1"/>
    </row>
    <row r="340" spans="1:13">
      <c r="A340" s="1"/>
      <c r="B340" s="1"/>
      <c r="E340" s="71"/>
      <c r="F340" s="1"/>
      <c r="G340" s="1"/>
      <c r="H340" s="49"/>
      <c r="L340" s="1"/>
      <c r="M340" s="1"/>
    </row>
    <row r="341" spans="1:13">
      <c r="A341" s="1"/>
      <c r="B341" s="1"/>
      <c r="E341" s="71"/>
      <c r="F341" s="1"/>
      <c r="G341" s="1"/>
      <c r="H341" s="49"/>
      <c r="L341" s="1"/>
      <c r="M341" s="1"/>
    </row>
    <row r="342" spans="1:13">
      <c r="A342" s="1"/>
      <c r="B342" s="1"/>
      <c r="E342" s="71"/>
      <c r="F342" s="1"/>
      <c r="G342" s="1"/>
      <c r="H342" s="49"/>
      <c r="L342" s="1"/>
      <c r="M342" s="1"/>
    </row>
    <row r="343" spans="1:13">
      <c r="A343" s="1"/>
      <c r="B343" s="1"/>
      <c r="E343" s="71"/>
      <c r="F343" s="1"/>
      <c r="G343" s="1"/>
      <c r="H343" s="49"/>
      <c r="L343" s="1"/>
      <c r="M343" s="1"/>
    </row>
    <row r="344" spans="1:13">
      <c r="A344" s="1"/>
      <c r="B344" s="1"/>
      <c r="E344" s="71"/>
      <c r="F344" s="1"/>
      <c r="G344" s="1"/>
      <c r="H344" s="49"/>
      <c r="L344" s="1"/>
      <c r="M344" s="1"/>
    </row>
    <row r="345" spans="1:13">
      <c r="A345" s="1"/>
      <c r="B345" s="1"/>
      <c r="E345" s="71"/>
      <c r="F345" s="1"/>
      <c r="G345" s="1"/>
      <c r="H345" s="49"/>
      <c r="L345" s="1"/>
      <c r="M345" s="1"/>
    </row>
    <row r="346" spans="1:13">
      <c r="A346" s="1"/>
      <c r="B346" s="1"/>
      <c r="E346" s="71"/>
      <c r="F346" s="1"/>
      <c r="G346" s="1"/>
      <c r="H346" s="49"/>
      <c r="L346" s="1"/>
      <c r="M346" s="1"/>
    </row>
    <row r="347" spans="1:13">
      <c r="A347" s="1"/>
      <c r="B347" s="1"/>
      <c r="E347" s="71"/>
      <c r="F347" s="1"/>
      <c r="G347" s="1"/>
      <c r="H347" s="49"/>
      <c r="L347" s="1"/>
      <c r="M347" s="1"/>
    </row>
    <row r="348" spans="1:13">
      <c r="A348" s="1"/>
      <c r="B348" s="1"/>
      <c r="E348" s="71"/>
      <c r="F348" s="1"/>
      <c r="G348" s="1"/>
      <c r="H348" s="49"/>
      <c r="L348" s="1"/>
      <c r="M348" s="1"/>
    </row>
    <row r="349" spans="1:13">
      <c r="A349" s="1"/>
      <c r="B349" s="1"/>
      <c r="E349" s="71"/>
      <c r="F349" s="1"/>
      <c r="G349" s="1"/>
      <c r="H349" s="49"/>
      <c r="L349" s="1"/>
      <c r="M349" s="1"/>
    </row>
    <row r="350" spans="1:13">
      <c r="A350" s="1"/>
      <c r="B350" s="1"/>
      <c r="E350" s="71"/>
      <c r="F350" s="1"/>
      <c r="G350" s="1"/>
      <c r="H350" s="49"/>
      <c r="L350" s="1"/>
      <c r="M350" s="1"/>
    </row>
    <row r="351" spans="1:13">
      <c r="A351" s="1"/>
      <c r="B351" s="1"/>
      <c r="E351" s="71"/>
      <c r="F351" s="1"/>
      <c r="G351" s="1"/>
      <c r="H351" s="49"/>
      <c r="L351" s="1"/>
      <c r="M351" s="1"/>
    </row>
    <row r="352" spans="1:13">
      <c r="A352" s="1"/>
      <c r="B352" s="1"/>
      <c r="E352" s="71"/>
      <c r="F352" s="1"/>
      <c r="G352" s="1"/>
      <c r="H352" s="49"/>
      <c r="L352" s="1"/>
      <c r="M352" s="1"/>
    </row>
    <row r="353" spans="1:13">
      <c r="A353" s="1"/>
      <c r="B353" s="1"/>
      <c r="E353" s="71"/>
      <c r="F353" s="1"/>
      <c r="G353" s="1"/>
      <c r="H353" s="49"/>
      <c r="L353" s="1"/>
      <c r="M353" s="1"/>
    </row>
    <row r="354" spans="1:13">
      <c r="A354" s="1"/>
      <c r="B354" s="1"/>
      <c r="E354" s="71"/>
      <c r="F354" s="1"/>
      <c r="G354" s="1"/>
      <c r="H354" s="49"/>
      <c r="L354" s="1"/>
      <c r="M354" s="1"/>
    </row>
    <row r="355" spans="1:13">
      <c r="A355" s="1"/>
      <c r="B355" s="1"/>
      <c r="E355" s="71"/>
      <c r="F355" s="1"/>
      <c r="G355" s="1"/>
      <c r="H355" s="49"/>
      <c r="L355" s="1"/>
      <c r="M355" s="1"/>
    </row>
    <row r="356" spans="1:13">
      <c r="A356" s="1"/>
      <c r="B356" s="1"/>
      <c r="E356" s="71"/>
      <c r="F356" s="1"/>
      <c r="G356" s="1"/>
      <c r="H356" s="49"/>
      <c r="L356" s="1"/>
      <c r="M356" s="1"/>
    </row>
    <row r="357" spans="1:13">
      <c r="A357" s="1"/>
      <c r="B357" s="1"/>
      <c r="E357" s="71"/>
      <c r="F357" s="1"/>
      <c r="G357" s="1"/>
      <c r="H357" s="49"/>
      <c r="L357" s="1"/>
      <c r="M357" s="1"/>
    </row>
    <row r="358" spans="1:13">
      <c r="A358" s="1"/>
      <c r="B358" s="1"/>
      <c r="E358" s="71"/>
      <c r="F358" s="1"/>
      <c r="G358" s="1"/>
      <c r="H358" s="49"/>
      <c r="L358" s="1"/>
      <c r="M358" s="1"/>
    </row>
    <row r="359" spans="1:13">
      <c r="A359" s="1"/>
      <c r="B359" s="1"/>
      <c r="E359" s="71"/>
      <c r="F359" s="1"/>
      <c r="G359" s="1"/>
      <c r="H359" s="49"/>
      <c r="L359" s="1"/>
      <c r="M359" s="1"/>
    </row>
    <row r="360" spans="1:13">
      <c r="A360" s="1"/>
      <c r="B360" s="1"/>
      <c r="E360" s="71"/>
      <c r="F360" s="1"/>
      <c r="G360" s="1"/>
      <c r="H360" s="49"/>
      <c r="L360" s="1"/>
      <c r="M360" s="1"/>
    </row>
    <row r="361" spans="1:13">
      <c r="A361" s="1"/>
      <c r="B361" s="1"/>
      <c r="E361" s="71"/>
      <c r="F361" s="1"/>
      <c r="G361" s="1"/>
      <c r="H361" s="49"/>
      <c r="L361" s="1"/>
      <c r="M361" s="1"/>
    </row>
    <row r="362" spans="1:13">
      <c r="A362" s="1"/>
      <c r="B362" s="1"/>
      <c r="E362" s="71"/>
      <c r="F362" s="1"/>
      <c r="G362" s="1"/>
      <c r="H362" s="49"/>
      <c r="L362" s="1"/>
      <c r="M362" s="1"/>
    </row>
    <row r="363" spans="1:13">
      <c r="A363" s="1"/>
      <c r="B363" s="1"/>
      <c r="E363" s="71"/>
      <c r="F363" s="1"/>
      <c r="G363" s="1"/>
      <c r="H363" s="49"/>
      <c r="L363" s="1"/>
      <c r="M363" s="1"/>
    </row>
    <row r="364" spans="1:13">
      <c r="A364" s="1"/>
      <c r="B364" s="1"/>
      <c r="E364" s="71"/>
      <c r="F364" s="1"/>
      <c r="G364" s="1"/>
      <c r="H364" s="49"/>
      <c r="L364" s="1"/>
      <c r="M364" s="1"/>
    </row>
    <row r="365" spans="1:13">
      <c r="A365" s="1"/>
      <c r="B365" s="1"/>
      <c r="E365" s="71"/>
      <c r="F365" s="1"/>
      <c r="G365" s="1"/>
      <c r="H365" s="49"/>
      <c r="L365" s="1"/>
      <c r="M365" s="1"/>
    </row>
    <row r="366" spans="1:13">
      <c r="A366" s="1"/>
      <c r="B366" s="1"/>
      <c r="E366" s="71"/>
      <c r="F366" s="1"/>
      <c r="G366" s="1"/>
      <c r="H366" s="49"/>
      <c r="L366" s="1"/>
      <c r="M366" s="1"/>
    </row>
    <row r="367" spans="1:13">
      <c r="A367" s="1"/>
      <c r="B367" s="1"/>
      <c r="E367" s="71"/>
      <c r="F367" s="1"/>
      <c r="G367" s="1"/>
      <c r="H367" s="49"/>
      <c r="L367" s="1"/>
      <c r="M367" s="1"/>
    </row>
    <row r="368" spans="1:13">
      <c r="A368" s="1"/>
      <c r="B368" s="1"/>
      <c r="E368" s="71"/>
      <c r="F368" s="1"/>
      <c r="G368" s="1"/>
      <c r="H368" s="49"/>
      <c r="L368" s="1"/>
      <c r="M368" s="1"/>
    </row>
    <row r="369" spans="1:13">
      <c r="A369" s="1"/>
      <c r="B369" s="1"/>
      <c r="E369" s="71"/>
      <c r="F369" s="1"/>
      <c r="G369" s="1"/>
      <c r="H369" s="49"/>
      <c r="L369" s="1"/>
      <c r="M369" s="1"/>
    </row>
    <row r="370" spans="1:13">
      <c r="A370" s="1"/>
      <c r="B370" s="1"/>
      <c r="E370" s="71"/>
      <c r="F370" s="1"/>
      <c r="G370" s="1"/>
      <c r="H370" s="49"/>
      <c r="L370" s="1"/>
      <c r="M370" s="1"/>
    </row>
    <row r="371" spans="1:13">
      <c r="A371" s="1"/>
      <c r="B371" s="1"/>
      <c r="E371" s="71"/>
      <c r="F371" s="1"/>
      <c r="G371" s="1"/>
      <c r="H371" s="49"/>
      <c r="L371" s="1"/>
      <c r="M371" s="1"/>
    </row>
    <row r="372" spans="1:13">
      <c r="A372" s="1"/>
      <c r="B372" s="1"/>
      <c r="E372" s="71"/>
      <c r="F372" s="1"/>
      <c r="G372" s="1"/>
      <c r="H372" s="49"/>
      <c r="L372" s="1"/>
      <c r="M372" s="1"/>
    </row>
    <row r="373" spans="1:13">
      <c r="A373" s="1"/>
      <c r="B373" s="1"/>
      <c r="E373" s="71"/>
      <c r="F373" s="1"/>
      <c r="G373" s="1"/>
      <c r="H373" s="49"/>
      <c r="L373" s="1"/>
      <c r="M373" s="1"/>
    </row>
    <row r="374" spans="1:13">
      <c r="A374" s="1"/>
      <c r="B374" s="1"/>
      <c r="E374" s="71"/>
      <c r="F374" s="1"/>
      <c r="G374" s="1"/>
      <c r="H374" s="49"/>
      <c r="L374" s="1"/>
      <c r="M374" s="1"/>
    </row>
    <row r="375" spans="1:13">
      <c r="A375" s="1"/>
      <c r="B375" s="1"/>
      <c r="E375" s="71"/>
      <c r="F375" s="1"/>
      <c r="G375" s="1"/>
      <c r="H375" s="49"/>
      <c r="L375" s="1"/>
      <c r="M375" s="1"/>
    </row>
    <row r="376" spans="1:13">
      <c r="A376" s="1"/>
      <c r="B376" s="1"/>
      <c r="E376" s="71"/>
      <c r="F376" s="1"/>
      <c r="G376" s="1"/>
      <c r="H376" s="49"/>
      <c r="L376" s="1"/>
      <c r="M376" s="1"/>
    </row>
    <row r="377" spans="1:13">
      <c r="A377" s="1"/>
      <c r="B377" s="1"/>
      <c r="E377" s="71"/>
      <c r="F377" s="1"/>
      <c r="G377" s="1"/>
      <c r="H377" s="49"/>
      <c r="L377" s="1"/>
      <c r="M377" s="1"/>
    </row>
    <row r="378" spans="1:13">
      <c r="A378" s="1"/>
      <c r="B378" s="1"/>
      <c r="E378" s="71"/>
      <c r="F378" s="1"/>
      <c r="G378" s="1"/>
      <c r="H378" s="49"/>
      <c r="L378" s="1"/>
      <c r="M378" s="1"/>
    </row>
    <row r="379" spans="1:13">
      <c r="A379" s="1"/>
      <c r="B379" s="1"/>
      <c r="E379" s="71"/>
      <c r="F379" s="1"/>
      <c r="G379" s="1"/>
      <c r="H379" s="49"/>
      <c r="L379" s="1"/>
      <c r="M379" s="1"/>
    </row>
    <row r="380" spans="1:13">
      <c r="A380" s="1"/>
      <c r="B380" s="1"/>
      <c r="E380" s="71"/>
      <c r="F380" s="1"/>
      <c r="G380" s="1"/>
      <c r="H380" s="49"/>
      <c r="L380" s="1"/>
      <c r="M380" s="1"/>
    </row>
    <row r="381" spans="1:13">
      <c r="A381" s="1"/>
      <c r="B381" s="1"/>
      <c r="E381" s="71"/>
      <c r="F381" s="1"/>
      <c r="G381" s="1"/>
      <c r="H381" s="49"/>
      <c r="L381" s="1"/>
      <c r="M381" s="1"/>
    </row>
    <row r="382" spans="1:13">
      <c r="A382" s="1"/>
      <c r="B382" s="1"/>
      <c r="E382" s="71"/>
      <c r="F382" s="1"/>
      <c r="G382" s="1"/>
      <c r="H382" s="49"/>
      <c r="L382" s="1"/>
      <c r="M382" s="1"/>
    </row>
    <row r="383" spans="1:13">
      <c r="A383" s="1"/>
      <c r="B383" s="1"/>
      <c r="E383" s="71"/>
      <c r="F383" s="1"/>
      <c r="G383" s="1"/>
      <c r="H383" s="49"/>
      <c r="L383" s="1"/>
      <c r="M383" s="1"/>
    </row>
    <row r="384" spans="1:13">
      <c r="A384" s="1"/>
      <c r="B384" s="1"/>
      <c r="E384" s="71"/>
      <c r="F384" s="1"/>
      <c r="G384" s="1"/>
      <c r="H384" s="49"/>
      <c r="L384" s="1"/>
      <c r="M384" s="1"/>
    </row>
    <row r="385" spans="1:13">
      <c r="A385" s="1"/>
      <c r="B385" s="1"/>
      <c r="E385" s="71"/>
      <c r="F385" s="1"/>
      <c r="G385" s="1"/>
      <c r="H385" s="49"/>
      <c r="L385" s="1"/>
      <c r="M385" s="1"/>
    </row>
    <row r="386" spans="1:13">
      <c r="A386" s="1"/>
      <c r="B386" s="1"/>
      <c r="E386" s="71"/>
      <c r="F386" s="1"/>
      <c r="G386" s="1"/>
      <c r="H386" s="49"/>
      <c r="L386" s="1"/>
      <c r="M386" s="1"/>
    </row>
    <row r="387" spans="1:13">
      <c r="A387" s="1"/>
      <c r="B387" s="1"/>
      <c r="E387" s="71"/>
      <c r="F387" s="1"/>
      <c r="G387" s="1"/>
      <c r="H387" s="49"/>
      <c r="L387" s="1"/>
      <c r="M387" s="1"/>
    </row>
    <row r="388" spans="1:13">
      <c r="A388" s="1"/>
      <c r="B388" s="1"/>
      <c r="E388" s="71"/>
      <c r="F388" s="1"/>
      <c r="G388" s="1"/>
      <c r="H388" s="49"/>
      <c r="L388" s="1"/>
      <c r="M388" s="1"/>
    </row>
    <row r="389" spans="1:13">
      <c r="A389" s="1"/>
      <c r="B389" s="1"/>
      <c r="E389" s="71"/>
      <c r="F389" s="1"/>
      <c r="G389" s="1"/>
      <c r="H389" s="49"/>
      <c r="L389" s="1"/>
      <c r="M389" s="1"/>
    </row>
    <row r="390" spans="1:13">
      <c r="A390" s="1"/>
      <c r="B390" s="1"/>
      <c r="E390" s="71"/>
      <c r="F390" s="1"/>
      <c r="G390" s="1"/>
      <c r="H390" s="49"/>
      <c r="L390" s="1"/>
      <c r="M390" s="1"/>
    </row>
    <row r="391" spans="1:13">
      <c r="A391" s="1"/>
      <c r="B391" s="1"/>
      <c r="E391" s="71"/>
      <c r="F391" s="1"/>
      <c r="G391" s="1"/>
      <c r="H391" s="49"/>
      <c r="L391" s="1"/>
      <c r="M391" s="1"/>
    </row>
    <row r="392" spans="1:13">
      <c r="A392" s="1"/>
      <c r="B392" s="1"/>
      <c r="E392" s="71"/>
      <c r="F392" s="1"/>
      <c r="G392" s="1"/>
      <c r="H392" s="49"/>
      <c r="L392" s="1"/>
      <c r="M392" s="1"/>
    </row>
    <row r="393" spans="1:13">
      <c r="A393" s="1"/>
      <c r="B393" s="1"/>
      <c r="E393" s="71"/>
      <c r="F393" s="1"/>
      <c r="G393" s="1"/>
      <c r="H393" s="49"/>
      <c r="L393" s="1"/>
      <c r="M393" s="1"/>
    </row>
    <row r="394" spans="1:13">
      <c r="A394" s="1"/>
      <c r="B394" s="1"/>
      <c r="E394" s="71"/>
      <c r="F394" s="1"/>
      <c r="G394" s="1"/>
      <c r="H394" s="49"/>
      <c r="L394" s="1"/>
      <c r="M394" s="1"/>
    </row>
    <row r="395" spans="1:13">
      <c r="A395" s="1"/>
      <c r="B395" s="1"/>
      <c r="E395" s="71"/>
      <c r="F395" s="1"/>
      <c r="G395" s="1"/>
      <c r="H395" s="49"/>
      <c r="L395" s="1"/>
      <c r="M395" s="1"/>
    </row>
    <row r="396" spans="1:13">
      <c r="A396" s="1"/>
      <c r="B396" s="1"/>
      <c r="E396" s="71"/>
      <c r="F396" s="1"/>
      <c r="G396" s="1"/>
      <c r="H396" s="49"/>
      <c r="L396" s="1"/>
      <c r="M396" s="1"/>
    </row>
    <row r="397" spans="1:13">
      <c r="A397" s="1"/>
      <c r="B397" s="1"/>
      <c r="E397" s="71"/>
      <c r="F397" s="1"/>
      <c r="G397" s="1"/>
      <c r="H397" s="49"/>
      <c r="L397" s="1"/>
      <c r="M397" s="1"/>
    </row>
    <row r="398" spans="1:13">
      <c r="A398" s="1"/>
      <c r="B398" s="1"/>
      <c r="E398" s="71"/>
      <c r="F398" s="1"/>
      <c r="G398" s="1"/>
      <c r="H398" s="49"/>
      <c r="L398" s="1"/>
      <c r="M398" s="1"/>
    </row>
    <row r="399" spans="1:13">
      <c r="A399" s="1"/>
      <c r="B399" s="1"/>
      <c r="E399" s="71"/>
      <c r="F399" s="1"/>
      <c r="G399" s="1"/>
      <c r="H399" s="49"/>
      <c r="L399" s="1"/>
      <c r="M399" s="1"/>
    </row>
    <row r="400" spans="1:13">
      <c r="A400" s="1"/>
      <c r="B400" s="1"/>
      <c r="E400" s="71"/>
      <c r="F400" s="1"/>
      <c r="G400" s="1"/>
      <c r="H400" s="49"/>
      <c r="L400" s="1"/>
      <c r="M400" s="1"/>
    </row>
    <row r="401" spans="1:13">
      <c r="A401" s="1"/>
      <c r="B401" s="1"/>
      <c r="E401" s="71"/>
      <c r="F401" s="1"/>
      <c r="G401" s="1"/>
      <c r="H401" s="49"/>
      <c r="L401" s="1"/>
      <c r="M401" s="1"/>
    </row>
    <row r="402" spans="1:13">
      <c r="A402" s="1"/>
      <c r="B402" s="1"/>
      <c r="E402" s="71"/>
      <c r="F402" s="1"/>
      <c r="G402" s="1"/>
      <c r="H402" s="49"/>
      <c r="L402" s="1"/>
      <c r="M402" s="1"/>
    </row>
    <row r="403" spans="1:13">
      <c r="A403" s="1"/>
      <c r="B403" s="1"/>
      <c r="E403" s="71"/>
      <c r="F403" s="1"/>
      <c r="G403" s="1"/>
      <c r="H403" s="49"/>
      <c r="L403" s="1"/>
      <c r="M403" s="1"/>
    </row>
    <row r="404" spans="1:13">
      <c r="A404" s="1"/>
      <c r="B404" s="1"/>
      <c r="E404" s="71"/>
      <c r="F404" s="1"/>
      <c r="G404" s="1"/>
      <c r="H404" s="49"/>
      <c r="L404" s="1"/>
      <c r="M404" s="1"/>
    </row>
    <row r="405" spans="1:13">
      <c r="A405" s="1"/>
      <c r="B405" s="1"/>
      <c r="E405" s="71"/>
      <c r="F405" s="1"/>
      <c r="G405" s="1"/>
      <c r="H405" s="49"/>
      <c r="L405" s="1"/>
      <c r="M405" s="1"/>
    </row>
    <row r="406" spans="1:13">
      <c r="A406" s="1"/>
      <c r="B406" s="1"/>
      <c r="E406" s="71"/>
      <c r="F406" s="1"/>
      <c r="G406" s="1"/>
      <c r="H406" s="49"/>
      <c r="L406" s="1"/>
      <c r="M406" s="1"/>
    </row>
    <row r="407" spans="1:13">
      <c r="A407" s="1"/>
      <c r="B407" s="1"/>
      <c r="E407" s="71"/>
      <c r="F407" s="1"/>
      <c r="G407" s="1"/>
      <c r="H407" s="49"/>
      <c r="L407" s="1"/>
      <c r="M407" s="1"/>
    </row>
    <row r="408" spans="1:13">
      <c r="A408" s="1"/>
      <c r="B408" s="1"/>
      <c r="E408" s="71"/>
      <c r="F408" s="1"/>
      <c r="G408" s="1"/>
      <c r="H408" s="49"/>
      <c r="L408" s="1"/>
      <c r="M408" s="1"/>
    </row>
    <row r="409" spans="1:13">
      <c r="A409" s="1"/>
      <c r="B409" s="1"/>
      <c r="E409" s="71"/>
      <c r="F409" s="1"/>
      <c r="G409" s="1"/>
      <c r="H409" s="49"/>
      <c r="L409" s="1"/>
      <c r="M409" s="1"/>
    </row>
    <row r="410" spans="1:13">
      <c r="A410" s="1"/>
      <c r="B410" s="1"/>
      <c r="E410" s="71"/>
      <c r="F410" s="1"/>
      <c r="G410" s="1"/>
      <c r="H410" s="49"/>
      <c r="L410" s="1"/>
      <c r="M410" s="1"/>
    </row>
    <row r="411" spans="1:13">
      <c r="A411" s="1"/>
      <c r="B411" s="1"/>
      <c r="E411" s="71"/>
      <c r="F411" s="1"/>
      <c r="G411" s="1"/>
      <c r="H411" s="49"/>
      <c r="L411" s="1"/>
      <c r="M411" s="1"/>
    </row>
    <row r="412" spans="1:13">
      <c r="A412" s="1"/>
      <c r="B412" s="1"/>
      <c r="E412" s="71"/>
      <c r="F412" s="1"/>
      <c r="G412" s="1"/>
      <c r="H412" s="49"/>
      <c r="L412" s="1"/>
      <c r="M412" s="1"/>
    </row>
    <row r="413" spans="1:13">
      <c r="A413" s="1"/>
      <c r="B413" s="1"/>
      <c r="E413" s="71"/>
      <c r="F413" s="1"/>
      <c r="G413" s="1"/>
      <c r="H413" s="49"/>
      <c r="L413" s="1"/>
      <c r="M413" s="1"/>
    </row>
    <row r="414" spans="1:13">
      <c r="A414" s="1"/>
      <c r="B414" s="1"/>
      <c r="E414" s="71"/>
      <c r="F414" s="1"/>
      <c r="G414" s="1"/>
      <c r="H414" s="49"/>
      <c r="L414" s="1"/>
      <c r="M414" s="1"/>
    </row>
    <row r="415" spans="1:13">
      <c r="A415" s="1"/>
      <c r="B415" s="1"/>
      <c r="E415" s="71"/>
      <c r="F415" s="1"/>
      <c r="G415" s="1"/>
      <c r="H415" s="49"/>
      <c r="L415" s="1"/>
      <c r="M415" s="1"/>
    </row>
    <row r="416" spans="1:13">
      <c r="A416" s="1"/>
      <c r="B416" s="1"/>
      <c r="E416" s="71"/>
      <c r="F416" s="1"/>
      <c r="G416" s="1"/>
      <c r="H416" s="49"/>
      <c r="L416" s="1"/>
      <c r="M416" s="1"/>
    </row>
    <row r="417" spans="1:13">
      <c r="A417" s="1"/>
      <c r="B417" s="1"/>
      <c r="E417" s="71"/>
      <c r="F417" s="1"/>
      <c r="G417" s="1"/>
      <c r="H417" s="49"/>
      <c r="L417" s="1"/>
      <c r="M417" s="1"/>
    </row>
    <row r="418" spans="1:13">
      <c r="A418" s="1"/>
      <c r="B418" s="1"/>
      <c r="E418" s="71"/>
      <c r="F418" s="1"/>
      <c r="G418" s="1"/>
      <c r="H418" s="49"/>
      <c r="L418" s="1"/>
      <c r="M418" s="1"/>
    </row>
    <row r="419" spans="1:13">
      <c r="A419" s="1"/>
      <c r="B419" s="1"/>
      <c r="E419" s="71"/>
      <c r="F419" s="1"/>
      <c r="G419" s="1"/>
      <c r="H419" s="49"/>
      <c r="L419" s="1"/>
      <c r="M419" s="1"/>
    </row>
    <row r="420" spans="1:13">
      <c r="A420" s="1"/>
      <c r="B420" s="1"/>
      <c r="E420" s="71"/>
      <c r="F420" s="1"/>
      <c r="G420" s="1"/>
      <c r="H420" s="49"/>
      <c r="L420" s="1"/>
      <c r="M420" s="1"/>
    </row>
    <row r="421" spans="1:13">
      <c r="A421" s="1"/>
      <c r="B421" s="1"/>
      <c r="E421" s="71"/>
      <c r="F421" s="1"/>
      <c r="G421" s="1"/>
      <c r="H421" s="49"/>
      <c r="L421" s="1"/>
      <c r="M421" s="1"/>
    </row>
    <row r="422" spans="1:13">
      <c r="A422" s="1"/>
      <c r="B422" s="1"/>
      <c r="E422" s="71"/>
      <c r="F422" s="1"/>
      <c r="G422" s="1"/>
      <c r="H422" s="49"/>
      <c r="L422" s="1"/>
      <c r="M422" s="1"/>
    </row>
    <row r="423" spans="1:13">
      <c r="A423" s="1"/>
      <c r="B423" s="1"/>
      <c r="E423" s="71"/>
      <c r="F423" s="1"/>
      <c r="G423" s="1"/>
      <c r="H423" s="49"/>
      <c r="L423" s="1"/>
      <c r="M423" s="1"/>
    </row>
    <row r="424" spans="1:13">
      <c r="A424" s="1"/>
      <c r="B424" s="1"/>
      <c r="E424" s="71"/>
      <c r="F424" s="1"/>
      <c r="G424" s="1"/>
      <c r="H424" s="49"/>
      <c r="L424" s="1"/>
      <c r="M424" s="1"/>
    </row>
    <row r="425" spans="1:13">
      <c r="A425" s="1"/>
      <c r="B425" s="1"/>
      <c r="E425" s="71"/>
      <c r="F425" s="1"/>
      <c r="G425" s="1"/>
      <c r="H425" s="49"/>
      <c r="L425" s="1"/>
      <c r="M425" s="1"/>
    </row>
    <row r="426" spans="1:13">
      <c r="A426" s="1"/>
      <c r="B426" s="1"/>
      <c r="E426" s="71"/>
      <c r="F426" s="1"/>
      <c r="G426" s="1"/>
      <c r="H426" s="49"/>
      <c r="L426" s="1"/>
      <c r="M426" s="1"/>
    </row>
    <row r="427" spans="1:13">
      <c r="A427" s="1"/>
      <c r="B427" s="1"/>
      <c r="E427" s="71"/>
      <c r="F427" s="1"/>
      <c r="G427" s="1"/>
      <c r="H427" s="49"/>
      <c r="L427" s="1"/>
      <c r="M427" s="1"/>
    </row>
    <row r="428" spans="1:13">
      <c r="A428" s="1"/>
      <c r="B428" s="1"/>
      <c r="E428" s="71"/>
      <c r="F428" s="1"/>
      <c r="G428" s="1"/>
      <c r="H428" s="49"/>
      <c r="L428" s="1"/>
      <c r="M428" s="1"/>
    </row>
    <row r="429" spans="1:13">
      <c r="A429" s="1"/>
      <c r="B429" s="1"/>
      <c r="E429" s="71"/>
      <c r="F429" s="1"/>
      <c r="G429" s="1"/>
      <c r="H429" s="49"/>
      <c r="L429" s="1"/>
      <c r="M429" s="1"/>
    </row>
    <row r="430" spans="1:13">
      <c r="A430" s="1"/>
      <c r="B430" s="1"/>
      <c r="E430" s="71"/>
      <c r="F430" s="1"/>
      <c r="G430" s="1"/>
      <c r="H430" s="49"/>
      <c r="L430" s="1"/>
      <c r="M430" s="1"/>
    </row>
    <row r="431" spans="1:13">
      <c r="A431" s="1"/>
      <c r="B431" s="1"/>
      <c r="E431" s="71"/>
      <c r="F431" s="1"/>
      <c r="G431" s="1"/>
      <c r="H431" s="49"/>
      <c r="L431" s="1"/>
      <c r="M431" s="1"/>
    </row>
    <row r="432" spans="1:13">
      <c r="A432" s="1"/>
      <c r="B432" s="1"/>
      <c r="E432" s="71"/>
      <c r="F432" s="1"/>
      <c r="G432" s="1"/>
      <c r="H432" s="49"/>
      <c r="L432" s="1"/>
      <c r="M432" s="1"/>
    </row>
    <row r="433" spans="1:13">
      <c r="A433" s="1"/>
      <c r="B433" s="1"/>
      <c r="E433" s="71"/>
      <c r="F433" s="1"/>
      <c r="G433" s="1"/>
      <c r="H433" s="49"/>
      <c r="L433" s="1"/>
      <c r="M433" s="1"/>
    </row>
    <row r="434" spans="1:13">
      <c r="A434" s="1"/>
      <c r="B434" s="1"/>
      <c r="E434" s="71"/>
      <c r="F434" s="1"/>
      <c r="G434" s="1"/>
      <c r="H434" s="49"/>
      <c r="L434" s="1"/>
      <c r="M434" s="1"/>
    </row>
    <row r="435" spans="1:13">
      <c r="A435" s="1"/>
      <c r="B435" s="1"/>
      <c r="E435" s="71"/>
      <c r="F435" s="1"/>
      <c r="G435" s="1"/>
      <c r="H435" s="49"/>
      <c r="L435" s="1"/>
      <c r="M435" s="1"/>
    </row>
    <row r="436" spans="1:13">
      <c r="A436" s="1"/>
      <c r="B436" s="1"/>
      <c r="E436" s="71"/>
      <c r="F436" s="1"/>
      <c r="G436" s="1"/>
      <c r="H436" s="49"/>
      <c r="L436" s="1"/>
      <c r="M436" s="1"/>
    </row>
    <row r="437" spans="1:13">
      <c r="A437" s="1"/>
      <c r="B437" s="1"/>
      <c r="E437" s="71"/>
      <c r="F437" s="1"/>
      <c r="G437" s="1"/>
      <c r="H437" s="49"/>
      <c r="L437" s="1"/>
      <c r="M437" s="1"/>
    </row>
    <row r="438" spans="1:13">
      <c r="A438" s="1"/>
      <c r="B438" s="1"/>
      <c r="E438" s="71"/>
      <c r="F438" s="1"/>
      <c r="G438" s="1"/>
      <c r="H438" s="49"/>
      <c r="L438" s="1"/>
      <c r="M438" s="1"/>
    </row>
    <row r="439" spans="1:13">
      <c r="A439" s="1"/>
      <c r="B439" s="1"/>
      <c r="E439" s="71"/>
      <c r="F439" s="1"/>
      <c r="G439" s="1"/>
      <c r="H439" s="49"/>
      <c r="L439" s="1"/>
      <c r="M439" s="1"/>
    </row>
    <row r="440" spans="1:13">
      <c r="A440" s="1"/>
      <c r="B440" s="1"/>
      <c r="E440" s="71"/>
      <c r="F440" s="1"/>
      <c r="G440" s="1"/>
      <c r="H440" s="49"/>
      <c r="L440" s="1"/>
      <c r="M440" s="1"/>
    </row>
    <row r="441" spans="1:13">
      <c r="A441" s="1"/>
      <c r="B441" s="1"/>
      <c r="E441" s="71"/>
      <c r="F441" s="1"/>
      <c r="G441" s="1"/>
      <c r="H441" s="49"/>
      <c r="L441" s="1"/>
      <c r="M441" s="1"/>
    </row>
    <row r="442" spans="1:13">
      <c r="A442" s="1"/>
      <c r="B442" s="1"/>
      <c r="E442" s="71"/>
      <c r="F442" s="1"/>
      <c r="G442" s="1"/>
      <c r="H442" s="49"/>
      <c r="L442" s="1"/>
      <c r="M442" s="1"/>
    </row>
    <row r="443" spans="1:13">
      <c r="A443" s="1"/>
      <c r="B443" s="1"/>
      <c r="E443" s="71"/>
      <c r="F443" s="1"/>
      <c r="G443" s="1"/>
      <c r="H443" s="49"/>
      <c r="L443" s="1"/>
      <c r="M443" s="1"/>
    </row>
    <row r="444" spans="1:13">
      <c r="A444" s="1"/>
      <c r="B444" s="1"/>
      <c r="E444" s="71"/>
      <c r="F444" s="1"/>
      <c r="G444" s="1"/>
      <c r="H444" s="49"/>
      <c r="L444" s="1"/>
      <c r="M444" s="1"/>
    </row>
    <row r="445" spans="1:13">
      <c r="A445" s="1"/>
      <c r="B445" s="1"/>
      <c r="E445" s="71"/>
      <c r="F445" s="1"/>
      <c r="G445" s="1"/>
      <c r="H445" s="49"/>
      <c r="L445" s="1"/>
      <c r="M445" s="1"/>
    </row>
    <row r="446" spans="1:13">
      <c r="A446" s="1"/>
      <c r="B446" s="1"/>
      <c r="E446" s="71"/>
      <c r="F446" s="1"/>
      <c r="G446" s="1"/>
      <c r="H446" s="49"/>
      <c r="L446" s="1"/>
      <c r="M446" s="1"/>
    </row>
    <row r="447" spans="1:13">
      <c r="A447" s="1"/>
      <c r="B447" s="1"/>
      <c r="E447" s="71"/>
      <c r="F447" s="1"/>
      <c r="G447" s="1"/>
      <c r="H447" s="49"/>
      <c r="L447" s="1"/>
      <c r="M447" s="1"/>
    </row>
    <row r="448" spans="1:13">
      <c r="A448" s="1"/>
      <c r="B448" s="1"/>
      <c r="E448" s="71"/>
      <c r="F448" s="1"/>
      <c r="G448" s="1"/>
      <c r="H448" s="49"/>
      <c r="L448" s="1"/>
      <c r="M448" s="1"/>
    </row>
    <row r="449" spans="1:13">
      <c r="A449" s="1"/>
      <c r="B449" s="1"/>
      <c r="E449" s="71"/>
      <c r="F449" s="1"/>
      <c r="G449" s="1"/>
      <c r="H449" s="49"/>
      <c r="L449" s="1"/>
      <c r="M449" s="1"/>
    </row>
    <row r="450" spans="1:13">
      <c r="A450" s="1"/>
      <c r="B450" s="1"/>
      <c r="E450" s="71"/>
      <c r="F450" s="1"/>
      <c r="G450" s="1"/>
      <c r="H450" s="49"/>
      <c r="L450" s="1"/>
      <c r="M450" s="1"/>
    </row>
    <row r="451" spans="1:13">
      <c r="A451" s="1"/>
      <c r="B451" s="1"/>
      <c r="E451" s="71"/>
      <c r="F451" s="1"/>
      <c r="G451" s="1"/>
      <c r="H451" s="49"/>
      <c r="L451" s="1"/>
      <c r="M451" s="1"/>
    </row>
    <row r="452" spans="1:13">
      <c r="A452" s="1"/>
      <c r="B452" s="1"/>
      <c r="E452" s="71"/>
      <c r="F452" s="1"/>
      <c r="G452" s="1"/>
      <c r="H452" s="49"/>
      <c r="L452" s="1"/>
      <c r="M452" s="1"/>
    </row>
    <row r="453" spans="1:13">
      <c r="A453" s="1"/>
      <c r="B453" s="1"/>
      <c r="E453" s="71"/>
      <c r="F453" s="1"/>
      <c r="G453" s="1"/>
      <c r="H453" s="49"/>
      <c r="L453" s="1"/>
      <c r="M453" s="1"/>
    </row>
    <row r="454" spans="1:13">
      <c r="A454" s="1"/>
      <c r="B454" s="1"/>
      <c r="E454" s="71"/>
      <c r="F454" s="1"/>
      <c r="G454" s="1"/>
      <c r="H454" s="49"/>
      <c r="L454" s="1"/>
      <c r="M454" s="1"/>
    </row>
    <row r="455" spans="1:13">
      <c r="A455" s="1"/>
      <c r="B455" s="1"/>
      <c r="E455" s="71"/>
      <c r="F455" s="1"/>
      <c r="G455" s="1"/>
      <c r="H455" s="49"/>
      <c r="L455" s="1"/>
      <c r="M455" s="1"/>
    </row>
    <row r="456" spans="1:13">
      <c r="A456" s="1"/>
      <c r="B456" s="1"/>
      <c r="E456" s="71"/>
      <c r="F456" s="1"/>
      <c r="G456" s="1"/>
      <c r="H456" s="49"/>
      <c r="L456" s="1"/>
      <c r="M456" s="1"/>
    </row>
    <row r="457" spans="1:13">
      <c r="A457" s="1"/>
      <c r="B457" s="1"/>
      <c r="E457" s="71"/>
      <c r="F457" s="1"/>
      <c r="G457" s="1"/>
      <c r="H457" s="49"/>
      <c r="L457" s="1"/>
      <c r="M457" s="1"/>
    </row>
    <row r="458" spans="1:13">
      <c r="A458" s="1"/>
      <c r="B458" s="1"/>
      <c r="E458" s="71"/>
      <c r="F458" s="1"/>
      <c r="G458" s="1"/>
      <c r="H458" s="49"/>
      <c r="L458" s="1"/>
      <c r="M458" s="1"/>
    </row>
    <row r="459" spans="1:13">
      <c r="A459" s="1"/>
      <c r="B459" s="1"/>
      <c r="E459" s="71"/>
      <c r="F459" s="1"/>
      <c r="G459" s="1"/>
      <c r="H459" s="49"/>
      <c r="L459" s="1"/>
      <c r="M459" s="1"/>
    </row>
    <row r="460" spans="1:13">
      <c r="A460" s="1"/>
      <c r="B460" s="1"/>
      <c r="E460" s="71"/>
      <c r="F460" s="1"/>
      <c r="G460" s="1"/>
      <c r="H460" s="49"/>
      <c r="L460" s="1"/>
      <c r="M460" s="1"/>
    </row>
    <row r="461" spans="1:13">
      <c r="A461" s="1"/>
      <c r="B461" s="1"/>
      <c r="E461" s="71"/>
      <c r="F461" s="1"/>
      <c r="G461" s="1"/>
      <c r="H461" s="49"/>
      <c r="L461" s="1"/>
      <c r="M461" s="1"/>
    </row>
    <row r="462" spans="1:13">
      <c r="A462" s="1"/>
      <c r="B462" s="1"/>
      <c r="E462" s="71"/>
      <c r="F462" s="1"/>
      <c r="G462" s="1"/>
      <c r="H462" s="49"/>
      <c r="L462" s="1"/>
      <c r="M462" s="1"/>
    </row>
    <row r="463" spans="1:13">
      <c r="A463" s="1"/>
      <c r="B463" s="1"/>
      <c r="E463" s="71"/>
      <c r="F463" s="1"/>
      <c r="G463" s="1"/>
      <c r="H463" s="49"/>
      <c r="L463" s="1"/>
      <c r="M463" s="1"/>
    </row>
    <row r="464" spans="1:13">
      <c r="A464" s="1"/>
      <c r="B464" s="1"/>
      <c r="E464" s="71"/>
      <c r="F464" s="1"/>
      <c r="G464" s="1"/>
      <c r="H464" s="49"/>
      <c r="L464" s="1"/>
      <c r="M464" s="1"/>
    </row>
    <row r="465" spans="1:13">
      <c r="A465" s="1"/>
      <c r="B465" s="1"/>
      <c r="E465" s="71"/>
      <c r="F465" s="1"/>
      <c r="G465" s="1"/>
      <c r="H465" s="49"/>
      <c r="L465" s="1"/>
      <c r="M465" s="1"/>
    </row>
    <row r="466" spans="1:13">
      <c r="A466" s="1"/>
      <c r="B466" s="1"/>
      <c r="E466" s="71"/>
      <c r="F466" s="1"/>
      <c r="G466" s="1"/>
      <c r="H466" s="49"/>
      <c r="L466" s="1"/>
      <c r="M466" s="1"/>
    </row>
    <row r="467" spans="1:13">
      <c r="A467" s="1"/>
      <c r="B467" s="1"/>
      <c r="E467" s="71"/>
      <c r="F467" s="1"/>
      <c r="G467" s="1"/>
      <c r="H467" s="49"/>
      <c r="L467" s="1"/>
      <c r="M467" s="1"/>
    </row>
    <row r="468" spans="1:13">
      <c r="A468" s="1"/>
      <c r="B468" s="1"/>
      <c r="E468" s="71"/>
      <c r="F468" s="1"/>
      <c r="G468" s="1"/>
      <c r="H468" s="49"/>
      <c r="L468" s="1"/>
      <c r="M468" s="1"/>
    </row>
    <row r="469" spans="1:13">
      <c r="A469" s="1"/>
      <c r="B469" s="1"/>
      <c r="E469" s="71"/>
      <c r="F469" s="1"/>
      <c r="G469" s="1"/>
      <c r="H469" s="49"/>
      <c r="L469" s="1"/>
      <c r="M469" s="1"/>
    </row>
    <row r="470" spans="1:13">
      <c r="A470" s="1"/>
      <c r="B470" s="1"/>
      <c r="E470" s="71"/>
      <c r="F470" s="1"/>
      <c r="G470" s="1"/>
      <c r="H470" s="49"/>
      <c r="L470" s="1"/>
      <c r="M470" s="1"/>
    </row>
    <row r="471" spans="1:13">
      <c r="A471" s="1"/>
      <c r="B471" s="1"/>
      <c r="E471" s="71"/>
      <c r="F471" s="1"/>
      <c r="G471" s="1"/>
      <c r="H471" s="49"/>
      <c r="L471" s="1"/>
      <c r="M471" s="1"/>
    </row>
    <row r="472" spans="1:13">
      <c r="A472" s="1"/>
      <c r="B472" s="1"/>
      <c r="E472" s="71"/>
      <c r="F472" s="1"/>
      <c r="G472" s="1"/>
      <c r="H472" s="49"/>
      <c r="L472" s="1"/>
      <c r="M472" s="1"/>
    </row>
    <row r="473" spans="1:13">
      <c r="A473" s="1"/>
      <c r="B473" s="1"/>
      <c r="E473" s="71"/>
      <c r="F473" s="1"/>
      <c r="G473" s="1"/>
      <c r="H473" s="49"/>
      <c r="L473" s="1"/>
      <c r="M473" s="1"/>
    </row>
    <row r="474" spans="1:13">
      <c r="A474" s="1"/>
      <c r="B474" s="1"/>
      <c r="E474" s="71"/>
      <c r="F474" s="1"/>
      <c r="G474" s="1"/>
      <c r="H474" s="49"/>
      <c r="L474" s="1"/>
      <c r="M474" s="1"/>
    </row>
    <row r="475" spans="1:13">
      <c r="A475" s="1"/>
      <c r="B475" s="1"/>
      <c r="E475" s="71"/>
      <c r="F475" s="1"/>
      <c r="G475" s="1"/>
      <c r="H475" s="49"/>
      <c r="L475" s="1"/>
      <c r="M475" s="1"/>
    </row>
    <row r="476" spans="1:13">
      <c r="A476" s="1"/>
      <c r="B476" s="1"/>
      <c r="E476" s="71"/>
      <c r="F476" s="1"/>
      <c r="G476" s="1"/>
      <c r="H476" s="49"/>
      <c r="L476" s="1"/>
      <c r="M476" s="1"/>
    </row>
    <row r="477" spans="1:13">
      <c r="A477" s="1"/>
      <c r="B477" s="1"/>
      <c r="E477" s="71"/>
      <c r="F477" s="1"/>
      <c r="G477" s="1"/>
      <c r="H477" s="49"/>
      <c r="L477" s="1"/>
      <c r="M477" s="1"/>
    </row>
    <row r="478" spans="1:13">
      <c r="A478" s="1"/>
      <c r="B478" s="1"/>
      <c r="E478" s="71"/>
      <c r="F478" s="1"/>
      <c r="G478" s="1"/>
      <c r="H478" s="49"/>
      <c r="L478" s="1"/>
      <c r="M478" s="1"/>
    </row>
    <row r="479" spans="1:13">
      <c r="A479" s="1"/>
      <c r="B479" s="1"/>
      <c r="E479" s="71"/>
      <c r="F479" s="1"/>
      <c r="G479" s="1"/>
      <c r="H479" s="49"/>
      <c r="L479" s="1"/>
      <c r="M479" s="1"/>
    </row>
    <row r="480" spans="1:13">
      <c r="A480" s="1"/>
      <c r="B480" s="1"/>
      <c r="E480" s="71"/>
      <c r="F480" s="1"/>
      <c r="G480" s="1"/>
      <c r="H480" s="49"/>
      <c r="L480" s="1"/>
      <c r="M480" s="1"/>
    </row>
    <row r="481" spans="1:13">
      <c r="A481" s="1"/>
      <c r="B481" s="1"/>
      <c r="E481" s="71"/>
      <c r="F481" s="1"/>
      <c r="G481" s="1"/>
      <c r="H481" s="49"/>
      <c r="L481" s="1"/>
      <c r="M481" s="1"/>
    </row>
    <row r="482" spans="1:13">
      <c r="A482" s="1"/>
      <c r="B482" s="1"/>
      <c r="E482" s="71"/>
      <c r="F482" s="1"/>
      <c r="G482" s="1"/>
      <c r="H482" s="49"/>
      <c r="L482" s="1"/>
      <c r="M482" s="1"/>
    </row>
    <row r="483" spans="1:13">
      <c r="A483" s="1"/>
      <c r="B483" s="1"/>
      <c r="E483" s="71"/>
      <c r="F483" s="1"/>
      <c r="G483" s="1"/>
      <c r="H483" s="49"/>
      <c r="L483" s="1"/>
      <c r="M483" s="1"/>
    </row>
    <row r="484" spans="1:13">
      <c r="A484" s="1"/>
      <c r="B484" s="1"/>
      <c r="E484" s="71"/>
      <c r="F484" s="1"/>
      <c r="G484" s="1"/>
      <c r="H484" s="49"/>
      <c r="L484" s="1"/>
      <c r="M484" s="1"/>
    </row>
    <row r="485" spans="1:13">
      <c r="A485" s="1"/>
      <c r="B485" s="1"/>
      <c r="E485" s="71"/>
      <c r="F485" s="1"/>
      <c r="G485" s="1"/>
      <c r="H485" s="49"/>
      <c r="L485" s="1"/>
      <c r="M485" s="1"/>
    </row>
    <row r="486" spans="1:13">
      <c r="A486" s="1"/>
      <c r="B486" s="1"/>
      <c r="E486" s="71"/>
      <c r="F486" s="1"/>
      <c r="G486" s="1"/>
      <c r="H486" s="49"/>
      <c r="L486" s="1"/>
      <c r="M486" s="1"/>
    </row>
    <row r="487" spans="1:13">
      <c r="A487" s="1"/>
      <c r="B487" s="1"/>
      <c r="E487" s="71"/>
      <c r="F487" s="1"/>
      <c r="G487" s="1"/>
      <c r="H487" s="49"/>
      <c r="L487" s="1"/>
      <c r="M487" s="1"/>
    </row>
    <row r="488" spans="1:13">
      <c r="A488" s="1"/>
      <c r="B488" s="1"/>
      <c r="E488" s="71"/>
      <c r="F488" s="1"/>
      <c r="G488" s="1"/>
      <c r="H488" s="49"/>
      <c r="L488" s="1"/>
      <c r="M488" s="1"/>
    </row>
    <row r="489" spans="1:13">
      <c r="A489" s="1"/>
      <c r="B489" s="1"/>
      <c r="E489" s="71"/>
      <c r="F489" s="1"/>
      <c r="G489" s="1"/>
      <c r="H489" s="49"/>
      <c r="L489" s="1"/>
      <c r="M489" s="1"/>
    </row>
    <row r="490" spans="1:13">
      <c r="A490" s="1"/>
      <c r="B490" s="1"/>
      <c r="E490" s="71"/>
      <c r="F490" s="1"/>
      <c r="G490" s="1"/>
      <c r="H490" s="49"/>
      <c r="L490" s="1"/>
      <c r="M490" s="1"/>
    </row>
    <row r="491" spans="1:13">
      <c r="A491" s="1"/>
      <c r="B491" s="1"/>
      <c r="E491" s="71"/>
      <c r="F491" s="1"/>
      <c r="G491" s="1"/>
      <c r="H491" s="49"/>
      <c r="L491" s="1"/>
      <c r="M491" s="1"/>
    </row>
    <row r="492" spans="1:13">
      <c r="A492" s="1"/>
      <c r="B492" s="1"/>
      <c r="E492" s="71"/>
      <c r="F492" s="1"/>
      <c r="G492" s="1"/>
      <c r="H492" s="49"/>
      <c r="L492" s="1"/>
      <c r="M492" s="1"/>
    </row>
    <row r="493" spans="1:13">
      <c r="A493" s="1"/>
      <c r="B493" s="1"/>
      <c r="E493" s="71"/>
      <c r="F493" s="1"/>
      <c r="G493" s="1"/>
      <c r="H493" s="49"/>
      <c r="L493" s="1"/>
      <c r="M493" s="1"/>
    </row>
    <row r="494" spans="1:13">
      <c r="A494" s="1"/>
      <c r="B494" s="1"/>
      <c r="E494" s="71"/>
      <c r="F494" s="1"/>
      <c r="G494" s="1"/>
      <c r="H494" s="49"/>
      <c r="L494" s="1"/>
      <c r="M494" s="1"/>
    </row>
    <row r="495" spans="1:13">
      <c r="A495" s="1"/>
      <c r="B495" s="1"/>
      <c r="E495" s="71"/>
      <c r="F495" s="1"/>
      <c r="G495" s="1"/>
      <c r="H495" s="49"/>
      <c r="L495" s="1"/>
      <c r="M495" s="1"/>
    </row>
    <row r="496" spans="1:13">
      <c r="A496" s="1"/>
      <c r="B496" s="1"/>
      <c r="E496" s="71"/>
      <c r="F496" s="1"/>
      <c r="G496" s="1"/>
      <c r="H496" s="49"/>
      <c r="L496" s="1"/>
      <c r="M496" s="1"/>
    </row>
    <row r="497" spans="1:13">
      <c r="A497" s="1"/>
      <c r="B497" s="1"/>
      <c r="E497" s="71"/>
      <c r="F497" s="1"/>
      <c r="G497" s="1"/>
      <c r="H497" s="49"/>
      <c r="L497" s="1"/>
      <c r="M497" s="1"/>
    </row>
    <row r="498" spans="1:13">
      <c r="A498" s="1"/>
      <c r="B498" s="1"/>
      <c r="E498" s="71"/>
      <c r="F498" s="1"/>
      <c r="G498" s="1"/>
      <c r="H498" s="49"/>
      <c r="L498" s="1"/>
      <c r="M498" s="1"/>
    </row>
    <row r="499" spans="1:13">
      <c r="A499" s="1"/>
      <c r="B499" s="1"/>
      <c r="E499" s="71"/>
      <c r="F499" s="1"/>
      <c r="G499" s="1"/>
      <c r="H499" s="49"/>
      <c r="L499" s="1"/>
      <c r="M499" s="1"/>
    </row>
    <row r="500" spans="1:13">
      <c r="A500" s="1"/>
      <c r="B500" s="1"/>
      <c r="E500" s="71"/>
      <c r="F500" s="1"/>
      <c r="G500" s="1"/>
      <c r="H500" s="49"/>
      <c r="L500" s="1"/>
      <c r="M500" s="1"/>
    </row>
    <row r="501" spans="1:13">
      <c r="A501" s="1"/>
      <c r="B501" s="1"/>
      <c r="E501" s="71"/>
      <c r="F501" s="1"/>
      <c r="G501" s="1"/>
      <c r="H501" s="49"/>
      <c r="L501" s="1"/>
      <c r="M501" s="1"/>
    </row>
    <row r="502" spans="1:13">
      <c r="A502" s="1"/>
      <c r="B502" s="1"/>
      <c r="E502" s="71"/>
      <c r="F502" s="1"/>
      <c r="G502" s="1"/>
      <c r="H502" s="49"/>
      <c r="L502" s="1"/>
      <c r="M502" s="1"/>
    </row>
    <row r="503" spans="1:13">
      <c r="A503" s="1"/>
      <c r="B503" s="1"/>
      <c r="E503" s="71"/>
      <c r="F503" s="1"/>
      <c r="G503" s="1"/>
      <c r="H503" s="49"/>
      <c r="L503" s="1"/>
      <c r="M503" s="1"/>
    </row>
    <row r="504" spans="1:13">
      <c r="A504" s="1"/>
      <c r="B504" s="1"/>
      <c r="E504" s="71"/>
      <c r="F504" s="1"/>
      <c r="G504" s="1"/>
      <c r="H504" s="49"/>
      <c r="L504" s="1"/>
      <c r="M504" s="1"/>
    </row>
    <row r="505" spans="1:13">
      <c r="A505" s="1"/>
      <c r="B505" s="1"/>
      <c r="E505" s="71"/>
      <c r="F505" s="1"/>
      <c r="G505" s="1"/>
      <c r="H505" s="49"/>
      <c r="L505" s="1"/>
      <c r="M505" s="1"/>
    </row>
    <row r="506" spans="1:13">
      <c r="A506" s="1"/>
      <c r="B506" s="1"/>
      <c r="E506" s="71"/>
      <c r="F506" s="1"/>
      <c r="G506" s="1"/>
      <c r="H506" s="49"/>
      <c r="L506" s="1"/>
      <c r="M506" s="1"/>
    </row>
    <row r="507" spans="1:13">
      <c r="A507" s="1"/>
      <c r="B507" s="1"/>
      <c r="E507" s="71"/>
      <c r="F507" s="1"/>
      <c r="G507" s="1"/>
      <c r="H507" s="49"/>
      <c r="L507" s="1"/>
      <c r="M507" s="1"/>
    </row>
    <row r="508" spans="1:13">
      <c r="A508" s="1"/>
      <c r="B508" s="1"/>
      <c r="E508" s="71"/>
      <c r="F508" s="1"/>
      <c r="G508" s="1"/>
      <c r="H508" s="49"/>
      <c r="L508" s="1"/>
      <c r="M508" s="1"/>
    </row>
    <row r="509" spans="1:13">
      <c r="A509" s="1"/>
      <c r="B509" s="1"/>
      <c r="E509" s="71"/>
      <c r="F509" s="1"/>
      <c r="G509" s="1"/>
      <c r="H509" s="49"/>
      <c r="L509" s="1"/>
      <c r="M509" s="1"/>
    </row>
    <row r="510" spans="1:13">
      <c r="A510" s="1"/>
      <c r="B510" s="1"/>
      <c r="E510" s="71"/>
      <c r="F510" s="1"/>
      <c r="G510" s="1"/>
      <c r="H510" s="49"/>
      <c r="L510" s="1"/>
      <c r="M510" s="1"/>
    </row>
    <row r="511" spans="1:13">
      <c r="A511" s="1"/>
      <c r="B511" s="1"/>
      <c r="E511" s="71"/>
      <c r="F511" s="1"/>
      <c r="G511" s="1"/>
      <c r="H511" s="49"/>
      <c r="L511" s="1"/>
      <c r="M511" s="1"/>
    </row>
    <row r="512" spans="1:13">
      <c r="A512" s="1"/>
      <c r="B512" s="1"/>
      <c r="E512" s="71"/>
      <c r="F512" s="1"/>
      <c r="G512" s="1"/>
      <c r="H512" s="49"/>
      <c r="L512" s="1"/>
      <c r="M512" s="1"/>
    </row>
    <row r="513" spans="1:13">
      <c r="A513" s="1"/>
      <c r="B513" s="1"/>
      <c r="E513" s="71"/>
      <c r="F513" s="1"/>
      <c r="G513" s="1"/>
      <c r="H513" s="49"/>
      <c r="L513" s="1"/>
      <c r="M513" s="1"/>
    </row>
    <row r="514" spans="1:13">
      <c r="A514" s="1"/>
      <c r="B514" s="1"/>
      <c r="E514" s="71"/>
      <c r="F514" s="1"/>
      <c r="G514" s="1"/>
      <c r="H514" s="49"/>
      <c r="L514" s="1"/>
      <c r="M514" s="1"/>
    </row>
    <row r="515" spans="1:13">
      <c r="A515" s="1"/>
      <c r="B515" s="1"/>
      <c r="E515" s="71"/>
      <c r="F515" s="1"/>
      <c r="G515" s="1"/>
      <c r="H515" s="49"/>
      <c r="L515" s="1"/>
      <c r="M515" s="1"/>
    </row>
    <row r="516" spans="1:13">
      <c r="A516" s="1"/>
      <c r="B516" s="1"/>
      <c r="E516" s="71"/>
      <c r="F516" s="1"/>
      <c r="G516" s="1"/>
      <c r="H516" s="49"/>
      <c r="L516" s="1"/>
      <c r="M516" s="1"/>
    </row>
    <row r="517" spans="1:13">
      <c r="A517" s="1"/>
      <c r="B517" s="1"/>
      <c r="E517" s="71"/>
      <c r="F517" s="1"/>
      <c r="G517" s="1"/>
      <c r="H517" s="49"/>
      <c r="L517" s="1"/>
      <c r="M517" s="1"/>
    </row>
    <row r="518" spans="1:13">
      <c r="A518" s="1"/>
      <c r="B518" s="1"/>
      <c r="E518" s="71"/>
      <c r="F518" s="1"/>
      <c r="G518" s="1"/>
      <c r="H518" s="49"/>
      <c r="L518" s="1"/>
      <c r="M518" s="1"/>
    </row>
    <row r="519" spans="1:13">
      <c r="A519" s="1"/>
      <c r="B519" s="1"/>
      <c r="E519" s="71"/>
      <c r="F519" s="1"/>
      <c r="G519" s="1"/>
      <c r="H519" s="49"/>
      <c r="L519" s="1"/>
      <c r="M519" s="1"/>
    </row>
    <row r="520" spans="1:13">
      <c r="A520" s="1"/>
      <c r="B520" s="1"/>
      <c r="E520" s="71"/>
      <c r="F520" s="1"/>
      <c r="G520" s="1"/>
      <c r="H520" s="49"/>
      <c r="L520" s="1"/>
      <c r="M520" s="1"/>
    </row>
    <row r="521" spans="1:13">
      <c r="A521" s="1"/>
      <c r="B521" s="1"/>
      <c r="E521" s="71"/>
      <c r="F521" s="1"/>
      <c r="G521" s="1"/>
      <c r="H521" s="49"/>
      <c r="L521" s="1"/>
      <c r="M521" s="1"/>
    </row>
    <row r="522" spans="1:13">
      <c r="A522" s="1"/>
      <c r="B522" s="1"/>
      <c r="E522" s="71"/>
      <c r="F522" s="1"/>
      <c r="G522" s="1"/>
      <c r="H522" s="49"/>
      <c r="L522" s="1"/>
      <c r="M522" s="1"/>
    </row>
    <row r="523" spans="1:13">
      <c r="A523" s="1"/>
      <c r="B523" s="1"/>
      <c r="E523" s="71"/>
      <c r="F523" s="1"/>
      <c r="G523" s="1"/>
      <c r="H523" s="49"/>
      <c r="L523" s="1"/>
      <c r="M523" s="1"/>
    </row>
    <row r="524" spans="1:13">
      <c r="A524" s="1"/>
      <c r="B524" s="1"/>
      <c r="E524" s="71"/>
      <c r="F524" s="1"/>
      <c r="G524" s="1"/>
      <c r="H524" s="49"/>
      <c r="L524" s="1"/>
      <c r="M524" s="1"/>
    </row>
    <row r="525" spans="1:13">
      <c r="A525" s="1"/>
      <c r="B525" s="1"/>
      <c r="E525" s="71"/>
      <c r="F525" s="1"/>
      <c r="G525" s="1"/>
      <c r="H525" s="49"/>
      <c r="L525" s="1"/>
      <c r="M525" s="1"/>
    </row>
    <row r="526" spans="1:13">
      <c r="A526" s="1"/>
      <c r="B526" s="1"/>
      <c r="E526" s="71"/>
      <c r="F526" s="1"/>
      <c r="G526" s="1"/>
      <c r="H526" s="49"/>
      <c r="L526" s="1"/>
      <c r="M526" s="1"/>
    </row>
    <row r="527" spans="1:13">
      <c r="A527" s="1"/>
      <c r="B527" s="1"/>
      <c r="E527" s="71"/>
      <c r="F527" s="1"/>
      <c r="G527" s="1"/>
      <c r="H527" s="49"/>
      <c r="L527" s="1"/>
      <c r="M527" s="1"/>
    </row>
    <row r="528" spans="1:13">
      <c r="A528" s="1"/>
      <c r="B528" s="1"/>
      <c r="E528" s="71"/>
      <c r="F528" s="1"/>
      <c r="G528" s="1"/>
      <c r="H528" s="49"/>
      <c r="L528" s="1"/>
      <c r="M528" s="1"/>
    </row>
    <row r="529" spans="1:13">
      <c r="A529" s="1"/>
      <c r="B529" s="1"/>
      <c r="E529" s="71"/>
      <c r="F529" s="1"/>
      <c r="G529" s="1"/>
      <c r="H529" s="49"/>
      <c r="L529" s="1"/>
      <c r="M529" s="1"/>
    </row>
    <row r="530" spans="1:13">
      <c r="A530" s="1"/>
      <c r="B530" s="1"/>
      <c r="E530" s="71"/>
      <c r="F530" s="1"/>
      <c r="G530" s="1"/>
      <c r="H530" s="49"/>
      <c r="L530" s="1"/>
      <c r="M530" s="1"/>
    </row>
    <row r="531" spans="1:13">
      <c r="A531" s="1"/>
      <c r="B531" s="1"/>
      <c r="E531" s="71"/>
      <c r="F531" s="1"/>
      <c r="G531" s="1"/>
      <c r="H531" s="49"/>
      <c r="L531" s="1"/>
      <c r="M531" s="1"/>
    </row>
    <row r="532" spans="1:13">
      <c r="A532" s="1"/>
      <c r="B532" s="1"/>
      <c r="E532" s="71"/>
      <c r="F532" s="1"/>
      <c r="G532" s="1"/>
      <c r="H532" s="49"/>
      <c r="L532" s="1"/>
      <c r="M532" s="1"/>
    </row>
    <row r="533" spans="1:13">
      <c r="A533" s="1"/>
      <c r="B533" s="1"/>
      <c r="E533" s="71"/>
      <c r="F533" s="1"/>
      <c r="G533" s="1"/>
      <c r="H533" s="49"/>
      <c r="L533" s="1"/>
      <c r="M533" s="1"/>
    </row>
    <row r="534" spans="1:13">
      <c r="A534" s="1"/>
      <c r="B534" s="1"/>
      <c r="E534" s="71"/>
      <c r="F534" s="1"/>
      <c r="G534" s="1"/>
      <c r="H534" s="49"/>
      <c r="L534" s="1"/>
      <c r="M534" s="1"/>
    </row>
    <row r="535" spans="1:13">
      <c r="A535" s="1"/>
      <c r="B535" s="1"/>
      <c r="E535" s="71"/>
      <c r="F535" s="1"/>
      <c r="G535" s="1"/>
      <c r="H535" s="49"/>
      <c r="L535" s="1"/>
      <c r="M535" s="1"/>
    </row>
    <row r="536" spans="1:13">
      <c r="A536" s="1"/>
      <c r="B536" s="1"/>
      <c r="E536" s="71"/>
      <c r="F536" s="1"/>
      <c r="G536" s="1"/>
      <c r="H536" s="49"/>
      <c r="L536" s="1"/>
      <c r="M536" s="1"/>
    </row>
    <row r="537" spans="1:13">
      <c r="A537" s="1"/>
      <c r="B537" s="1"/>
      <c r="E537" s="71"/>
      <c r="F537" s="1"/>
      <c r="G537" s="1"/>
      <c r="H537" s="49"/>
      <c r="L537" s="1"/>
      <c r="M537" s="1"/>
    </row>
    <row r="538" spans="1:13">
      <c r="A538" s="1"/>
      <c r="B538" s="1"/>
      <c r="E538" s="71"/>
      <c r="F538" s="1"/>
      <c r="G538" s="1"/>
      <c r="H538" s="49"/>
      <c r="L538" s="1"/>
      <c r="M538" s="1"/>
    </row>
    <row r="539" spans="1:13">
      <c r="A539" s="1"/>
      <c r="B539" s="1"/>
      <c r="E539" s="71"/>
      <c r="F539" s="1"/>
      <c r="G539" s="1"/>
      <c r="H539" s="49"/>
      <c r="L539" s="1"/>
      <c r="M539" s="1"/>
    </row>
    <row r="540" spans="1:13">
      <c r="A540" s="1"/>
      <c r="B540" s="1"/>
      <c r="E540" s="71"/>
      <c r="F540" s="1"/>
      <c r="G540" s="1"/>
      <c r="H540" s="49"/>
      <c r="L540" s="1"/>
      <c r="M540" s="1"/>
    </row>
    <row r="541" spans="1:13">
      <c r="A541" s="1"/>
      <c r="B541" s="1"/>
      <c r="E541" s="71"/>
      <c r="F541" s="1"/>
      <c r="G541" s="1"/>
      <c r="H541" s="49"/>
      <c r="L541" s="1"/>
      <c r="M541" s="1"/>
    </row>
    <row r="542" spans="1:13">
      <c r="A542" s="1"/>
      <c r="B542" s="1"/>
      <c r="E542" s="71"/>
      <c r="F542" s="1"/>
      <c r="G542" s="1"/>
      <c r="H542" s="49"/>
      <c r="L542" s="1"/>
      <c r="M542" s="1"/>
    </row>
    <row r="543" spans="1:13">
      <c r="A543" s="1"/>
      <c r="B543" s="1"/>
      <c r="E543" s="71"/>
      <c r="F543" s="1"/>
      <c r="G543" s="1"/>
      <c r="H543" s="49"/>
      <c r="L543" s="1"/>
      <c r="M543" s="1"/>
    </row>
    <row r="544" spans="1:13">
      <c r="A544" s="1"/>
      <c r="B544" s="1"/>
      <c r="E544" s="71"/>
      <c r="F544" s="1"/>
      <c r="G544" s="1"/>
      <c r="H544" s="49"/>
      <c r="L544" s="1"/>
      <c r="M544" s="1"/>
    </row>
    <row r="545" spans="1:13">
      <c r="A545" s="1"/>
      <c r="B545" s="1"/>
      <c r="E545" s="71"/>
      <c r="F545" s="1"/>
      <c r="G545" s="1"/>
      <c r="H545" s="49"/>
      <c r="L545" s="1"/>
      <c r="M545" s="1"/>
    </row>
    <row r="546" spans="1:13">
      <c r="A546" s="1"/>
      <c r="B546" s="1"/>
      <c r="E546" s="71"/>
      <c r="F546" s="1"/>
      <c r="G546" s="1"/>
      <c r="H546" s="49"/>
      <c r="L546" s="1"/>
      <c r="M546" s="1"/>
    </row>
    <row r="547" spans="1:13">
      <c r="A547" s="1"/>
      <c r="B547" s="1"/>
      <c r="E547" s="71"/>
      <c r="F547" s="1"/>
      <c r="G547" s="1"/>
      <c r="H547" s="49"/>
      <c r="L547" s="1"/>
      <c r="M547" s="1"/>
    </row>
    <row r="548" spans="1:13">
      <c r="A548" s="1"/>
      <c r="B548" s="1"/>
      <c r="E548" s="71"/>
      <c r="F548" s="1"/>
      <c r="G548" s="1"/>
      <c r="H548" s="49"/>
      <c r="L548" s="1"/>
      <c r="M548" s="1"/>
    </row>
    <row r="549" spans="1:13">
      <c r="A549" s="1"/>
      <c r="B549" s="1"/>
      <c r="E549" s="71"/>
      <c r="F549" s="1"/>
      <c r="G549" s="1"/>
      <c r="H549" s="49"/>
      <c r="L549" s="1"/>
      <c r="M549" s="1"/>
    </row>
    <row r="550" spans="1:13">
      <c r="A550" s="1"/>
      <c r="B550" s="1"/>
      <c r="E550" s="71"/>
      <c r="F550" s="1"/>
      <c r="G550" s="1"/>
      <c r="H550" s="49"/>
      <c r="L550" s="1"/>
      <c r="M550" s="1"/>
    </row>
    <row r="551" spans="1:13">
      <c r="A551" s="1"/>
      <c r="B551" s="1"/>
      <c r="E551" s="71"/>
      <c r="F551" s="1"/>
      <c r="G551" s="1"/>
      <c r="H551" s="49"/>
      <c r="L551" s="1"/>
      <c r="M551" s="1"/>
    </row>
    <row r="552" spans="1:13">
      <c r="A552" s="1"/>
      <c r="B552" s="1"/>
      <c r="E552" s="71"/>
      <c r="F552" s="1"/>
      <c r="G552" s="1"/>
      <c r="H552" s="49"/>
      <c r="L552" s="1"/>
      <c r="M552" s="1"/>
    </row>
    <row r="553" spans="1:13">
      <c r="A553" s="1"/>
      <c r="B553" s="1"/>
      <c r="E553" s="71"/>
      <c r="F553" s="1"/>
      <c r="G553" s="1"/>
      <c r="H553" s="49"/>
      <c r="L553" s="1"/>
      <c r="M553" s="1"/>
    </row>
    <row r="554" spans="1:13">
      <c r="A554" s="1"/>
      <c r="B554" s="1"/>
      <c r="E554" s="71"/>
      <c r="F554" s="1"/>
      <c r="G554" s="1"/>
      <c r="H554" s="49"/>
      <c r="L554" s="1"/>
      <c r="M554" s="1"/>
    </row>
    <row r="555" spans="1:13">
      <c r="A555" s="1"/>
      <c r="B555" s="1"/>
      <c r="E555" s="71"/>
      <c r="F555" s="1"/>
      <c r="G555" s="1"/>
      <c r="H555" s="49"/>
      <c r="L555" s="1"/>
      <c r="M555" s="1"/>
    </row>
    <row r="556" spans="1:13">
      <c r="A556" s="1"/>
      <c r="B556" s="1"/>
      <c r="E556" s="71"/>
      <c r="F556" s="1"/>
      <c r="G556" s="1"/>
      <c r="H556" s="49"/>
      <c r="L556" s="1"/>
      <c r="M556" s="1"/>
    </row>
    <row r="557" spans="1:13">
      <c r="A557" s="1"/>
      <c r="B557" s="1"/>
      <c r="E557" s="71"/>
      <c r="F557" s="1"/>
      <c r="G557" s="1"/>
      <c r="H557" s="49"/>
      <c r="L557" s="1"/>
      <c r="M557" s="1"/>
    </row>
    <row r="558" spans="1:13">
      <c r="A558" s="1"/>
      <c r="B558" s="1"/>
      <c r="E558" s="71"/>
      <c r="F558" s="1"/>
      <c r="G558" s="1"/>
      <c r="H558" s="49"/>
      <c r="L558" s="1"/>
      <c r="M558" s="1"/>
    </row>
    <row r="559" spans="1:13">
      <c r="A559" s="1"/>
      <c r="B559" s="1"/>
      <c r="E559" s="71"/>
      <c r="F559" s="1"/>
      <c r="G559" s="1"/>
      <c r="H559" s="49"/>
      <c r="L559" s="1"/>
      <c r="M559" s="1"/>
    </row>
    <row r="560" spans="1:13">
      <c r="A560" s="1"/>
      <c r="B560" s="1"/>
      <c r="E560" s="71"/>
      <c r="F560" s="1"/>
      <c r="G560" s="1"/>
      <c r="H560" s="49"/>
      <c r="L560" s="1"/>
      <c r="M560" s="1"/>
    </row>
    <row r="561" spans="1:13">
      <c r="A561" s="1"/>
      <c r="B561" s="1"/>
      <c r="E561" s="71"/>
      <c r="F561" s="1"/>
      <c r="G561" s="1"/>
      <c r="H561" s="49"/>
      <c r="L561" s="1"/>
      <c r="M561" s="1"/>
    </row>
    <row r="562" spans="1:13">
      <c r="A562" s="1"/>
      <c r="B562" s="1"/>
      <c r="E562" s="71"/>
      <c r="F562" s="1"/>
      <c r="G562" s="1"/>
      <c r="H562" s="49"/>
      <c r="L562" s="1"/>
      <c r="M562" s="1"/>
    </row>
    <row r="563" spans="1:13">
      <c r="A563" s="1"/>
      <c r="B563" s="1"/>
      <c r="E563" s="71"/>
      <c r="F563" s="1"/>
      <c r="G563" s="1"/>
      <c r="H563" s="49"/>
      <c r="L563" s="1"/>
      <c r="M563" s="1"/>
    </row>
    <row r="564" spans="1:13">
      <c r="A564" s="1"/>
      <c r="B564" s="1"/>
      <c r="E564" s="71"/>
      <c r="F564" s="1"/>
      <c r="G564" s="1"/>
      <c r="H564" s="49"/>
      <c r="L564" s="1"/>
      <c r="M564" s="1"/>
    </row>
    <row r="565" spans="1:13">
      <c r="A565" s="1"/>
      <c r="B565" s="1"/>
      <c r="E565" s="71"/>
      <c r="F565" s="1"/>
      <c r="G565" s="1"/>
      <c r="H565" s="49"/>
      <c r="L565" s="1"/>
      <c r="M565" s="1"/>
    </row>
    <row r="566" spans="1:13">
      <c r="A566" s="1"/>
      <c r="B566" s="1"/>
      <c r="E566" s="71"/>
      <c r="F566" s="1"/>
      <c r="G566" s="1"/>
      <c r="H566" s="49"/>
      <c r="L566" s="1"/>
      <c r="M566" s="1"/>
    </row>
    <row r="567" spans="1:13">
      <c r="A567" s="1"/>
      <c r="B567" s="1"/>
      <c r="E567" s="71"/>
      <c r="F567" s="1"/>
      <c r="G567" s="1"/>
      <c r="H567" s="49"/>
      <c r="L567" s="1"/>
      <c r="M567" s="1"/>
    </row>
    <row r="568" spans="1:13">
      <c r="A568" s="1"/>
      <c r="B568" s="1"/>
      <c r="E568" s="71"/>
      <c r="F568" s="1"/>
      <c r="G568" s="1"/>
      <c r="H568" s="49"/>
      <c r="L568" s="1"/>
      <c r="M568" s="1"/>
    </row>
    <row r="569" spans="1:13">
      <c r="A569" s="1"/>
      <c r="B569" s="1"/>
      <c r="E569" s="71"/>
      <c r="F569" s="1"/>
      <c r="G569" s="1"/>
      <c r="H569" s="49"/>
      <c r="L569" s="1"/>
      <c r="M569" s="1"/>
    </row>
    <row r="570" spans="1:13">
      <c r="A570" s="1"/>
      <c r="B570" s="1"/>
      <c r="E570" s="71"/>
      <c r="F570" s="1"/>
      <c r="G570" s="1"/>
      <c r="H570" s="49"/>
      <c r="L570" s="1"/>
      <c r="M570" s="1"/>
    </row>
    <row r="571" spans="1:13">
      <c r="A571" s="1"/>
      <c r="B571" s="1"/>
      <c r="E571" s="71"/>
      <c r="F571" s="1"/>
      <c r="G571" s="1"/>
      <c r="H571" s="49"/>
      <c r="L571" s="1"/>
      <c r="M571" s="1"/>
    </row>
    <row r="572" spans="1:13">
      <c r="A572" s="1"/>
      <c r="B572" s="1"/>
      <c r="E572" s="71"/>
      <c r="F572" s="1"/>
      <c r="G572" s="1"/>
      <c r="H572" s="49"/>
      <c r="L572" s="1"/>
      <c r="M572" s="1"/>
    </row>
    <row r="573" spans="1:13">
      <c r="A573" s="1"/>
      <c r="B573" s="1"/>
      <c r="E573" s="71"/>
      <c r="F573" s="1"/>
      <c r="G573" s="1"/>
      <c r="H573" s="49"/>
      <c r="L573" s="1"/>
      <c r="M573" s="1"/>
    </row>
    <row r="574" spans="1:13">
      <c r="A574" s="1"/>
      <c r="B574" s="1"/>
      <c r="E574" s="71"/>
      <c r="F574" s="1"/>
      <c r="G574" s="1"/>
      <c r="H574" s="49"/>
      <c r="L574" s="1"/>
      <c r="M574" s="1"/>
    </row>
    <row r="575" spans="1:13">
      <c r="A575" s="1"/>
      <c r="B575" s="1"/>
      <c r="E575" s="71"/>
      <c r="F575" s="1"/>
      <c r="G575" s="1"/>
      <c r="H575" s="49"/>
      <c r="L575" s="1"/>
      <c r="M575" s="1"/>
    </row>
    <row r="576" spans="1:13">
      <c r="A576" s="1"/>
      <c r="B576" s="1"/>
      <c r="E576" s="71"/>
      <c r="F576" s="1"/>
      <c r="G576" s="1"/>
      <c r="H576" s="49"/>
      <c r="L576" s="1"/>
      <c r="M576" s="1"/>
    </row>
    <row r="577" spans="1:13">
      <c r="A577" s="1"/>
      <c r="B577" s="1"/>
      <c r="E577" s="71"/>
      <c r="F577" s="1"/>
      <c r="G577" s="1"/>
      <c r="H577" s="49"/>
      <c r="L577" s="1"/>
      <c r="M577" s="1"/>
    </row>
    <row r="578" spans="1:13">
      <c r="A578" s="1"/>
      <c r="B578" s="1"/>
      <c r="E578" s="71"/>
      <c r="F578" s="1"/>
      <c r="G578" s="1"/>
      <c r="H578" s="49"/>
      <c r="L578" s="1"/>
      <c r="M578" s="1"/>
    </row>
    <row r="579" spans="1:13">
      <c r="A579" s="1"/>
      <c r="B579" s="1"/>
      <c r="E579" s="71"/>
      <c r="F579" s="1"/>
      <c r="G579" s="1"/>
      <c r="H579" s="49"/>
      <c r="L579" s="1"/>
      <c r="M579" s="1"/>
    </row>
    <row r="580" spans="1:13">
      <c r="A580" s="1"/>
      <c r="B580" s="1"/>
      <c r="E580" s="71"/>
      <c r="F580" s="1"/>
      <c r="G580" s="1"/>
      <c r="H580" s="49"/>
      <c r="L580" s="1"/>
      <c r="M580" s="1"/>
    </row>
    <row r="581" spans="1:13">
      <c r="A581" s="1"/>
      <c r="B581" s="1"/>
      <c r="E581" s="71"/>
      <c r="F581" s="1"/>
      <c r="G581" s="1"/>
      <c r="H581" s="49"/>
      <c r="L581" s="1"/>
      <c r="M581" s="1"/>
    </row>
    <row r="582" spans="1:13">
      <c r="A582" s="1"/>
      <c r="B582" s="1"/>
      <c r="E582" s="71"/>
      <c r="F582" s="1"/>
      <c r="G582" s="1"/>
      <c r="H582" s="49"/>
      <c r="L582" s="1"/>
      <c r="M582" s="1"/>
    </row>
    <row r="583" spans="1:13">
      <c r="A583" s="1"/>
      <c r="B583" s="1"/>
      <c r="E583" s="71"/>
      <c r="F583" s="1"/>
      <c r="G583" s="1"/>
      <c r="H583" s="49"/>
      <c r="L583" s="1"/>
      <c r="M583" s="1"/>
    </row>
    <row r="584" spans="1:13">
      <c r="A584" s="1"/>
      <c r="B584" s="1"/>
      <c r="E584" s="71"/>
      <c r="F584" s="1"/>
      <c r="G584" s="1"/>
      <c r="H584" s="49"/>
      <c r="L584" s="1"/>
      <c r="M584" s="1"/>
    </row>
    <row r="585" spans="1:13">
      <c r="A585" s="1"/>
      <c r="B585" s="1"/>
      <c r="E585" s="71"/>
      <c r="F585" s="1"/>
      <c r="G585" s="1"/>
      <c r="H585" s="49"/>
      <c r="L585" s="1"/>
      <c r="M585" s="1"/>
    </row>
    <row r="586" spans="1:13">
      <c r="A586" s="1"/>
      <c r="B586" s="1"/>
      <c r="E586" s="71"/>
      <c r="F586" s="1"/>
      <c r="G586" s="1"/>
      <c r="H586" s="49"/>
      <c r="L586" s="1"/>
      <c r="M586" s="1"/>
    </row>
    <row r="587" spans="1:13">
      <c r="A587" s="1"/>
      <c r="B587" s="1"/>
      <c r="E587" s="71"/>
      <c r="F587" s="1"/>
      <c r="G587" s="1"/>
      <c r="H587" s="49"/>
      <c r="L587" s="1"/>
      <c r="M587" s="1"/>
    </row>
    <row r="588" spans="1:13">
      <c r="A588" s="1"/>
      <c r="B588" s="1"/>
      <c r="E588" s="71"/>
      <c r="F588" s="1"/>
      <c r="G588" s="1"/>
      <c r="H588" s="49"/>
      <c r="L588" s="1"/>
      <c r="M588" s="1"/>
    </row>
    <row r="589" spans="1:13">
      <c r="A589" s="1"/>
      <c r="B589" s="1"/>
      <c r="E589" s="71"/>
      <c r="F589" s="1"/>
      <c r="G589" s="1"/>
      <c r="H589" s="49"/>
      <c r="L589" s="1"/>
      <c r="M589" s="1"/>
    </row>
    <row r="590" spans="1:13">
      <c r="A590" s="1"/>
      <c r="B590" s="1"/>
      <c r="E590" s="71"/>
      <c r="F590" s="1"/>
      <c r="G590" s="1"/>
      <c r="H590" s="49"/>
      <c r="L590" s="1"/>
      <c r="M590" s="1"/>
    </row>
    <row r="591" spans="1:13">
      <c r="A591" s="1"/>
      <c r="B591" s="1"/>
      <c r="E591" s="71"/>
      <c r="F591" s="1"/>
      <c r="G591" s="1"/>
      <c r="H591" s="49"/>
      <c r="L591" s="1"/>
      <c r="M591" s="1"/>
    </row>
    <row r="592" spans="1:13">
      <c r="A592" s="1"/>
      <c r="B592" s="1"/>
      <c r="E592" s="71"/>
      <c r="F592" s="1"/>
      <c r="G592" s="1"/>
      <c r="H592" s="49"/>
      <c r="L592" s="1"/>
      <c r="M592" s="1"/>
    </row>
    <row r="593" spans="1:13">
      <c r="A593" s="1"/>
      <c r="B593" s="1"/>
      <c r="E593" s="71"/>
      <c r="F593" s="1"/>
      <c r="G593" s="1"/>
      <c r="H593" s="49"/>
      <c r="L593" s="1"/>
      <c r="M593" s="1"/>
    </row>
    <row r="594" spans="1:13">
      <c r="A594" s="1"/>
      <c r="B594" s="1"/>
      <c r="E594" s="71"/>
      <c r="F594" s="1"/>
      <c r="G594" s="1"/>
      <c r="H594" s="49"/>
      <c r="L594" s="1"/>
      <c r="M594" s="1"/>
    </row>
    <row r="595" spans="1:13">
      <c r="A595" s="1"/>
      <c r="B595" s="1"/>
      <c r="E595" s="71"/>
      <c r="F595" s="1"/>
      <c r="G595" s="1"/>
      <c r="H595" s="49"/>
      <c r="L595" s="1"/>
      <c r="M595" s="1"/>
    </row>
    <row r="596" spans="1:13">
      <c r="A596" s="1"/>
      <c r="B596" s="1"/>
      <c r="E596" s="71"/>
      <c r="F596" s="1"/>
      <c r="G596" s="1"/>
      <c r="H596" s="49"/>
      <c r="L596" s="1"/>
      <c r="M596" s="1"/>
    </row>
    <row r="597" spans="1:13">
      <c r="A597" s="1"/>
      <c r="B597" s="1"/>
      <c r="E597" s="71"/>
      <c r="F597" s="1"/>
      <c r="G597" s="1"/>
      <c r="H597" s="49"/>
      <c r="L597" s="1"/>
      <c r="M597" s="1"/>
    </row>
    <row r="598" spans="1:13">
      <c r="A598" s="1"/>
      <c r="B598" s="1"/>
      <c r="E598" s="71"/>
      <c r="F598" s="1"/>
      <c r="G598" s="1"/>
      <c r="H598" s="49"/>
      <c r="L598" s="1"/>
      <c r="M598" s="1"/>
    </row>
    <row r="599" spans="1:13">
      <c r="A599" s="1"/>
      <c r="B599" s="1"/>
      <c r="E599" s="71"/>
      <c r="F599" s="1"/>
      <c r="G599" s="1"/>
      <c r="H599" s="49"/>
      <c r="L599" s="1"/>
      <c r="M599" s="1"/>
    </row>
    <row r="600" spans="1:13">
      <c r="A600" s="1"/>
      <c r="B600" s="1"/>
      <c r="E600" s="71"/>
      <c r="F600" s="1"/>
      <c r="G600" s="1"/>
      <c r="H600" s="49"/>
      <c r="L600" s="1"/>
      <c r="M600" s="1"/>
    </row>
    <row r="601" spans="1:13">
      <c r="A601" s="1"/>
      <c r="B601" s="1"/>
      <c r="E601" s="71"/>
      <c r="F601" s="1"/>
      <c r="G601" s="1"/>
      <c r="H601" s="49"/>
      <c r="L601" s="1"/>
      <c r="M601" s="1"/>
    </row>
    <row r="602" spans="1:13">
      <c r="A602" s="1"/>
      <c r="B602" s="1"/>
      <c r="E602" s="71"/>
      <c r="F602" s="1"/>
      <c r="G602" s="1"/>
      <c r="H602" s="49"/>
      <c r="L602" s="1"/>
      <c r="M602" s="1"/>
    </row>
    <row r="603" spans="1:13">
      <c r="A603" s="1"/>
      <c r="B603" s="1"/>
      <c r="E603" s="71"/>
      <c r="F603" s="1"/>
      <c r="G603" s="1"/>
      <c r="H603" s="49"/>
      <c r="L603" s="1"/>
      <c r="M603" s="1"/>
    </row>
    <row r="604" spans="1:13">
      <c r="A604" s="1"/>
      <c r="B604" s="1"/>
      <c r="E604" s="71"/>
      <c r="F604" s="1"/>
      <c r="G604" s="1"/>
      <c r="H604" s="49"/>
      <c r="L604" s="1"/>
      <c r="M604" s="1"/>
    </row>
    <row r="605" spans="1:13">
      <c r="A605" s="1"/>
      <c r="B605" s="1"/>
      <c r="E605" s="71"/>
      <c r="F605" s="1"/>
      <c r="G605" s="1"/>
      <c r="H605" s="49"/>
      <c r="L605" s="1"/>
      <c r="M605" s="1"/>
    </row>
    <row r="606" spans="1:13">
      <c r="A606" s="1"/>
      <c r="B606" s="1"/>
      <c r="E606" s="71"/>
      <c r="F606" s="1"/>
      <c r="G606" s="1"/>
      <c r="H606" s="49"/>
      <c r="L606" s="1"/>
      <c r="M606" s="1"/>
    </row>
    <row r="607" spans="1:13">
      <c r="A607" s="1"/>
      <c r="B607" s="1"/>
      <c r="E607" s="71"/>
      <c r="F607" s="1"/>
      <c r="G607" s="1"/>
      <c r="H607" s="49"/>
      <c r="L607" s="1"/>
      <c r="M607" s="1"/>
    </row>
    <row r="608" spans="1:13">
      <c r="A608" s="1"/>
      <c r="B608" s="1"/>
      <c r="E608" s="71"/>
      <c r="F608" s="1"/>
      <c r="G608" s="1"/>
      <c r="H608" s="49"/>
      <c r="L608" s="1"/>
      <c r="M608" s="1"/>
    </row>
    <row r="609" spans="1:13">
      <c r="A609" s="1"/>
      <c r="B609" s="1"/>
      <c r="E609" s="71"/>
      <c r="F609" s="1"/>
      <c r="G609" s="1"/>
      <c r="H609" s="49"/>
      <c r="L609" s="1"/>
      <c r="M609" s="1"/>
    </row>
    <row r="610" spans="1:13">
      <c r="A610" s="1"/>
      <c r="B610" s="1"/>
      <c r="E610" s="71"/>
      <c r="F610" s="1"/>
      <c r="G610" s="1"/>
      <c r="H610" s="49"/>
      <c r="L610" s="1"/>
      <c r="M610" s="1"/>
    </row>
    <row r="611" spans="1:13">
      <c r="A611" s="1"/>
      <c r="B611" s="1"/>
      <c r="E611" s="71"/>
      <c r="F611" s="1"/>
      <c r="G611" s="1"/>
      <c r="H611" s="49"/>
      <c r="L611" s="1"/>
      <c r="M611" s="1"/>
    </row>
    <row r="612" spans="1:13">
      <c r="A612" s="1"/>
      <c r="B612" s="1"/>
      <c r="E612" s="71"/>
      <c r="F612" s="1"/>
      <c r="G612" s="1"/>
      <c r="H612" s="49"/>
      <c r="L612" s="1"/>
      <c r="M612" s="1"/>
    </row>
    <row r="613" spans="1:13">
      <c r="A613" s="1"/>
      <c r="B613" s="1"/>
      <c r="E613" s="71"/>
      <c r="F613" s="1"/>
      <c r="G613" s="1"/>
      <c r="H613" s="49"/>
      <c r="L613" s="1"/>
      <c r="M613" s="1"/>
    </row>
    <row r="614" spans="1:13">
      <c r="A614" s="1"/>
      <c r="B614" s="1"/>
      <c r="E614" s="71"/>
      <c r="F614" s="1"/>
      <c r="G614" s="1"/>
      <c r="H614" s="49"/>
      <c r="L614" s="1"/>
      <c r="M614" s="1"/>
    </row>
    <row r="615" spans="1:13">
      <c r="A615" s="1"/>
      <c r="B615" s="1"/>
      <c r="E615" s="71"/>
      <c r="F615" s="1"/>
      <c r="G615" s="1"/>
      <c r="H615" s="49"/>
      <c r="L615" s="1"/>
      <c r="M615" s="1"/>
    </row>
    <row r="616" spans="1:13">
      <c r="A616" s="1"/>
      <c r="B616" s="1"/>
      <c r="E616" s="71"/>
      <c r="F616" s="1"/>
      <c r="G616" s="1"/>
      <c r="H616" s="49"/>
      <c r="L616" s="1"/>
      <c r="M616" s="1"/>
    </row>
    <row r="617" spans="1:13">
      <c r="A617" s="1"/>
      <c r="B617" s="1"/>
      <c r="E617" s="71"/>
      <c r="F617" s="1"/>
      <c r="G617" s="1"/>
      <c r="H617" s="49"/>
      <c r="L617" s="1"/>
      <c r="M617" s="1"/>
    </row>
    <row r="618" spans="1:13">
      <c r="A618" s="1"/>
      <c r="B618" s="1"/>
      <c r="E618" s="71"/>
      <c r="F618" s="1"/>
      <c r="G618" s="1"/>
      <c r="H618" s="49"/>
      <c r="L618" s="1"/>
      <c r="M618" s="1"/>
    </row>
    <row r="619" spans="1:13">
      <c r="A619" s="1"/>
      <c r="B619" s="1"/>
      <c r="E619" s="71"/>
      <c r="F619" s="1"/>
      <c r="G619" s="1"/>
      <c r="H619" s="49"/>
      <c r="L619" s="1"/>
      <c r="M619" s="1"/>
    </row>
    <row r="620" spans="1:13">
      <c r="A620" s="1"/>
      <c r="B620" s="1"/>
      <c r="E620" s="71"/>
      <c r="F620" s="1"/>
      <c r="G620" s="1"/>
      <c r="H620" s="49"/>
      <c r="L620" s="1"/>
      <c r="M620" s="1"/>
    </row>
    <row r="621" spans="1:13">
      <c r="A621" s="1"/>
      <c r="B621" s="1"/>
      <c r="E621" s="71"/>
      <c r="F621" s="1"/>
      <c r="G621" s="1"/>
      <c r="H621" s="49"/>
      <c r="L621" s="1"/>
      <c r="M621" s="1"/>
    </row>
    <row r="622" spans="1:13">
      <c r="A622" s="1"/>
      <c r="B622" s="1"/>
      <c r="E622" s="71"/>
      <c r="F622" s="1"/>
      <c r="G622" s="1"/>
      <c r="H622" s="49"/>
      <c r="L622" s="1"/>
      <c r="M622" s="1"/>
    </row>
    <row r="623" spans="1:13">
      <c r="A623" s="1"/>
      <c r="B623" s="1"/>
      <c r="E623" s="71"/>
      <c r="F623" s="1"/>
      <c r="G623" s="1"/>
      <c r="H623" s="49"/>
      <c r="L623" s="1"/>
      <c r="M623" s="1"/>
    </row>
    <row r="624" spans="1:13">
      <c r="A624" s="1"/>
      <c r="B624" s="1"/>
      <c r="E624" s="71"/>
      <c r="F624" s="1"/>
      <c r="G624" s="1"/>
      <c r="H624" s="49"/>
      <c r="L624" s="1"/>
      <c r="M624" s="1"/>
    </row>
    <row r="625" spans="1:13">
      <c r="A625" s="1"/>
      <c r="B625" s="1"/>
      <c r="E625" s="71"/>
      <c r="F625" s="1"/>
      <c r="G625" s="1"/>
      <c r="H625" s="49"/>
      <c r="L625" s="1"/>
      <c r="M625" s="1"/>
    </row>
    <row r="626" spans="1:13">
      <c r="A626" s="1"/>
      <c r="B626" s="1"/>
      <c r="E626" s="71"/>
      <c r="F626" s="1"/>
      <c r="G626" s="1"/>
      <c r="H626" s="49"/>
      <c r="L626" s="1"/>
      <c r="M626" s="1"/>
    </row>
    <row r="627" spans="1:13">
      <c r="A627" s="1"/>
      <c r="B627" s="1"/>
      <c r="E627" s="71"/>
      <c r="F627" s="1"/>
      <c r="G627" s="1"/>
      <c r="H627" s="49"/>
      <c r="L627" s="1"/>
      <c r="M627" s="1"/>
    </row>
    <row r="628" spans="1:13">
      <c r="A628" s="1"/>
      <c r="B628" s="1"/>
      <c r="E628" s="71"/>
      <c r="F628" s="1"/>
      <c r="G628" s="1"/>
      <c r="H628" s="49"/>
      <c r="L628" s="1"/>
      <c r="M628" s="1"/>
    </row>
    <row r="629" spans="1:13">
      <c r="A629" s="1"/>
      <c r="B629" s="1"/>
      <c r="E629" s="71"/>
      <c r="F629" s="1"/>
      <c r="G629" s="1"/>
      <c r="H629" s="49"/>
      <c r="L629" s="1"/>
      <c r="M629" s="1"/>
    </row>
    <row r="630" spans="1:13">
      <c r="A630" s="1"/>
      <c r="B630" s="1"/>
      <c r="E630" s="71"/>
      <c r="F630" s="1"/>
      <c r="G630" s="1"/>
      <c r="H630" s="49"/>
      <c r="L630" s="1"/>
      <c r="M630" s="1"/>
    </row>
    <row r="631" spans="1:13">
      <c r="A631" s="1"/>
      <c r="B631" s="1"/>
      <c r="E631" s="71"/>
      <c r="F631" s="1"/>
      <c r="G631" s="1"/>
      <c r="H631" s="49"/>
      <c r="L631" s="1"/>
      <c r="M631" s="1"/>
    </row>
    <row r="632" spans="1:13">
      <c r="A632" s="1"/>
      <c r="B632" s="1"/>
      <c r="E632" s="71"/>
      <c r="F632" s="1"/>
      <c r="G632" s="1"/>
      <c r="H632" s="49"/>
      <c r="L632" s="1"/>
      <c r="M632" s="1"/>
    </row>
    <row r="633" spans="1:13">
      <c r="A633" s="1"/>
      <c r="B633" s="1"/>
      <c r="E633" s="71"/>
      <c r="F633" s="1"/>
      <c r="G633" s="1"/>
      <c r="H633" s="49"/>
      <c r="L633" s="1"/>
      <c r="M633" s="1"/>
    </row>
    <row r="634" spans="1:13">
      <c r="A634" s="1"/>
      <c r="B634" s="1"/>
      <c r="E634" s="71"/>
      <c r="F634" s="1"/>
      <c r="G634" s="1"/>
      <c r="H634" s="49"/>
      <c r="L634" s="1"/>
      <c r="M634" s="1"/>
    </row>
    <row r="635" spans="1:13">
      <c r="A635" s="1"/>
      <c r="B635" s="1"/>
      <c r="E635" s="71"/>
      <c r="F635" s="1"/>
      <c r="G635" s="1"/>
      <c r="H635" s="49"/>
      <c r="L635" s="1"/>
      <c r="M635" s="1"/>
    </row>
    <row r="636" spans="1:13">
      <c r="A636" s="1"/>
      <c r="B636" s="1"/>
      <c r="E636" s="71"/>
      <c r="F636" s="1"/>
      <c r="G636" s="1"/>
      <c r="H636" s="49"/>
      <c r="L636" s="1"/>
      <c r="M636" s="1"/>
    </row>
    <row r="637" spans="1:13">
      <c r="A637" s="1"/>
      <c r="B637" s="1"/>
      <c r="E637" s="71"/>
      <c r="F637" s="1"/>
      <c r="G637" s="1"/>
      <c r="H637" s="49"/>
      <c r="L637" s="1"/>
      <c r="M637" s="1"/>
    </row>
    <row r="638" spans="1:13">
      <c r="A638" s="1"/>
      <c r="B638" s="1"/>
      <c r="E638" s="71"/>
      <c r="F638" s="1"/>
      <c r="G638" s="1"/>
      <c r="H638" s="49"/>
      <c r="L638" s="1"/>
      <c r="M638" s="1"/>
    </row>
    <row r="639" spans="1:13">
      <c r="A639" s="1"/>
      <c r="B639" s="1"/>
      <c r="E639" s="71"/>
      <c r="F639" s="1"/>
      <c r="G639" s="1"/>
      <c r="H639" s="49"/>
      <c r="L639" s="1"/>
      <c r="M639" s="1"/>
    </row>
    <row r="640" spans="1:13">
      <c r="A640" s="1"/>
      <c r="B640" s="1"/>
      <c r="E640" s="71"/>
      <c r="F640" s="1"/>
      <c r="G640" s="1"/>
      <c r="H640" s="49"/>
      <c r="L640" s="1"/>
      <c r="M640" s="1"/>
    </row>
    <row r="641" spans="1:13">
      <c r="A641" s="1"/>
      <c r="B641" s="1"/>
      <c r="E641" s="71"/>
      <c r="F641" s="1"/>
      <c r="G641" s="1"/>
      <c r="H641" s="49"/>
      <c r="L641" s="1"/>
      <c r="M641" s="1"/>
    </row>
    <row r="642" spans="1:13">
      <c r="A642" s="1"/>
      <c r="B642" s="1"/>
      <c r="E642" s="71"/>
      <c r="F642" s="1"/>
      <c r="G642" s="1"/>
      <c r="H642" s="49"/>
      <c r="L642" s="1"/>
      <c r="M642" s="1"/>
    </row>
    <row r="643" spans="1:13">
      <c r="A643" s="1"/>
      <c r="B643" s="1"/>
      <c r="E643" s="71"/>
      <c r="F643" s="1"/>
      <c r="G643" s="1"/>
      <c r="H643" s="49"/>
      <c r="L643" s="1"/>
      <c r="M643" s="1"/>
    </row>
    <row r="644" spans="1:13">
      <c r="A644" s="1"/>
      <c r="B644" s="1"/>
      <c r="E644" s="71"/>
      <c r="F644" s="1"/>
      <c r="G644" s="1"/>
      <c r="H644" s="49"/>
      <c r="L644" s="1"/>
      <c r="M644" s="1"/>
    </row>
    <row r="645" spans="1:13">
      <c r="A645" s="1"/>
      <c r="B645" s="1"/>
      <c r="E645" s="71"/>
      <c r="F645" s="1"/>
      <c r="G645" s="1"/>
      <c r="H645" s="49"/>
      <c r="L645" s="1"/>
      <c r="M645" s="1"/>
    </row>
    <row r="646" spans="1:13">
      <c r="A646" s="1"/>
      <c r="B646" s="1"/>
      <c r="E646" s="71"/>
      <c r="F646" s="1"/>
      <c r="G646" s="1"/>
      <c r="H646" s="49"/>
      <c r="L646" s="1"/>
      <c r="M646" s="1"/>
    </row>
    <row r="647" spans="1:13">
      <c r="A647" s="1"/>
      <c r="B647" s="1"/>
      <c r="E647" s="71"/>
      <c r="F647" s="1"/>
      <c r="G647" s="1"/>
      <c r="H647" s="49"/>
      <c r="L647" s="1"/>
      <c r="M647" s="1"/>
    </row>
    <row r="648" spans="1:13">
      <c r="A648" s="1"/>
      <c r="B648" s="1"/>
      <c r="E648" s="71"/>
      <c r="F648" s="1"/>
      <c r="G648" s="1"/>
      <c r="H648" s="49"/>
      <c r="L648" s="1"/>
      <c r="M648" s="1"/>
    </row>
    <row r="649" spans="1:13">
      <c r="A649" s="1"/>
      <c r="B649" s="1"/>
      <c r="E649" s="71"/>
      <c r="F649" s="1"/>
      <c r="G649" s="1"/>
      <c r="H649" s="49"/>
      <c r="L649" s="1"/>
      <c r="M649" s="1"/>
    </row>
    <row r="650" spans="1:13">
      <c r="A650" s="1"/>
      <c r="B650" s="1"/>
      <c r="E650" s="71"/>
      <c r="F650" s="1"/>
      <c r="G650" s="1"/>
      <c r="H650" s="49"/>
      <c r="L650" s="1"/>
      <c r="M650" s="1"/>
    </row>
    <row r="651" spans="1:13">
      <c r="A651" s="1"/>
      <c r="B651" s="1"/>
      <c r="E651" s="71"/>
      <c r="F651" s="1"/>
      <c r="G651" s="1"/>
      <c r="H651" s="49"/>
      <c r="L651" s="1"/>
      <c r="M651" s="1"/>
    </row>
    <row r="652" spans="1:13">
      <c r="A652" s="1"/>
      <c r="B652" s="1"/>
      <c r="E652" s="71"/>
      <c r="F652" s="1"/>
      <c r="G652" s="1"/>
      <c r="H652" s="49"/>
      <c r="L652" s="1"/>
      <c r="M652" s="1"/>
    </row>
    <row r="653" spans="1:13">
      <c r="A653" s="1"/>
      <c r="B653" s="1"/>
      <c r="E653" s="71"/>
      <c r="F653" s="1"/>
      <c r="G653" s="1"/>
      <c r="H653" s="49"/>
      <c r="L653" s="1"/>
      <c r="M653" s="1"/>
    </row>
    <row r="654" spans="1:13">
      <c r="A654" s="1"/>
      <c r="B654" s="1"/>
      <c r="E654" s="71"/>
      <c r="F654" s="1"/>
      <c r="G654" s="1"/>
      <c r="H654" s="49"/>
      <c r="L654" s="1"/>
      <c r="M654" s="1"/>
    </row>
    <row r="655" spans="1:13">
      <c r="A655" s="1"/>
      <c r="B655" s="1"/>
      <c r="E655" s="71"/>
      <c r="F655" s="1"/>
      <c r="G655" s="1"/>
      <c r="H655" s="49"/>
      <c r="L655" s="1"/>
      <c r="M655" s="1"/>
    </row>
    <row r="656" spans="1:13">
      <c r="A656" s="1"/>
      <c r="B656" s="1"/>
      <c r="E656" s="71"/>
      <c r="F656" s="1"/>
      <c r="G656" s="1"/>
      <c r="H656" s="49"/>
      <c r="L656" s="1"/>
      <c r="M656" s="1"/>
    </row>
    <row r="657" spans="1:13">
      <c r="A657" s="1"/>
      <c r="B657" s="1"/>
      <c r="E657" s="71"/>
      <c r="F657" s="1"/>
      <c r="G657" s="1"/>
      <c r="H657" s="49"/>
      <c r="L657" s="1"/>
      <c r="M657" s="1"/>
    </row>
    <row r="658" spans="1:13">
      <c r="A658" s="1"/>
      <c r="B658" s="1"/>
      <c r="E658" s="71"/>
      <c r="F658" s="1"/>
      <c r="G658" s="1"/>
      <c r="H658" s="49"/>
      <c r="L658" s="1"/>
      <c r="M658" s="1"/>
    </row>
    <row r="659" spans="1:13">
      <c r="A659" s="1"/>
      <c r="B659" s="1"/>
      <c r="E659" s="71"/>
      <c r="F659" s="1"/>
      <c r="G659" s="1"/>
      <c r="H659" s="49"/>
      <c r="L659" s="1"/>
      <c r="M659" s="1"/>
    </row>
    <row r="660" spans="1:13">
      <c r="A660" s="1"/>
      <c r="B660" s="1"/>
      <c r="E660" s="71"/>
      <c r="F660" s="1"/>
      <c r="G660" s="1"/>
      <c r="H660" s="49"/>
      <c r="L660" s="1"/>
      <c r="M660" s="1"/>
    </row>
    <row r="661" spans="1:13">
      <c r="A661" s="1"/>
      <c r="B661" s="1"/>
      <c r="E661" s="71"/>
      <c r="F661" s="1"/>
      <c r="G661" s="1"/>
      <c r="H661" s="49"/>
      <c r="L661" s="1"/>
      <c r="M661" s="1"/>
    </row>
    <row r="662" spans="1:13">
      <c r="A662" s="1"/>
      <c r="B662" s="1"/>
      <c r="E662" s="71"/>
      <c r="F662" s="1"/>
      <c r="G662" s="1"/>
      <c r="H662" s="49"/>
      <c r="L662" s="1"/>
      <c r="M662" s="1"/>
    </row>
    <row r="663" spans="1:13">
      <c r="A663" s="1"/>
      <c r="B663" s="1"/>
      <c r="E663" s="71"/>
      <c r="F663" s="1"/>
      <c r="G663" s="1"/>
      <c r="H663" s="49"/>
      <c r="L663" s="1"/>
      <c r="M663" s="1"/>
    </row>
    <row r="664" spans="1:13">
      <c r="A664" s="1"/>
      <c r="B664" s="1"/>
      <c r="E664" s="71"/>
      <c r="F664" s="1"/>
      <c r="G664" s="1"/>
      <c r="H664" s="49"/>
      <c r="L664" s="1"/>
      <c r="M664" s="1"/>
    </row>
    <row r="665" spans="1:13">
      <c r="A665" s="1"/>
      <c r="B665" s="1"/>
      <c r="E665" s="71"/>
      <c r="F665" s="1"/>
      <c r="G665" s="1"/>
      <c r="H665" s="49"/>
      <c r="L665" s="1"/>
      <c r="M665" s="1"/>
    </row>
    <row r="666" spans="1:13">
      <c r="A666" s="1"/>
      <c r="B666" s="1"/>
      <c r="E666" s="71"/>
      <c r="F666" s="1"/>
      <c r="G666" s="1"/>
      <c r="H666" s="49"/>
      <c r="L666" s="1"/>
      <c r="M666" s="1"/>
    </row>
    <row r="667" spans="1:13">
      <c r="A667" s="1"/>
      <c r="B667" s="1"/>
      <c r="E667" s="71"/>
      <c r="F667" s="1"/>
      <c r="G667" s="1"/>
      <c r="H667" s="49"/>
      <c r="L667" s="1"/>
      <c r="M667" s="1"/>
    </row>
    <row r="668" spans="1:13">
      <c r="A668" s="1"/>
      <c r="B668" s="1"/>
      <c r="E668" s="71"/>
      <c r="F668" s="1"/>
      <c r="G668" s="1"/>
      <c r="H668" s="49"/>
      <c r="L668" s="1"/>
      <c r="M668" s="1"/>
    </row>
    <row r="669" spans="1:13">
      <c r="A669" s="1"/>
      <c r="B669" s="1"/>
      <c r="E669" s="71"/>
      <c r="F669" s="1"/>
      <c r="G669" s="1"/>
      <c r="H669" s="49"/>
      <c r="L669" s="1"/>
      <c r="M669" s="1"/>
    </row>
    <row r="670" spans="1:13">
      <c r="A670" s="1"/>
      <c r="B670" s="1"/>
      <c r="E670" s="71"/>
      <c r="F670" s="1"/>
      <c r="G670" s="1"/>
      <c r="H670" s="49"/>
      <c r="L670" s="1"/>
      <c r="M670" s="1"/>
    </row>
    <row r="671" spans="1:13">
      <c r="A671" s="1"/>
      <c r="B671" s="1"/>
      <c r="E671" s="71"/>
      <c r="F671" s="1"/>
      <c r="G671" s="1"/>
      <c r="H671" s="49"/>
      <c r="L671" s="1"/>
      <c r="M671" s="1"/>
    </row>
    <row r="672" spans="1:13">
      <c r="A672" s="1"/>
      <c r="B672" s="1"/>
      <c r="E672" s="71"/>
      <c r="F672" s="1"/>
      <c r="G672" s="1"/>
      <c r="H672" s="49"/>
      <c r="L672" s="1"/>
      <c r="M672" s="1"/>
    </row>
    <row r="673" spans="1:13">
      <c r="A673" s="1"/>
      <c r="B673" s="1"/>
      <c r="E673" s="71"/>
      <c r="F673" s="1"/>
      <c r="G673" s="1"/>
      <c r="H673" s="49"/>
      <c r="L673" s="1"/>
      <c r="M673" s="1"/>
    </row>
    <row r="674" spans="1:13">
      <c r="A674" s="1"/>
      <c r="B674" s="1"/>
      <c r="E674" s="71"/>
      <c r="F674" s="1"/>
      <c r="G674" s="1"/>
      <c r="H674" s="49"/>
      <c r="L674" s="1"/>
      <c r="M674" s="1"/>
    </row>
    <row r="675" spans="1:13">
      <c r="A675" s="1"/>
      <c r="B675" s="1"/>
      <c r="E675" s="71"/>
      <c r="F675" s="1"/>
      <c r="G675" s="1"/>
      <c r="H675" s="49"/>
      <c r="L675" s="1"/>
      <c r="M675" s="1"/>
    </row>
    <row r="676" spans="1:13">
      <c r="A676" s="1"/>
      <c r="B676" s="1"/>
      <c r="E676" s="71"/>
      <c r="F676" s="1"/>
      <c r="G676" s="1"/>
      <c r="H676" s="49"/>
      <c r="L676" s="1"/>
      <c r="M676" s="1"/>
    </row>
    <row r="677" spans="1:13">
      <c r="A677" s="1"/>
      <c r="B677" s="1"/>
      <c r="E677" s="71"/>
      <c r="F677" s="1"/>
      <c r="G677" s="1"/>
      <c r="H677" s="49"/>
      <c r="L677" s="1"/>
      <c r="M677" s="1"/>
    </row>
    <row r="678" spans="1:13">
      <c r="A678" s="1"/>
      <c r="B678" s="1"/>
      <c r="E678" s="71"/>
      <c r="F678" s="1"/>
      <c r="G678" s="1"/>
      <c r="H678" s="49"/>
      <c r="L678" s="1"/>
      <c r="M678" s="1"/>
    </row>
    <row r="679" spans="1:13">
      <c r="A679" s="1"/>
      <c r="B679" s="1"/>
      <c r="E679" s="71"/>
      <c r="F679" s="1"/>
      <c r="G679" s="1"/>
      <c r="H679" s="49"/>
      <c r="L679" s="1"/>
      <c r="M679" s="1"/>
    </row>
    <row r="680" spans="1:13">
      <c r="A680" s="1"/>
      <c r="B680" s="1"/>
      <c r="E680" s="71"/>
      <c r="F680" s="1"/>
      <c r="G680" s="1"/>
      <c r="H680" s="49"/>
      <c r="L680" s="1"/>
      <c r="M680" s="1"/>
    </row>
    <row r="681" spans="1:13">
      <c r="A681" s="1"/>
      <c r="B681" s="1"/>
      <c r="E681" s="71"/>
      <c r="F681" s="1"/>
      <c r="G681" s="1"/>
      <c r="H681" s="49"/>
      <c r="L681" s="1"/>
      <c r="M681" s="1"/>
    </row>
    <row r="682" spans="1:13">
      <c r="A682" s="1"/>
      <c r="B682" s="1"/>
      <c r="E682" s="71"/>
      <c r="F682" s="1"/>
      <c r="G682" s="1"/>
      <c r="H682" s="49"/>
      <c r="L682" s="1"/>
      <c r="M682" s="1"/>
    </row>
    <row r="683" spans="1:13">
      <c r="A683" s="1"/>
      <c r="B683" s="1"/>
      <c r="E683" s="71"/>
      <c r="F683" s="1"/>
      <c r="G683" s="1"/>
      <c r="H683" s="49"/>
      <c r="L683" s="1"/>
      <c r="M683" s="1"/>
    </row>
    <row r="684" spans="1:13">
      <c r="A684" s="1"/>
      <c r="B684" s="1"/>
      <c r="E684" s="71"/>
      <c r="F684" s="1"/>
      <c r="G684" s="1"/>
      <c r="H684" s="49"/>
      <c r="L684" s="1"/>
      <c r="M684" s="1"/>
    </row>
    <row r="685" spans="1:13">
      <c r="A685" s="1"/>
      <c r="B685" s="1"/>
      <c r="E685" s="71"/>
      <c r="F685" s="1"/>
      <c r="G685" s="1"/>
      <c r="H685" s="49"/>
      <c r="L685" s="1"/>
      <c r="M685" s="1"/>
    </row>
    <row r="686" spans="1:13">
      <c r="A686" s="1"/>
      <c r="B686" s="1"/>
      <c r="E686" s="71"/>
      <c r="F686" s="1"/>
      <c r="G686" s="1"/>
      <c r="H686" s="49"/>
      <c r="L686" s="1"/>
      <c r="M686" s="1"/>
    </row>
    <row r="687" spans="1:13">
      <c r="A687" s="1"/>
      <c r="B687" s="1"/>
      <c r="E687" s="71"/>
      <c r="F687" s="1"/>
      <c r="G687" s="1"/>
      <c r="H687" s="49"/>
      <c r="L687" s="1"/>
      <c r="M687" s="1"/>
    </row>
    <row r="688" spans="1:13">
      <c r="A688" s="1"/>
      <c r="B688" s="1"/>
      <c r="E688" s="71"/>
      <c r="F688" s="1"/>
      <c r="G688" s="1"/>
      <c r="H688" s="49"/>
      <c r="L688" s="1"/>
      <c r="M688" s="1"/>
    </row>
    <row r="689" spans="1:13">
      <c r="A689" s="1"/>
      <c r="B689" s="1"/>
      <c r="E689" s="71"/>
      <c r="F689" s="1"/>
      <c r="G689" s="1"/>
      <c r="H689" s="49"/>
      <c r="L689" s="1"/>
      <c r="M689" s="1"/>
    </row>
    <row r="690" spans="1:13">
      <c r="A690" s="1"/>
      <c r="B690" s="1"/>
      <c r="E690" s="71"/>
      <c r="F690" s="1"/>
      <c r="G690" s="1"/>
      <c r="H690" s="49"/>
      <c r="L690" s="1"/>
      <c r="M690" s="1"/>
    </row>
    <row r="691" spans="1:13">
      <c r="A691" s="1"/>
      <c r="B691" s="1"/>
      <c r="E691" s="71"/>
      <c r="F691" s="1"/>
      <c r="G691" s="1"/>
      <c r="H691" s="49"/>
      <c r="L691" s="1"/>
      <c r="M691" s="1"/>
    </row>
    <row r="692" spans="1:13">
      <c r="A692" s="1"/>
      <c r="B692" s="1"/>
      <c r="E692" s="71"/>
      <c r="F692" s="1"/>
      <c r="G692" s="1"/>
      <c r="H692" s="49"/>
      <c r="L692" s="1"/>
      <c r="M692" s="1"/>
    </row>
    <row r="693" spans="1:13">
      <c r="A693" s="1"/>
      <c r="B693" s="1"/>
      <c r="E693" s="71"/>
      <c r="F693" s="1"/>
      <c r="G693" s="1"/>
      <c r="H693" s="49"/>
      <c r="L693" s="1"/>
      <c r="M693" s="1"/>
    </row>
    <row r="694" spans="1:13">
      <c r="A694" s="1"/>
      <c r="B694" s="1"/>
      <c r="E694" s="71"/>
      <c r="F694" s="1"/>
      <c r="G694" s="1"/>
      <c r="H694" s="49"/>
      <c r="L694" s="1"/>
      <c r="M694" s="1"/>
    </row>
    <row r="695" spans="1:13">
      <c r="A695" s="1"/>
      <c r="B695" s="1"/>
      <c r="E695" s="71"/>
      <c r="F695" s="1"/>
      <c r="G695" s="1"/>
      <c r="H695" s="49"/>
      <c r="L695" s="1"/>
      <c r="M695" s="1"/>
    </row>
    <row r="696" spans="1:13">
      <c r="A696" s="1"/>
      <c r="B696" s="1"/>
      <c r="E696" s="71"/>
      <c r="F696" s="1"/>
      <c r="G696" s="1"/>
      <c r="H696" s="49"/>
      <c r="L696" s="1"/>
      <c r="M696" s="1"/>
    </row>
    <row r="697" spans="1:13">
      <c r="A697" s="1"/>
      <c r="B697" s="1"/>
      <c r="E697" s="71"/>
      <c r="F697" s="1"/>
      <c r="G697" s="1"/>
      <c r="H697" s="49"/>
      <c r="L697" s="1"/>
      <c r="M697" s="1"/>
    </row>
    <row r="698" spans="1:13">
      <c r="A698" s="1"/>
      <c r="B698" s="1"/>
      <c r="E698" s="71"/>
      <c r="F698" s="1"/>
      <c r="G698" s="1"/>
      <c r="H698" s="49"/>
      <c r="L698" s="1"/>
      <c r="M698" s="1"/>
    </row>
    <row r="699" spans="1:13">
      <c r="A699" s="1"/>
      <c r="B699" s="1"/>
      <c r="E699" s="71"/>
      <c r="F699" s="1"/>
      <c r="G699" s="1"/>
      <c r="H699" s="49"/>
      <c r="L699" s="1"/>
      <c r="M699" s="1"/>
    </row>
    <row r="700" spans="1:13">
      <c r="A700" s="1"/>
      <c r="B700" s="1"/>
      <c r="E700" s="71"/>
      <c r="F700" s="1"/>
      <c r="G700" s="1"/>
      <c r="H700" s="49"/>
      <c r="L700" s="1"/>
      <c r="M700" s="1"/>
    </row>
    <row r="701" spans="1:13">
      <c r="A701" s="1"/>
      <c r="B701" s="1"/>
      <c r="E701" s="71"/>
      <c r="F701" s="1"/>
      <c r="G701" s="1"/>
      <c r="H701" s="49"/>
      <c r="L701" s="1"/>
      <c r="M701" s="1"/>
    </row>
    <row r="702" spans="1:13">
      <c r="A702" s="1"/>
      <c r="B702" s="1"/>
      <c r="E702" s="71"/>
      <c r="F702" s="1"/>
      <c r="G702" s="1"/>
      <c r="H702" s="49"/>
      <c r="L702" s="1"/>
      <c r="M702" s="1"/>
    </row>
    <row r="703" spans="1:13">
      <c r="A703" s="1"/>
      <c r="B703" s="1"/>
      <c r="E703" s="71"/>
      <c r="F703" s="1"/>
      <c r="G703" s="1"/>
      <c r="H703" s="49"/>
      <c r="L703" s="1"/>
      <c r="M703" s="1"/>
    </row>
    <row r="704" spans="1:13">
      <c r="A704" s="1"/>
      <c r="B704" s="1"/>
      <c r="E704" s="71"/>
      <c r="F704" s="1"/>
      <c r="G704" s="1"/>
      <c r="H704" s="49"/>
      <c r="L704" s="1"/>
      <c r="M704" s="1"/>
    </row>
    <row r="705" spans="1:13">
      <c r="A705" s="1"/>
      <c r="B705" s="1"/>
      <c r="E705" s="71"/>
      <c r="F705" s="1"/>
      <c r="G705" s="1"/>
      <c r="H705" s="49"/>
      <c r="L705" s="1"/>
      <c r="M705" s="1"/>
    </row>
    <row r="706" spans="1:13">
      <c r="A706" s="1"/>
      <c r="B706" s="1"/>
      <c r="E706" s="71"/>
      <c r="F706" s="1"/>
      <c r="G706" s="1"/>
      <c r="H706" s="49"/>
      <c r="L706" s="1"/>
      <c r="M706" s="1"/>
    </row>
    <row r="707" spans="1:13">
      <c r="A707" s="1"/>
      <c r="B707" s="1"/>
      <c r="E707" s="71"/>
      <c r="F707" s="1"/>
      <c r="G707" s="1"/>
      <c r="H707" s="49"/>
      <c r="L707" s="1"/>
      <c r="M707" s="1"/>
    </row>
    <row r="708" spans="1:13">
      <c r="A708" s="1"/>
      <c r="B708" s="1"/>
      <c r="E708" s="71"/>
      <c r="F708" s="1"/>
      <c r="G708" s="1"/>
      <c r="H708" s="49"/>
      <c r="L708" s="1"/>
      <c r="M708" s="1"/>
    </row>
    <row r="709" spans="1:13">
      <c r="A709" s="1"/>
      <c r="B709" s="1"/>
      <c r="E709" s="71"/>
      <c r="F709" s="1"/>
      <c r="G709" s="1"/>
      <c r="H709" s="49"/>
      <c r="L709" s="1"/>
      <c r="M709" s="1"/>
    </row>
    <row r="710" spans="1:13">
      <c r="A710" s="1"/>
      <c r="B710" s="1"/>
      <c r="E710" s="71"/>
      <c r="F710" s="1"/>
      <c r="G710" s="1"/>
      <c r="H710" s="49"/>
      <c r="L710" s="1"/>
      <c r="M710" s="1"/>
    </row>
    <row r="711" spans="1:13">
      <c r="A711" s="1"/>
      <c r="B711" s="1"/>
      <c r="E711" s="71"/>
      <c r="F711" s="1"/>
      <c r="G711" s="1"/>
      <c r="H711" s="49"/>
      <c r="L711" s="1"/>
      <c r="M711" s="1"/>
    </row>
    <row r="712" spans="1:13">
      <c r="A712" s="1"/>
      <c r="B712" s="1"/>
      <c r="E712" s="71"/>
      <c r="F712" s="1"/>
      <c r="G712" s="1"/>
      <c r="H712" s="49"/>
      <c r="L712" s="1"/>
      <c r="M712" s="1"/>
    </row>
    <row r="713" spans="1:13">
      <c r="A713" s="1"/>
      <c r="B713" s="1"/>
      <c r="E713" s="71"/>
      <c r="F713" s="1"/>
      <c r="G713" s="1"/>
      <c r="H713" s="49"/>
      <c r="L713" s="1"/>
      <c r="M713" s="1"/>
    </row>
    <row r="714" spans="1:13">
      <c r="A714" s="1"/>
      <c r="B714" s="1"/>
      <c r="E714" s="71"/>
      <c r="F714" s="1"/>
      <c r="G714" s="1"/>
      <c r="H714" s="49"/>
      <c r="L714" s="1"/>
      <c r="M714" s="1"/>
    </row>
    <row r="715" spans="1:13">
      <c r="A715" s="1"/>
      <c r="B715" s="1"/>
      <c r="E715" s="71"/>
      <c r="F715" s="1"/>
      <c r="G715" s="1"/>
      <c r="H715" s="49"/>
      <c r="L715" s="1"/>
      <c r="M715" s="1"/>
    </row>
    <row r="716" spans="1:13">
      <c r="A716" s="1"/>
      <c r="B716" s="1"/>
      <c r="E716" s="71"/>
      <c r="F716" s="1"/>
      <c r="G716" s="1"/>
      <c r="H716" s="49"/>
      <c r="L716" s="1"/>
      <c r="M716" s="1"/>
    </row>
    <row r="717" spans="1:13">
      <c r="A717" s="1"/>
      <c r="B717" s="1"/>
      <c r="E717" s="71"/>
      <c r="F717" s="1"/>
      <c r="G717" s="1"/>
      <c r="H717" s="49"/>
      <c r="L717" s="1"/>
      <c r="M717" s="1"/>
    </row>
    <row r="718" spans="1:13">
      <c r="A718" s="1"/>
      <c r="B718" s="1"/>
      <c r="E718" s="71"/>
      <c r="F718" s="1"/>
      <c r="G718" s="1"/>
      <c r="H718" s="49"/>
      <c r="L718" s="1"/>
      <c r="M718" s="1"/>
    </row>
    <row r="719" spans="1:13">
      <c r="A719" s="1"/>
      <c r="B719" s="1"/>
      <c r="E719" s="71"/>
      <c r="F719" s="1"/>
      <c r="G719" s="1"/>
      <c r="H719" s="49"/>
      <c r="L719" s="1"/>
      <c r="M719" s="1"/>
    </row>
    <row r="720" spans="1:13">
      <c r="A720" s="1"/>
      <c r="B720" s="1"/>
      <c r="E720" s="71"/>
      <c r="F720" s="1"/>
      <c r="G720" s="1"/>
      <c r="H720" s="49"/>
      <c r="L720" s="1"/>
      <c r="M720" s="1"/>
    </row>
    <row r="721" spans="1:13">
      <c r="A721" s="1"/>
      <c r="B721" s="1"/>
      <c r="E721" s="71"/>
      <c r="F721" s="1"/>
      <c r="G721" s="1"/>
      <c r="H721" s="49"/>
      <c r="L721" s="1"/>
      <c r="M721" s="1"/>
    </row>
    <row r="722" spans="1:13">
      <c r="A722" s="1"/>
      <c r="B722" s="1"/>
      <c r="E722" s="71"/>
      <c r="F722" s="1"/>
      <c r="G722" s="1"/>
      <c r="H722" s="49"/>
      <c r="L722" s="1"/>
      <c r="M722" s="1"/>
    </row>
    <row r="723" spans="1:13">
      <c r="A723" s="1"/>
      <c r="B723" s="1"/>
      <c r="E723" s="71"/>
      <c r="F723" s="1"/>
      <c r="G723" s="1"/>
      <c r="H723" s="49"/>
      <c r="L723" s="1"/>
      <c r="M723" s="1"/>
    </row>
    <row r="724" spans="1:13">
      <c r="A724" s="1"/>
      <c r="B724" s="1"/>
      <c r="E724" s="71"/>
      <c r="F724" s="1"/>
      <c r="G724" s="1"/>
      <c r="H724" s="49"/>
      <c r="L724" s="1"/>
      <c r="M724" s="1"/>
    </row>
    <row r="725" spans="1:13">
      <c r="A725" s="1"/>
      <c r="B725" s="1"/>
      <c r="E725" s="71"/>
      <c r="F725" s="1"/>
      <c r="G725" s="1"/>
      <c r="H725" s="49"/>
      <c r="L725" s="1"/>
      <c r="M725" s="1"/>
    </row>
    <row r="726" spans="1:13">
      <c r="A726" s="1"/>
      <c r="B726" s="1"/>
      <c r="E726" s="71"/>
      <c r="F726" s="1"/>
      <c r="G726" s="1"/>
      <c r="H726" s="49"/>
      <c r="L726" s="1"/>
      <c r="M726" s="1"/>
    </row>
    <row r="727" spans="1:13">
      <c r="A727" s="1"/>
      <c r="B727" s="1"/>
      <c r="E727" s="71"/>
      <c r="F727" s="1"/>
      <c r="G727" s="1"/>
      <c r="H727" s="49"/>
      <c r="L727" s="1"/>
      <c r="M727" s="1"/>
    </row>
    <row r="728" spans="1:13">
      <c r="A728" s="1"/>
      <c r="B728" s="1"/>
      <c r="E728" s="71"/>
      <c r="F728" s="1"/>
      <c r="G728" s="1"/>
      <c r="H728" s="49"/>
      <c r="L728" s="1"/>
      <c r="M728" s="1"/>
    </row>
    <row r="729" spans="1:13">
      <c r="A729" s="1"/>
      <c r="B729" s="1"/>
      <c r="E729" s="71"/>
      <c r="F729" s="1"/>
      <c r="G729" s="1"/>
      <c r="H729" s="49"/>
      <c r="L729" s="1"/>
      <c r="M729" s="1"/>
    </row>
    <row r="730" spans="1:13">
      <c r="A730" s="1"/>
      <c r="B730" s="1"/>
      <c r="E730" s="71"/>
      <c r="F730" s="1"/>
      <c r="G730" s="1"/>
      <c r="H730" s="49"/>
      <c r="L730" s="1"/>
      <c r="M730" s="1"/>
    </row>
    <row r="731" spans="1:13">
      <c r="A731" s="1"/>
      <c r="B731" s="1"/>
      <c r="E731" s="71"/>
      <c r="F731" s="1"/>
      <c r="G731" s="1"/>
      <c r="H731" s="49"/>
      <c r="L731" s="1"/>
      <c r="M731" s="1"/>
    </row>
    <row r="732" spans="1:13">
      <c r="A732" s="1"/>
      <c r="B732" s="1"/>
      <c r="E732" s="71"/>
      <c r="F732" s="1"/>
      <c r="G732" s="1"/>
      <c r="H732" s="49"/>
      <c r="L732" s="1"/>
      <c r="M732" s="1"/>
    </row>
    <row r="733" spans="1:13">
      <c r="A733" s="1"/>
      <c r="B733" s="1"/>
      <c r="E733" s="71"/>
      <c r="F733" s="1"/>
      <c r="G733" s="1"/>
      <c r="H733" s="49"/>
      <c r="L733" s="1"/>
      <c r="M733" s="1"/>
    </row>
    <row r="734" spans="1:13">
      <c r="A734" s="1"/>
      <c r="B734" s="1"/>
      <c r="E734" s="71"/>
      <c r="F734" s="1"/>
      <c r="G734" s="1"/>
      <c r="H734" s="49"/>
      <c r="L734" s="1"/>
      <c r="M734" s="1"/>
    </row>
    <row r="735" spans="1:13">
      <c r="A735" s="1"/>
      <c r="B735" s="1"/>
      <c r="E735" s="71"/>
      <c r="F735" s="1"/>
      <c r="G735" s="1"/>
      <c r="H735" s="49"/>
      <c r="L735" s="1"/>
      <c r="M735" s="1"/>
    </row>
    <row r="736" spans="1:13">
      <c r="A736" s="1"/>
      <c r="B736" s="1"/>
      <c r="E736" s="71"/>
      <c r="F736" s="1"/>
      <c r="G736" s="1"/>
      <c r="H736" s="49"/>
      <c r="L736" s="1"/>
      <c r="M736" s="1"/>
    </row>
    <row r="737" spans="1:13">
      <c r="A737" s="1"/>
      <c r="B737" s="1"/>
      <c r="E737" s="71"/>
      <c r="F737" s="1"/>
      <c r="G737" s="1"/>
      <c r="H737" s="49"/>
      <c r="L737" s="1"/>
      <c r="M737" s="1"/>
    </row>
    <row r="738" spans="1:13">
      <c r="A738" s="1"/>
      <c r="B738" s="1"/>
      <c r="E738" s="71"/>
      <c r="F738" s="1"/>
      <c r="G738" s="1"/>
      <c r="H738" s="49"/>
      <c r="L738" s="1"/>
      <c r="M738" s="1"/>
    </row>
    <row r="739" spans="1:13">
      <c r="A739" s="1"/>
      <c r="B739" s="1"/>
      <c r="E739" s="71"/>
      <c r="F739" s="1"/>
      <c r="G739" s="1"/>
      <c r="H739" s="49"/>
      <c r="L739" s="1"/>
      <c r="M739" s="1"/>
    </row>
    <row r="740" spans="1:13">
      <c r="A740" s="1"/>
      <c r="B740" s="1"/>
      <c r="E740" s="71"/>
      <c r="F740" s="1"/>
      <c r="G740" s="1"/>
      <c r="H740" s="49"/>
      <c r="L740" s="1"/>
      <c r="M740" s="1"/>
    </row>
    <row r="741" spans="1:13">
      <c r="A741" s="1"/>
      <c r="B741" s="1"/>
      <c r="E741" s="71"/>
      <c r="F741" s="1"/>
      <c r="G741" s="1"/>
      <c r="H741" s="49"/>
      <c r="L741" s="1"/>
      <c r="M741" s="1"/>
    </row>
    <row r="742" spans="1:13">
      <c r="A742" s="1"/>
      <c r="B742" s="1"/>
      <c r="E742" s="71"/>
      <c r="F742" s="1"/>
      <c r="G742" s="1"/>
      <c r="H742" s="49"/>
      <c r="L742" s="1"/>
      <c r="M742" s="1"/>
    </row>
    <row r="743" spans="1:13">
      <c r="A743" s="1"/>
      <c r="B743" s="1"/>
      <c r="E743" s="71"/>
      <c r="F743" s="1"/>
      <c r="G743" s="1"/>
      <c r="H743" s="49"/>
      <c r="L743" s="1"/>
      <c r="M743" s="1"/>
    </row>
    <row r="744" spans="1:13">
      <c r="A744" s="1"/>
      <c r="B744" s="1"/>
      <c r="E744" s="71"/>
      <c r="F744" s="1"/>
      <c r="G744" s="1"/>
      <c r="H744" s="49"/>
      <c r="L744" s="1"/>
      <c r="M744" s="1"/>
    </row>
    <row r="745" spans="1:13">
      <c r="A745" s="1"/>
      <c r="B745" s="1"/>
      <c r="E745" s="71"/>
      <c r="F745" s="1"/>
      <c r="G745" s="1"/>
      <c r="H745" s="49"/>
      <c r="L745" s="1"/>
      <c r="M745" s="1"/>
    </row>
    <row r="746" spans="1:13">
      <c r="A746" s="1"/>
      <c r="B746" s="1"/>
      <c r="E746" s="71"/>
      <c r="F746" s="1"/>
      <c r="G746" s="1"/>
      <c r="H746" s="49"/>
      <c r="L746" s="1"/>
      <c r="M746" s="1"/>
    </row>
    <row r="747" spans="1:13">
      <c r="A747" s="1"/>
      <c r="B747" s="1"/>
      <c r="E747" s="71"/>
      <c r="F747" s="1"/>
      <c r="G747" s="1"/>
      <c r="H747" s="49"/>
      <c r="L747" s="1"/>
      <c r="M747" s="1"/>
    </row>
    <row r="748" spans="1:13">
      <c r="A748" s="1"/>
      <c r="B748" s="1"/>
      <c r="E748" s="71"/>
      <c r="F748" s="1"/>
      <c r="G748" s="1"/>
      <c r="H748" s="49"/>
      <c r="L748" s="1"/>
      <c r="M748" s="1"/>
    </row>
    <row r="749" spans="1:13">
      <c r="A749" s="1"/>
      <c r="B749" s="1"/>
      <c r="E749" s="71"/>
      <c r="F749" s="1"/>
      <c r="G749" s="1"/>
      <c r="H749" s="49"/>
      <c r="L749" s="1"/>
      <c r="M749" s="1"/>
    </row>
    <row r="750" spans="1:13">
      <c r="A750" s="1"/>
      <c r="B750" s="1"/>
      <c r="E750" s="71"/>
      <c r="F750" s="1"/>
      <c r="G750" s="1"/>
      <c r="H750" s="49"/>
      <c r="L750" s="1"/>
      <c r="M750" s="1"/>
    </row>
    <row r="751" spans="1:13">
      <c r="A751" s="1"/>
      <c r="B751" s="1"/>
      <c r="E751" s="71"/>
      <c r="F751" s="1"/>
      <c r="G751" s="1"/>
      <c r="H751" s="49"/>
      <c r="L751" s="1"/>
      <c r="M751" s="1"/>
    </row>
    <row r="752" spans="1:13">
      <c r="A752" s="1"/>
      <c r="B752" s="1"/>
      <c r="E752" s="71"/>
      <c r="F752" s="1"/>
      <c r="G752" s="1"/>
      <c r="H752" s="49"/>
      <c r="L752" s="1"/>
      <c r="M752" s="1"/>
    </row>
    <row r="753" spans="1:13">
      <c r="A753" s="1"/>
      <c r="B753" s="1"/>
      <c r="E753" s="71"/>
      <c r="F753" s="1"/>
      <c r="G753" s="1"/>
      <c r="H753" s="49"/>
      <c r="L753" s="1"/>
      <c r="M753" s="1"/>
    </row>
    <row r="754" spans="1:13">
      <c r="A754" s="1"/>
      <c r="B754" s="1"/>
      <c r="E754" s="71"/>
      <c r="F754" s="1"/>
      <c r="G754" s="1"/>
      <c r="H754" s="49"/>
      <c r="L754" s="1"/>
      <c r="M754" s="1"/>
    </row>
    <row r="755" spans="1:13">
      <c r="A755" s="1"/>
      <c r="B755" s="1"/>
      <c r="E755" s="71"/>
      <c r="F755" s="1"/>
      <c r="G755" s="1"/>
      <c r="H755" s="49"/>
      <c r="L755" s="1"/>
      <c r="M755" s="1"/>
    </row>
    <row r="756" spans="1:13">
      <c r="A756" s="1"/>
      <c r="B756" s="1"/>
      <c r="E756" s="71"/>
      <c r="F756" s="1"/>
      <c r="G756" s="1"/>
      <c r="H756" s="49"/>
      <c r="L756" s="1"/>
      <c r="M756" s="1"/>
    </row>
    <row r="757" spans="1:13">
      <c r="A757" s="1"/>
      <c r="B757" s="1"/>
      <c r="E757" s="71"/>
      <c r="F757" s="1"/>
      <c r="G757" s="1"/>
      <c r="H757" s="49"/>
      <c r="L757" s="1"/>
      <c r="M757" s="1"/>
    </row>
    <row r="758" spans="1:13">
      <c r="A758" s="1"/>
      <c r="B758" s="1"/>
      <c r="E758" s="71"/>
      <c r="F758" s="1"/>
      <c r="G758" s="1"/>
      <c r="H758" s="49"/>
      <c r="L758" s="1"/>
      <c r="M758" s="1"/>
    </row>
    <row r="759" spans="1:13">
      <c r="A759" s="1"/>
      <c r="B759" s="1"/>
      <c r="E759" s="71"/>
      <c r="F759" s="1"/>
      <c r="G759" s="1"/>
      <c r="H759" s="49"/>
      <c r="L759" s="1"/>
      <c r="M759" s="1"/>
    </row>
    <row r="760" spans="1:13">
      <c r="A760" s="1"/>
      <c r="B760" s="1"/>
      <c r="E760" s="71"/>
      <c r="F760" s="1"/>
      <c r="G760" s="1"/>
      <c r="H760" s="49"/>
      <c r="L760" s="1"/>
      <c r="M760" s="1"/>
    </row>
    <row r="761" spans="1:13">
      <c r="A761" s="1"/>
      <c r="B761" s="1"/>
      <c r="E761" s="71"/>
      <c r="F761" s="1"/>
      <c r="G761" s="1"/>
      <c r="H761" s="49"/>
      <c r="L761" s="1"/>
      <c r="M761" s="1"/>
    </row>
    <row r="762" spans="1:13">
      <c r="A762" s="1"/>
      <c r="B762" s="1"/>
      <c r="E762" s="71"/>
      <c r="F762" s="1"/>
      <c r="G762" s="1"/>
      <c r="H762" s="49"/>
      <c r="L762" s="1"/>
      <c r="M762" s="1"/>
    </row>
    <row r="763" spans="1:13">
      <c r="A763" s="1"/>
      <c r="B763" s="1"/>
      <c r="E763" s="71"/>
      <c r="F763" s="1"/>
      <c r="G763" s="1"/>
      <c r="H763" s="49"/>
      <c r="L763" s="1"/>
      <c r="M763" s="1"/>
    </row>
    <row r="764" spans="1:13">
      <c r="A764" s="1"/>
      <c r="B764" s="1"/>
      <c r="E764" s="71"/>
      <c r="F764" s="1"/>
      <c r="G764" s="1"/>
      <c r="H764" s="49"/>
      <c r="L764" s="1"/>
      <c r="M764" s="1"/>
    </row>
    <row r="765" spans="1:13">
      <c r="A765" s="1"/>
      <c r="B765" s="1"/>
      <c r="E765" s="71"/>
      <c r="F765" s="1"/>
      <c r="G765" s="1"/>
      <c r="H765" s="49"/>
      <c r="L765" s="1"/>
      <c r="M765" s="1"/>
    </row>
    <row r="766" spans="1:13">
      <c r="A766" s="1"/>
      <c r="B766" s="1"/>
      <c r="E766" s="71"/>
      <c r="F766" s="1"/>
      <c r="G766" s="1"/>
      <c r="H766" s="49"/>
      <c r="L766" s="1"/>
      <c r="M766" s="1"/>
    </row>
    <row r="767" spans="1:13">
      <c r="A767" s="1"/>
      <c r="B767" s="1"/>
      <c r="E767" s="71"/>
      <c r="F767" s="1"/>
      <c r="G767" s="1"/>
      <c r="H767" s="49"/>
      <c r="L767" s="1"/>
      <c r="M767" s="1"/>
    </row>
    <row r="768" spans="1:13">
      <c r="A768" s="1"/>
      <c r="B768" s="1"/>
      <c r="E768" s="71"/>
      <c r="F768" s="1"/>
      <c r="G768" s="1"/>
      <c r="H768" s="49"/>
      <c r="L768" s="1"/>
      <c r="M768" s="1"/>
    </row>
    <row r="769" spans="1:13">
      <c r="A769" s="1"/>
      <c r="B769" s="1"/>
      <c r="E769" s="71"/>
      <c r="F769" s="1"/>
      <c r="G769" s="1"/>
      <c r="H769" s="49"/>
      <c r="L769" s="1"/>
      <c r="M769" s="1"/>
    </row>
    <row r="770" spans="1:13">
      <c r="A770" s="1"/>
      <c r="B770" s="1"/>
      <c r="E770" s="71"/>
      <c r="F770" s="1"/>
      <c r="G770" s="1"/>
      <c r="H770" s="49"/>
      <c r="L770" s="1"/>
      <c r="M770" s="1"/>
    </row>
    <row r="771" spans="1:13">
      <c r="A771" s="1"/>
      <c r="B771" s="1"/>
      <c r="E771" s="71"/>
      <c r="F771" s="1"/>
      <c r="G771" s="1"/>
      <c r="H771" s="49"/>
      <c r="L771" s="1"/>
      <c r="M771" s="1"/>
    </row>
    <row r="772" spans="1:13">
      <c r="A772" s="1"/>
      <c r="B772" s="1"/>
      <c r="E772" s="71"/>
      <c r="F772" s="1"/>
      <c r="G772" s="1"/>
      <c r="H772" s="49"/>
      <c r="L772" s="1"/>
      <c r="M772" s="1"/>
    </row>
    <row r="773" spans="1:13">
      <c r="A773" s="1"/>
      <c r="B773" s="1"/>
      <c r="E773" s="71"/>
      <c r="F773" s="1"/>
      <c r="G773" s="1"/>
      <c r="H773" s="49"/>
      <c r="L773" s="1"/>
      <c r="M773" s="1"/>
    </row>
    <row r="774" spans="1:13">
      <c r="A774" s="1"/>
      <c r="B774" s="1"/>
      <c r="E774" s="71"/>
      <c r="F774" s="1"/>
      <c r="G774" s="1"/>
      <c r="H774" s="49"/>
      <c r="L774" s="1"/>
      <c r="M774" s="1"/>
    </row>
    <row r="775" spans="1:13">
      <c r="A775" s="1"/>
      <c r="B775" s="1"/>
      <c r="E775" s="71"/>
      <c r="F775" s="1"/>
      <c r="G775" s="1"/>
      <c r="H775" s="49"/>
      <c r="L775" s="1"/>
      <c r="M775" s="1"/>
    </row>
    <row r="776" spans="1:13">
      <c r="A776" s="1"/>
      <c r="B776" s="1"/>
      <c r="E776" s="71"/>
      <c r="F776" s="1"/>
      <c r="G776" s="1"/>
      <c r="H776" s="49"/>
      <c r="L776" s="1"/>
      <c r="M776" s="1"/>
    </row>
    <row r="777" spans="1:13">
      <c r="A777" s="1"/>
      <c r="B777" s="1"/>
      <c r="E777" s="71"/>
      <c r="F777" s="1"/>
      <c r="G777" s="1"/>
      <c r="H777" s="49"/>
      <c r="L777" s="1"/>
      <c r="M777" s="1"/>
    </row>
    <row r="778" spans="1:13">
      <c r="A778" s="1"/>
      <c r="B778" s="1"/>
      <c r="E778" s="71"/>
      <c r="F778" s="1"/>
      <c r="G778" s="1"/>
      <c r="H778" s="49"/>
      <c r="L778" s="1"/>
      <c r="M778" s="1"/>
    </row>
    <row r="779" spans="1:13">
      <c r="A779" s="1"/>
      <c r="B779" s="1"/>
      <c r="E779" s="71"/>
      <c r="F779" s="1"/>
      <c r="G779" s="1"/>
      <c r="H779" s="49"/>
      <c r="L779" s="1"/>
      <c r="M779" s="1"/>
    </row>
    <row r="780" spans="1:13">
      <c r="A780" s="1"/>
      <c r="B780" s="1"/>
      <c r="E780" s="71"/>
      <c r="F780" s="1"/>
      <c r="G780" s="1"/>
      <c r="H780" s="49"/>
      <c r="L780" s="1"/>
      <c r="M780" s="1"/>
    </row>
    <row r="781" spans="1:13">
      <c r="A781" s="1"/>
      <c r="B781" s="1"/>
      <c r="E781" s="71"/>
      <c r="F781" s="1"/>
      <c r="G781" s="1"/>
      <c r="H781" s="49"/>
      <c r="L781" s="1"/>
      <c r="M781" s="1"/>
    </row>
    <row r="782" spans="1:13">
      <c r="A782" s="1"/>
      <c r="B782" s="1"/>
      <c r="E782" s="71"/>
      <c r="F782" s="1"/>
      <c r="G782" s="1"/>
      <c r="H782" s="49"/>
      <c r="L782" s="1"/>
      <c r="M782" s="1"/>
    </row>
    <row r="783" spans="1:13">
      <c r="A783" s="1"/>
      <c r="B783" s="1"/>
      <c r="E783" s="71"/>
      <c r="F783" s="1"/>
      <c r="G783" s="1"/>
      <c r="H783" s="49"/>
      <c r="L783" s="1"/>
      <c r="M783" s="1"/>
    </row>
    <row r="784" spans="1:13">
      <c r="A784" s="1"/>
      <c r="B784" s="1"/>
      <c r="E784" s="71"/>
      <c r="F784" s="1"/>
      <c r="G784" s="1"/>
      <c r="H784" s="49"/>
      <c r="L784" s="1"/>
      <c r="M784" s="1"/>
    </row>
    <row r="785" spans="1:13">
      <c r="A785" s="1"/>
      <c r="B785" s="1"/>
      <c r="E785" s="71"/>
      <c r="F785" s="1"/>
      <c r="G785" s="1"/>
      <c r="H785" s="49"/>
      <c r="L785" s="1"/>
      <c r="M785" s="1"/>
    </row>
    <row r="786" spans="1:13">
      <c r="A786" s="1"/>
      <c r="B786" s="1"/>
      <c r="E786" s="71"/>
      <c r="F786" s="1"/>
      <c r="G786" s="1"/>
      <c r="H786" s="49"/>
      <c r="L786" s="1"/>
      <c r="M786" s="1"/>
    </row>
    <row r="787" spans="1:13">
      <c r="A787" s="1"/>
      <c r="B787" s="1"/>
      <c r="E787" s="71"/>
      <c r="F787" s="1"/>
      <c r="G787" s="1"/>
      <c r="H787" s="49"/>
      <c r="L787" s="1"/>
      <c r="M787" s="1"/>
    </row>
    <row r="788" spans="1:13">
      <c r="A788" s="1"/>
      <c r="B788" s="1"/>
      <c r="E788" s="71"/>
      <c r="F788" s="1"/>
      <c r="G788" s="1"/>
      <c r="H788" s="49"/>
      <c r="L788" s="1"/>
      <c r="M788" s="1"/>
    </row>
    <row r="789" spans="1:13">
      <c r="A789" s="1"/>
      <c r="B789" s="1"/>
      <c r="E789" s="71"/>
      <c r="F789" s="1"/>
      <c r="G789" s="1"/>
      <c r="H789" s="49"/>
      <c r="L789" s="1"/>
      <c r="M789" s="1"/>
    </row>
    <row r="790" spans="1:13">
      <c r="A790" s="1"/>
      <c r="B790" s="1"/>
      <c r="E790" s="71"/>
      <c r="F790" s="1"/>
      <c r="G790" s="1"/>
      <c r="H790" s="49"/>
      <c r="L790" s="1"/>
      <c r="M790" s="1"/>
    </row>
    <row r="791" spans="1:13">
      <c r="A791" s="1"/>
      <c r="B791" s="1"/>
      <c r="E791" s="71"/>
      <c r="F791" s="1"/>
      <c r="G791" s="1"/>
      <c r="H791" s="49"/>
      <c r="L791" s="1"/>
      <c r="M791" s="1"/>
    </row>
    <row r="792" spans="1:13">
      <c r="A792" s="1"/>
      <c r="B792" s="1"/>
      <c r="E792" s="71"/>
      <c r="F792" s="1"/>
      <c r="G792" s="1"/>
      <c r="H792" s="49"/>
      <c r="L792" s="1"/>
      <c r="M792" s="1"/>
    </row>
    <row r="793" spans="1:13">
      <c r="A793" s="1"/>
      <c r="B793" s="1"/>
      <c r="E793" s="71"/>
      <c r="F793" s="1"/>
      <c r="G793" s="1"/>
      <c r="H793" s="49"/>
      <c r="L793" s="1"/>
      <c r="M793" s="1"/>
    </row>
    <row r="794" spans="1:13">
      <c r="A794" s="1"/>
      <c r="B794" s="1"/>
      <c r="E794" s="71"/>
      <c r="F794" s="1"/>
      <c r="G794" s="1"/>
      <c r="H794" s="49"/>
      <c r="L794" s="1"/>
      <c r="M794" s="1"/>
    </row>
    <row r="795" spans="1:13">
      <c r="A795" s="1"/>
      <c r="B795" s="1"/>
      <c r="E795" s="71"/>
      <c r="F795" s="1"/>
      <c r="G795" s="1"/>
      <c r="H795" s="49"/>
      <c r="L795" s="1"/>
      <c r="M795" s="1"/>
    </row>
    <row r="796" spans="1:13">
      <c r="A796" s="1"/>
      <c r="B796" s="1"/>
      <c r="E796" s="71"/>
      <c r="F796" s="1"/>
      <c r="G796" s="1"/>
      <c r="H796" s="49"/>
      <c r="L796" s="1"/>
      <c r="M796" s="1"/>
    </row>
    <row r="797" spans="1:13">
      <c r="A797" s="1"/>
      <c r="B797" s="1"/>
      <c r="E797" s="71"/>
      <c r="F797" s="1"/>
      <c r="G797" s="1"/>
      <c r="H797" s="49"/>
      <c r="L797" s="1"/>
      <c r="M797" s="1"/>
    </row>
    <row r="798" spans="1:13">
      <c r="A798" s="1"/>
      <c r="B798" s="1"/>
      <c r="E798" s="71"/>
      <c r="F798" s="1"/>
      <c r="G798" s="1"/>
      <c r="H798" s="49"/>
      <c r="L798" s="1"/>
      <c r="M798" s="1"/>
    </row>
    <row r="799" spans="1:13">
      <c r="A799" s="1"/>
      <c r="B799" s="1"/>
      <c r="E799" s="71"/>
      <c r="F799" s="1"/>
      <c r="G799" s="1"/>
      <c r="H799" s="49"/>
      <c r="L799" s="1"/>
      <c r="M799" s="1"/>
    </row>
    <row r="800" spans="1:13">
      <c r="A800" s="1"/>
      <c r="B800" s="1"/>
      <c r="E800" s="71"/>
      <c r="F800" s="1"/>
      <c r="G800" s="1"/>
      <c r="H800" s="49"/>
      <c r="L800" s="1"/>
      <c r="M800" s="1"/>
    </row>
    <row r="801" spans="1:13">
      <c r="A801" s="1"/>
      <c r="B801" s="1"/>
      <c r="E801" s="71"/>
      <c r="F801" s="1"/>
      <c r="G801" s="1"/>
      <c r="H801" s="49"/>
      <c r="L801" s="1"/>
      <c r="M801" s="1"/>
    </row>
    <row r="802" spans="1:13">
      <c r="A802" s="1"/>
      <c r="B802" s="1"/>
      <c r="E802" s="71"/>
      <c r="F802" s="1"/>
      <c r="G802" s="1"/>
      <c r="H802" s="49"/>
      <c r="L802" s="1"/>
      <c r="M802" s="1"/>
    </row>
    <row r="803" spans="1:13">
      <c r="A803" s="1"/>
      <c r="B803" s="1"/>
      <c r="E803" s="71"/>
      <c r="F803" s="1"/>
      <c r="G803" s="1"/>
      <c r="H803" s="49"/>
      <c r="L803" s="1"/>
      <c r="M803" s="1"/>
    </row>
    <row r="804" spans="1:13">
      <c r="A804" s="1"/>
      <c r="B804" s="1"/>
      <c r="E804" s="71"/>
      <c r="F804" s="1"/>
      <c r="G804" s="1"/>
      <c r="H804" s="49"/>
      <c r="L804" s="1"/>
      <c r="M804" s="1"/>
    </row>
    <row r="805" spans="1:13">
      <c r="A805" s="1"/>
      <c r="B805" s="1"/>
      <c r="E805" s="71"/>
      <c r="F805" s="1"/>
      <c r="G805" s="1"/>
      <c r="H805" s="49"/>
      <c r="L805" s="1"/>
      <c r="M805" s="1"/>
    </row>
    <row r="806" spans="1:13">
      <c r="A806" s="1"/>
      <c r="B806" s="1"/>
      <c r="E806" s="71"/>
      <c r="F806" s="1"/>
      <c r="G806" s="1"/>
      <c r="H806" s="49"/>
      <c r="L806" s="1"/>
      <c r="M806" s="1"/>
    </row>
    <row r="807" spans="1:13">
      <c r="A807" s="1"/>
      <c r="B807" s="1"/>
      <c r="E807" s="71"/>
      <c r="F807" s="1"/>
      <c r="G807" s="1"/>
      <c r="H807" s="49"/>
      <c r="L807" s="1"/>
      <c r="M807" s="1"/>
    </row>
    <row r="808" spans="1:13">
      <c r="A808" s="1"/>
      <c r="B808" s="1"/>
      <c r="E808" s="71"/>
      <c r="F808" s="1"/>
      <c r="G808" s="1"/>
      <c r="H808" s="49"/>
      <c r="L808" s="1"/>
      <c r="M808" s="1"/>
    </row>
    <row r="809" spans="1:13">
      <c r="A809" s="1"/>
      <c r="B809" s="1"/>
      <c r="E809" s="71"/>
      <c r="F809" s="1"/>
      <c r="G809" s="1"/>
      <c r="H809" s="49"/>
      <c r="L809" s="1"/>
      <c r="M809" s="1"/>
    </row>
    <row r="810" spans="1:13">
      <c r="F810" s="59"/>
      <c r="G810" s="59"/>
      <c r="H810" s="49"/>
      <c r="L810" s="1"/>
      <c r="M810" s="1"/>
    </row>
    <row r="811" spans="1:13">
      <c r="F811" s="59"/>
      <c r="G811" s="59"/>
      <c r="H811" s="49"/>
      <c r="L811" s="1"/>
      <c r="M811" s="1"/>
    </row>
    <row r="812" spans="1:13">
      <c r="F812" s="59"/>
      <c r="G812" s="59"/>
      <c r="H812" s="49"/>
      <c r="L812" s="1"/>
      <c r="M812" s="1"/>
    </row>
    <row r="813" spans="1:13">
      <c r="F813" s="59"/>
      <c r="G813" s="59"/>
      <c r="H813" s="49"/>
      <c r="L813" s="1"/>
      <c r="M813" s="1"/>
    </row>
    <row r="814" spans="1:13">
      <c r="F814" s="59"/>
      <c r="G814" s="59"/>
      <c r="H814" s="49"/>
      <c r="L814" s="1"/>
      <c r="M814" s="1"/>
    </row>
    <row r="815" spans="1:13">
      <c r="F815" s="59"/>
      <c r="G815" s="59"/>
      <c r="H815" s="49"/>
      <c r="L815" s="1"/>
      <c r="M815" s="1"/>
    </row>
    <row r="816" spans="1:13">
      <c r="F816" s="59"/>
      <c r="G816" s="59"/>
      <c r="H816" s="49"/>
      <c r="L816" s="1"/>
      <c r="M816" s="1"/>
    </row>
    <row r="817" spans="1:13">
      <c r="A817" s="1"/>
      <c r="B817" s="1"/>
      <c r="C817" s="1"/>
      <c r="D817" s="1"/>
      <c r="E817" s="1"/>
      <c r="F817" s="59"/>
      <c r="G817" s="59"/>
      <c r="H817" s="49"/>
      <c r="L817" s="1"/>
      <c r="M817" s="1"/>
    </row>
    <row r="818" spans="1:13">
      <c r="A818" s="1"/>
      <c r="B818" s="1"/>
      <c r="C818" s="1"/>
      <c r="D818" s="1"/>
      <c r="E818" s="1"/>
      <c r="F818" s="59"/>
      <c r="G818" s="59"/>
      <c r="H818" s="49"/>
      <c r="L818" s="1"/>
      <c r="M818" s="1"/>
    </row>
    <row r="819" spans="1:13">
      <c r="A819" s="1"/>
      <c r="B819" s="1"/>
      <c r="C819" s="1"/>
      <c r="D819" s="1"/>
      <c r="E819" s="1"/>
      <c r="F819" s="59"/>
      <c r="G819" s="59"/>
      <c r="H819" s="49"/>
      <c r="L819" s="1"/>
      <c r="M819" s="1"/>
    </row>
    <row r="820" spans="1:13">
      <c r="A820" s="1"/>
      <c r="B820" s="1"/>
      <c r="C820" s="1"/>
      <c r="D820" s="1"/>
      <c r="E820" s="1"/>
      <c r="F820" s="59"/>
      <c r="G820" s="59"/>
      <c r="H820" s="49"/>
      <c r="L820" s="1"/>
      <c r="M820" s="1"/>
    </row>
    <row r="821" spans="1:13">
      <c r="A821" s="1"/>
      <c r="B821" s="1"/>
      <c r="C821" s="1"/>
      <c r="D821" s="1"/>
      <c r="E821" s="1"/>
      <c r="F821" s="59"/>
      <c r="G821" s="59"/>
      <c r="H821" s="49"/>
      <c r="L821" s="1"/>
      <c r="M821" s="1"/>
    </row>
    <row r="822" spans="1:13">
      <c r="A822" s="1"/>
      <c r="B822" s="1"/>
      <c r="C822" s="1"/>
      <c r="D822" s="1"/>
      <c r="E822" s="1"/>
      <c r="F822" s="59"/>
      <c r="G822" s="59"/>
      <c r="H822" s="49"/>
      <c r="L822" s="1"/>
      <c r="M822" s="1"/>
    </row>
    <row r="823" spans="1:13">
      <c r="A823" s="1"/>
      <c r="B823" s="1"/>
      <c r="C823" s="1"/>
      <c r="D823" s="1"/>
      <c r="E823" s="1"/>
      <c r="F823" s="59"/>
      <c r="G823" s="59"/>
      <c r="H823" s="49"/>
      <c r="L823" s="1"/>
      <c r="M823" s="1"/>
    </row>
    <row r="824" spans="1:13">
      <c r="A824" s="1"/>
      <c r="B824" s="1"/>
      <c r="C824" s="1"/>
      <c r="D824" s="1"/>
      <c r="E824" s="1"/>
      <c r="F824" s="59"/>
      <c r="G824" s="59"/>
      <c r="H824" s="49"/>
      <c r="L824" s="1"/>
      <c r="M824" s="1"/>
    </row>
    <row r="825" spans="1:13">
      <c r="A825" s="1"/>
      <c r="B825" s="1"/>
      <c r="C825" s="1"/>
      <c r="D825" s="1"/>
      <c r="E825" s="1"/>
      <c r="F825" s="59"/>
      <c r="G825" s="59"/>
      <c r="H825" s="49"/>
      <c r="L825" s="1"/>
      <c r="M825" s="1"/>
    </row>
    <row r="826" spans="1:13">
      <c r="A826" s="1"/>
      <c r="B826" s="1"/>
      <c r="C826" s="1"/>
      <c r="D826" s="1"/>
      <c r="E826" s="1"/>
      <c r="F826" s="59"/>
      <c r="G826" s="59"/>
      <c r="H826" s="49"/>
      <c r="L826" s="1"/>
      <c r="M826" s="1"/>
    </row>
    <row r="827" spans="1:13">
      <c r="A827" s="1"/>
      <c r="B827" s="1"/>
      <c r="C827" s="1"/>
      <c r="D827" s="1"/>
      <c r="E827" s="1"/>
      <c r="F827" s="59"/>
      <c r="G827" s="59"/>
      <c r="H827" s="49"/>
      <c r="L827" s="1"/>
      <c r="M827" s="1"/>
    </row>
    <row r="828" spans="1:13">
      <c r="A828" s="1"/>
      <c r="B828" s="1"/>
      <c r="C828" s="1"/>
      <c r="D828" s="1"/>
      <c r="E828" s="1"/>
      <c r="F828" s="59"/>
      <c r="G828" s="59"/>
      <c r="H828" s="49"/>
      <c r="L828" s="1"/>
      <c r="M828" s="1"/>
    </row>
    <row r="829" spans="1:13">
      <c r="A829" s="1"/>
      <c r="B829" s="1"/>
      <c r="C829" s="1"/>
      <c r="D829" s="1"/>
      <c r="E829" s="1"/>
      <c r="F829" s="59"/>
      <c r="G829" s="59"/>
      <c r="H829" s="49"/>
      <c r="L829" s="1"/>
      <c r="M829" s="1"/>
    </row>
    <row r="830" spans="1:13">
      <c r="A830" s="1"/>
      <c r="B830" s="1"/>
      <c r="C830" s="1"/>
      <c r="D830" s="1"/>
      <c r="E830" s="1"/>
      <c r="F830" s="59"/>
      <c r="G830" s="59"/>
      <c r="H830" s="49"/>
      <c r="L830" s="1"/>
      <c r="M830" s="1"/>
    </row>
    <row r="831" spans="1:13">
      <c r="A831" s="1"/>
      <c r="B831" s="1"/>
      <c r="C831" s="1"/>
      <c r="D831" s="1"/>
      <c r="E831" s="1"/>
      <c r="F831" s="59"/>
      <c r="G831" s="59"/>
      <c r="H831" s="49"/>
      <c r="L831" s="1"/>
      <c r="M831" s="1"/>
    </row>
    <row r="832" spans="1:13">
      <c r="A832" s="1"/>
      <c r="B832" s="1"/>
      <c r="C832" s="1"/>
      <c r="D832" s="1"/>
      <c r="E832" s="1"/>
      <c r="F832" s="59"/>
      <c r="G832" s="59"/>
      <c r="H832" s="49"/>
      <c r="L832" s="1"/>
      <c r="M832" s="1"/>
    </row>
    <row r="833" spans="1:13">
      <c r="A833" s="1"/>
      <c r="B833" s="1"/>
      <c r="C833" s="1"/>
      <c r="D833" s="1"/>
      <c r="E833" s="1"/>
      <c r="F833" s="59"/>
      <c r="G833" s="59"/>
      <c r="H833" s="49"/>
      <c r="L833" s="1"/>
      <c r="M833" s="1"/>
    </row>
    <row r="834" spans="1:13">
      <c r="A834" s="1"/>
      <c r="B834" s="1"/>
      <c r="C834" s="1"/>
      <c r="D834" s="1"/>
      <c r="E834" s="1"/>
      <c r="F834" s="59"/>
      <c r="G834" s="59"/>
      <c r="H834" s="49"/>
      <c r="L834" s="1"/>
      <c r="M834" s="1"/>
    </row>
    <row r="835" spans="1:13">
      <c r="A835" s="1"/>
      <c r="B835" s="1"/>
      <c r="C835" s="1"/>
      <c r="D835" s="1"/>
      <c r="E835" s="1"/>
      <c r="F835" s="59"/>
      <c r="G835" s="59"/>
      <c r="H835" s="49"/>
      <c r="L835" s="1"/>
      <c r="M835" s="1"/>
    </row>
    <row r="836" spans="1:13">
      <c r="A836" s="1"/>
      <c r="B836" s="1"/>
      <c r="C836" s="1"/>
      <c r="D836" s="1"/>
      <c r="E836" s="1"/>
      <c r="F836" s="59"/>
      <c r="G836" s="59"/>
      <c r="H836" s="49"/>
      <c r="L836" s="1"/>
      <c r="M836" s="1"/>
    </row>
    <row r="837" spans="1:13">
      <c r="A837" s="1"/>
      <c r="B837" s="1"/>
      <c r="C837" s="1"/>
      <c r="D837" s="1"/>
      <c r="E837" s="1"/>
      <c r="F837" s="59"/>
      <c r="G837" s="59"/>
      <c r="H837" s="49"/>
      <c r="L837" s="1"/>
      <c r="M837" s="1"/>
    </row>
    <row r="838" spans="1:13">
      <c r="A838" s="1"/>
      <c r="B838" s="1"/>
      <c r="C838" s="1"/>
      <c r="D838" s="1"/>
      <c r="E838" s="1"/>
      <c r="F838" s="59"/>
      <c r="G838" s="59"/>
      <c r="H838" s="49"/>
      <c r="L838" s="1"/>
      <c r="M838" s="1"/>
    </row>
    <row r="839" spans="1:13">
      <c r="A839" s="1"/>
      <c r="B839" s="1"/>
      <c r="C839" s="1"/>
      <c r="D839" s="1"/>
      <c r="E839" s="1"/>
      <c r="F839" s="59"/>
      <c r="G839" s="59"/>
      <c r="H839" s="49"/>
      <c r="L839" s="1"/>
      <c r="M839" s="1"/>
    </row>
    <row r="840" spans="1:13">
      <c r="A840" s="1"/>
      <c r="B840" s="1"/>
      <c r="C840" s="1"/>
      <c r="D840" s="1"/>
      <c r="E840" s="1"/>
      <c r="F840" s="59"/>
      <c r="G840" s="59"/>
      <c r="H840" s="49"/>
      <c r="L840" s="1"/>
      <c r="M840" s="1"/>
    </row>
    <row r="841" spans="1:13">
      <c r="A841" s="1"/>
      <c r="B841" s="1"/>
      <c r="C841" s="1"/>
      <c r="D841" s="1"/>
      <c r="E841" s="1"/>
      <c r="F841" s="59"/>
      <c r="G841" s="59"/>
      <c r="H841" s="49"/>
      <c r="L841" s="1"/>
      <c r="M841" s="1"/>
    </row>
    <row r="842" spans="1:13">
      <c r="A842" s="1"/>
      <c r="B842" s="1"/>
      <c r="C842" s="1"/>
      <c r="D842" s="1"/>
      <c r="E842" s="1"/>
      <c r="F842" s="59"/>
      <c r="G842" s="59"/>
      <c r="H842" s="49"/>
      <c r="L842" s="1"/>
      <c r="M842" s="1"/>
    </row>
    <row r="843" spans="1:13">
      <c r="A843" s="1"/>
      <c r="B843" s="1"/>
      <c r="C843" s="1"/>
      <c r="D843" s="1"/>
      <c r="E843" s="1"/>
      <c r="F843" s="59"/>
      <c r="G843" s="59"/>
      <c r="H843" s="49"/>
      <c r="L843" s="1"/>
      <c r="M843" s="1"/>
    </row>
    <row r="844" spans="1:13">
      <c r="A844" s="1"/>
      <c r="B844" s="1"/>
      <c r="C844" s="1"/>
      <c r="D844" s="1"/>
      <c r="E844" s="1"/>
      <c r="F844" s="59"/>
      <c r="G844" s="59"/>
      <c r="H844" s="49"/>
      <c r="L844" s="1"/>
      <c r="M844" s="1"/>
    </row>
    <row r="845" spans="1:13">
      <c r="A845" s="1"/>
      <c r="B845" s="1"/>
      <c r="C845" s="1"/>
      <c r="D845" s="1"/>
      <c r="E845" s="1"/>
      <c r="F845" s="59"/>
      <c r="G845" s="59"/>
      <c r="H845" s="49"/>
      <c r="L845" s="1"/>
      <c r="M845" s="1"/>
    </row>
    <row r="846" spans="1:13">
      <c r="A846" s="1"/>
      <c r="B846" s="1"/>
      <c r="C846" s="1"/>
      <c r="D846" s="1"/>
      <c r="E846" s="1"/>
      <c r="F846" s="59"/>
      <c r="G846" s="59"/>
      <c r="H846" s="49"/>
      <c r="L846" s="1"/>
      <c r="M846" s="1"/>
    </row>
    <row r="847" spans="1:13">
      <c r="A847" s="1"/>
      <c r="B847" s="1"/>
      <c r="C847" s="1"/>
      <c r="D847" s="1"/>
      <c r="E847" s="1"/>
      <c r="F847" s="59"/>
      <c r="G847" s="59"/>
      <c r="H847" s="49"/>
      <c r="L847" s="1"/>
      <c r="M847" s="1"/>
    </row>
    <row r="848" spans="1:13">
      <c r="A848" s="1"/>
      <c r="B848" s="1"/>
      <c r="C848" s="1"/>
      <c r="D848" s="1"/>
      <c r="E848" s="1"/>
      <c r="F848" s="59"/>
      <c r="G848" s="59"/>
      <c r="H848" s="49"/>
      <c r="L848" s="1"/>
      <c r="M848" s="1"/>
    </row>
    <row r="849" spans="1:13">
      <c r="A849" s="1"/>
      <c r="B849" s="1"/>
      <c r="C849" s="1"/>
      <c r="D849" s="1"/>
      <c r="E849" s="1"/>
      <c r="F849" s="59"/>
      <c r="G849" s="59"/>
      <c r="H849" s="49"/>
      <c r="L849" s="1"/>
      <c r="M849" s="1"/>
    </row>
    <row r="850" spans="1:13">
      <c r="A850" s="1"/>
      <c r="B850" s="1"/>
      <c r="C850" s="1"/>
      <c r="D850" s="1"/>
      <c r="E850" s="1"/>
      <c r="F850" s="59"/>
      <c r="G850" s="59"/>
      <c r="H850" s="49"/>
      <c r="L850" s="1"/>
      <c r="M850" s="1"/>
    </row>
    <row r="851" spans="1:13">
      <c r="A851" s="1"/>
      <c r="B851" s="1"/>
      <c r="C851" s="1"/>
      <c r="D851" s="1"/>
      <c r="E851" s="1"/>
      <c r="F851" s="59"/>
      <c r="G851" s="59"/>
      <c r="H851" s="49"/>
      <c r="L851" s="1"/>
      <c r="M851" s="1"/>
    </row>
    <row r="852" spans="1:13">
      <c r="A852" s="1"/>
      <c r="B852" s="1"/>
      <c r="C852" s="1"/>
      <c r="D852" s="1"/>
      <c r="E852" s="1"/>
      <c r="F852" s="59"/>
      <c r="G852" s="59"/>
      <c r="H852" s="49"/>
      <c r="L852" s="1"/>
      <c r="M852" s="1"/>
    </row>
    <row r="853" spans="1:13">
      <c r="A853" s="1"/>
      <c r="B853" s="1"/>
      <c r="C853" s="1"/>
      <c r="D853" s="1"/>
      <c r="E853" s="1"/>
      <c r="F853" s="59"/>
      <c r="G853" s="59"/>
      <c r="H853" s="49"/>
      <c r="L853" s="1"/>
      <c r="M853" s="1"/>
    </row>
    <row r="854" spans="1:13">
      <c r="A854" s="1"/>
      <c r="B854" s="1"/>
      <c r="C854" s="1"/>
      <c r="D854" s="1"/>
      <c r="E854" s="1"/>
      <c r="F854" s="59"/>
      <c r="G854" s="59"/>
      <c r="H854" s="49"/>
      <c r="L854" s="1"/>
      <c r="M854" s="1"/>
    </row>
    <row r="855" spans="1:13">
      <c r="A855" s="1"/>
      <c r="B855" s="1"/>
      <c r="C855" s="1"/>
      <c r="D855" s="1"/>
      <c r="E855" s="1"/>
      <c r="F855" s="59"/>
      <c r="G855" s="59"/>
      <c r="H855" s="49"/>
      <c r="L855" s="1"/>
      <c r="M855" s="1"/>
    </row>
    <row r="856" spans="1:13">
      <c r="A856" s="1"/>
      <c r="B856" s="1"/>
      <c r="C856" s="1"/>
      <c r="D856" s="1"/>
      <c r="E856" s="1"/>
      <c r="F856" s="59"/>
      <c r="G856" s="59"/>
      <c r="H856" s="49"/>
      <c r="L856" s="1"/>
      <c r="M856" s="1"/>
    </row>
    <row r="857" spans="1:13">
      <c r="A857" s="1"/>
      <c r="B857" s="1"/>
      <c r="C857" s="1"/>
      <c r="D857" s="1"/>
      <c r="E857" s="1"/>
      <c r="F857" s="59"/>
      <c r="G857" s="59"/>
      <c r="H857" s="49"/>
      <c r="L857" s="1"/>
      <c r="M857" s="1"/>
    </row>
    <row r="858" spans="1:13">
      <c r="A858" s="1"/>
      <c r="B858" s="1"/>
      <c r="C858" s="1"/>
      <c r="D858" s="1"/>
      <c r="E858" s="1"/>
      <c r="F858" s="59"/>
      <c r="G858" s="59"/>
      <c r="H858" s="49"/>
      <c r="L858" s="1"/>
      <c r="M858" s="1"/>
    </row>
    <row r="859" spans="1:13">
      <c r="A859" s="1"/>
      <c r="B859" s="1"/>
      <c r="C859" s="1"/>
      <c r="D859" s="1"/>
      <c r="E859" s="1"/>
      <c r="F859" s="59"/>
      <c r="G859" s="59"/>
      <c r="H859" s="49"/>
      <c r="L859" s="1"/>
      <c r="M859" s="1"/>
    </row>
    <row r="860" spans="1:13">
      <c r="A860" s="1"/>
      <c r="B860" s="1"/>
      <c r="C860" s="1"/>
      <c r="D860" s="1"/>
      <c r="E860" s="1"/>
      <c r="F860" s="59"/>
      <c r="G860" s="59"/>
      <c r="H860" s="49"/>
      <c r="L860" s="1"/>
      <c r="M860" s="1"/>
    </row>
    <row r="861" spans="1:13">
      <c r="A861" s="1"/>
      <c r="B861" s="1"/>
      <c r="C861" s="1"/>
      <c r="D861" s="1"/>
      <c r="E861" s="1"/>
      <c r="F861" s="59"/>
      <c r="G861" s="59"/>
      <c r="H861" s="49"/>
      <c r="L861" s="1"/>
      <c r="M861" s="1"/>
    </row>
    <row r="862" spans="1:13">
      <c r="A862" s="1"/>
      <c r="B862" s="1"/>
      <c r="C862" s="1"/>
      <c r="D862" s="1"/>
      <c r="E862" s="1"/>
      <c r="F862" s="59"/>
      <c r="G862" s="59"/>
      <c r="H862" s="49"/>
      <c r="L862" s="1"/>
      <c r="M862" s="1"/>
    </row>
    <row r="863" spans="1:13">
      <c r="A863" s="1"/>
      <c r="B863" s="1"/>
      <c r="C863" s="1"/>
      <c r="D863" s="1"/>
      <c r="E863" s="1"/>
      <c r="F863" s="59"/>
      <c r="G863" s="59"/>
      <c r="H863" s="49"/>
      <c r="L863" s="1"/>
      <c r="M863" s="1"/>
    </row>
    <row r="864" spans="1:13">
      <c r="A864" s="1"/>
      <c r="B864" s="1"/>
      <c r="C864" s="1"/>
      <c r="D864" s="1"/>
      <c r="E864" s="1"/>
      <c r="F864" s="59"/>
      <c r="G864" s="59"/>
      <c r="H864" s="49"/>
      <c r="L864" s="1"/>
      <c r="M864" s="1"/>
    </row>
    <row r="865" spans="1:13">
      <c r="A865" s="1"/>
      <c r="B865" s="1"/>
      <c r="C865" s="1"/>
      <c r="D865" s="1"/>
      <c r="E865" s="1"/>
      <c r="F865" s="59"/>
      <c r="G865" s="59"/>
      <c r="H865" s="49"/>
      <c r="L865" s="1"/>
      <c r="M865" s="1"/>
    </row>
    <row r="866" spans="1:13">
      <c r="A866" s="1"/>
      <c r="B866" s="1"/>
      <c r="C866" s="1"/>
      <c r="D866" s="1"/>
      <c r="E866" s="1"/>
      <c r="F866" s="59"/>
      <c r="G866" s="59"/>
      <c r="H866" s="49"/>
      <c r="L866" s="1"/>
      <c r="M866" s="1"/>
    </row>
    <row r="867" spans="1:13">
      <c r="A867" s="1"/>
      <c r="B867" s="1"/>
      <c r="C867" s="1"/>
      <c r="D867" s="1"/>
      <c r="E867" s="1"/>
      <c r="F867" s="59"/>
      <c r="G867" s="59"/>
      <c r="H867" s="49"/>
      <c r="L867" s="1"/>
      <c r="M867" s="1"/>
    </row>
    <row r="868" spans="1:13">
      <c r="A868" s="1"/>
      <c r="B868" s="1"/>
      <c r="C868" s="1"/>
      <c r="D868" s="1"/>
      <c r="E868" s="1"/>
      <c r="F868" s="59"/>
      <c r="G868" s="59"/>
      <c r="H868" s="49"/>
      <c r="L868" s="1"/>
      <c r="M868" s="1"/>
    </row>
    <row r="869" spans="1:13">
      <c r="A869" s="1"/>
      <c r="B869" s="1"/>
      <c r="C869" s="1"/>
      <c r="D869" s="1"/>
      <c r="E869" s="1"/>
      <c r="F869" s="59"/>
      <c r="G869" s="59"/>
      <c r="H869" s="49"/>
      <c r="L869" s="1"/>
      <c r="M869" s="1"/>
    </row>
    <row r="870" spans="1:13">
      <c r="A870" s="1"/>
      <c r="B870" s="1"/>
      <c r="C870" s="1"/>
      <c r="D870" s="1"/>
      <c r="E870" s="1"/>
      <c r="F870" s="59"/>
      <c r="G870" s="59"/>
      <c r="H870" s="49"/>
      <c r="L870" s="1"/>
      <c r="M870" s="1"/>
    </row>
    <row r="871" spans="1:13">
      <c r="A871" s="1"/>
      <c r="B871" s="1"/>
      <c r="C871" s="1"/>
      <c r="D871" s="1"/>
      <c r="E871" s="1"/>
      <c r="F871" s="59"/>
      <c r="G871" s="59"/>
      <c r="H871" s="49"/>
      <c r="L871" s="1"/>
      <c r="M871" s="1"/>
    </row>
    <row r="872" spans="1:13">
      <c r="A872" s="1"/>
      <c r="B872" s="1"/>
      <c r="C872" s="1"/>
      <c r="D872" s="1"/>
      <c r="E872" s="1"/>
      <c r="F872" s="59"/>
      <c r="G872" s="59"/>
      <c r="H872" s="49"/>
      <c r="L872" s="1"/>
      <c r="M872" s="1"/>
    </row>
    <row r="873" spans="1:13">
      <c r="A873" s="1"/>
      <c r="B873" s="1"/>
      <c r="C873" s="1"/>
      <c r="D873" s="1"/>
      <c r="E873" s="1"/>
      <c r="F873" s="59"/>
      <c r="G873" s="59"/>
      <c r="H873" s="49"/>
      <c r="L873" s="1"/>
      <c r="M873" s="1"/>
    </row>
    <row r="874" spans="1:13">
      <c r="A874" s="1"/>
      <c r="B874" s="1"/>
      <c r="C874" s="1"/>
      <c r="D874" s="1"/>
      <c r="E874" s="1"/>
      <c r="F874" s="59"/>
      <c r="G874" s="59"/>
      <c r="H874" s="49"/>
      <c r="L874" s="1"/>
      <c r="M874" s="1"/>
    </row>
    <row r="875" spans="1:13">
      <c r="A875" s="1"/>
      <c r="B875" s="1"/>
      <c r="C875" s="1"/>
      <c r="D875" s="1"/>
      <c r="E875" s="1"/>
      <c r="F875" s="59"/>
      <c r="G875" s="59"/>
      <c r="H875" s="49"/>
      <c r="L875" s="1"/>
      <c r="M875" s="1"/>
    </row>
    <row r="876" spans="1:13">
      <c r="A876" s="1"/>
      <c r="B876" s="1"/>
      <c r="C876" s="1"/>
      <c r="D876" s="1"/>
      <c r="E876" s="1"/>
      <c r="F876" s="59"/>
      <c r="G876" s="59"/>
      <c r="H876" s="49"/>
      <c r="L876" s="1"/>
      <c r="M876" s="1"/>
    </row>
    <row r="877" spans="1:13">
      <c r="A877" s="1"/>
      <c r="B877" s="1"/>
      <c r="C877" s="1"/>
      <c r="D877" s="1"/>
      <c r="E877" s="1"/>
      <c r="F877" s="59"/>
      <c r="G877" s="59"/>
      <c r="H877" s="49"/>
      <c r="L877" s="1"/>
      <c r="M877" s="1"/>
    </row>
    <row r="878" spans="1:13">
      <c r="A878" s="1"/>
      <c r="B878" s="1"/>
      <c r="C878" s="1"/>
      <c r="D878" s="1"/>
      <c r="E878" s="1"/>
      <c r="F878" s="59"/>
      <c r="G878" s="59"/>
      <c r="H878" s="49"/>
      <c r="L878" s="1"/>
      <c r="M878" s="1"/>
    </row>
    <row r="879" spans="1:13">
      <c r="A879" s="1"/>
      <c r="B879" s="1"/>
      <c r="C879" s="1"/>
      <c r="D879" s="1"/>
      <c r="E879" s="1"/>
      <c r="F879" s="59"/>
      <c r="G879" s="59"/>
      <c r="H879" s="49"/>
      <c r="L879" s="1"/>
      <c r="M879" s="1"/>
    </row>
    <row r="880" spans="1:13">
      <c r="A880" s="1"/>
      <c r="B880" s="1"/>
      <c r="C880" s="1"/>
      <c r="D880" s="1"/>
      <c r="E880" s="1"/>
      <c r="F880" s="59"/>
      <c r="G880" s="59"/>
      <c r="H880" s="49"/>
      <c r="L880" s="1"/>
      <c r="M880" s="1"/>
    </row>
    <row r="881" spans="1:13">
      <c r="A881" s="1"/>
      <c r="B881" s="1"/>
      <c r="C881" s="1"/>
      <c r="D881" s="1"/>
      <c r="E881" s="1"/>
      <c r="F881" s="59"/>
      <c r="G881" s="59"/>
      <c r="H881" s="49"/>
      <c r="L881" s="1"/>
      <c r="M881" s="1"/>
    </row>
    <row r="882" spans="1:13">
      <c r="A882" s="1"/>
      <c r="B882" s="1"/>
      <c r="C882" s="1"/>
      <c r="D882" s="1"/>
      <c r="E882" s="1"/>
      <c r="F882" s="59"/>
      <c r="G882" s="59"/>
      <c r="H882" s="49"/>
      <c r="L882" s="1"/>
      <c r="M882" s="1"/>
    </row>
    <row r="883" spans="1:13">
      <c r="A883" s="1"/>
      <c r="B883" s="1"/>
      <c r="C883" s="1"/>
      <c r="D883" s="1"/>
      <c r="E883" s="1"/>
      <c r="F883" s="59"/>
      <c r="G883" s="59"/>
      <c r="H883" s="49"/>
      <c r="L883" s="1"/>
      <c r="M883" s="1"/>
    </row>
    <row r="884" spans="1:13">
      <c r="A884" s="1"/>
      <c r="B884" s="1"/>
      <c r="C884" s="1"/>
      <c r="D884" s="1"/>
      <c r="E884" s="1"/>
      <c r="F884" s="59"/>
      <c r="G884" s="59"/>
      <c r="H884" s="49"/>
      <c r="L884" s="1"/>
      <c r="M884" s="1"/>
    </row>
    <row r="885" spans="1:13">
      <c r="A885" s="1"/>
      <c r="B885" s="1"/>
      <c r="C885" s="1"/>
      <c r="D885" s="1"/>
      <c r="E885" s="1"/>
      <c r="F885" s="59"/>
      <c r="G885" s="59"/>
      <c r="H885" s="49"/>
      <c r="L885" s="1"/>
      <c r="M885" s="1"/>
    </row>
    <row r="886" spans="1:13">
      <c r="A886" s="1"/>
      <c r="B886" s="1"/>
      <c r="C886" s="1"/>
      <c r="D886" s="1"/>
      <c r="E886" s="1"/>
      <c r="F886" s="59"/>
      <c r="G886" s="59"/>
      <c r="H886" s="49"/>
      <c r="L886" s="1"/>
      <c r="M886" s="1"/>
    </row>
    <row r="887" spans="1:13">
      <c r="A887" s="1"/>
      <c r="B887" s="1"/>
      <c r="C887" s="1"/>
      <c r="D887" s="1"/>
      <c r="E887" s="1"/>
      <c r="F887" s="59"/>
      <c r="G887" s="59"/>
      <c r="H887" s="49"/>
      <c r="L887" s="1"/>
      <c r="M887" s="1"/>
    </row>
    <row r="888" spans="1:13">
      <c r="A888" s="1"/>
      <c r="B888" s="1"/>
      <c r="C888" s="1"/>
      <c r="D888" s="1"/>
      <c r="E888" s="1"/>
      <c r="F888" s="59"/>
      <c r="G888" s="59"/>
      <c r="H888" s="49"/>
      <c r="L888" s="1"/>
      <c r="M888" s="1"/>
    </row>
    <row r="889" spans="1:13">
      <c r="A889" s="1"/>
      <c r="B889" s="1"/>
      <c r="C889" s="1"/>
      <c r="D889" s="1"/>
      <c r="E889" s="1"/>
      <c r="F889" s="59"/>
      <c r="G889" s="59"/>
      <c r="H889" s="49"/>
      <c r="L889" s="1"/>
      <c r="M889" s="1"/>
    </row>
    <row r="890" spans="1:13">
      <c r="A890" s="1"/>
      <c r="B890" s="1"/>
      <c r="C890" s="1"/>
      <c r="D890" s="1"/>
      <c r="E890" s="1"/>
      <c r="F890" s="59"/>
      <c r="G890" s="59"/>
      <c r="H890" s="49"/>
      <c r="L890" s="1"/>
      <c r="M890" s="1"/>
    </row>
    <row r="891" spans="1:13">
      <c r="A891" s="1"/>
      <c r="B891" s="1"/>
      <c r="C891" s="1"/>
      <c r="D891" s="1"/>
      <c r="E891" s="1"/>
      <c r="F891" s="59"/>
      <c r="G891" s="59"/>
      <c r="H891" s="49"/>
      <c r="L891" s="1"/>
      <c r="M891" s="1"/>
    </row>
    <row r="892" spans="1:13">
      <c r="A892" s="1"/>
      <c r="B892" s="1"/>
      <c r="C892" s="1"/>
      <c r="D892" s="1"/>
      <c r="E892" s="1"/>
      <c r="F892" s="59"/>
      <c r="G892" s="59"/>
      <c r="H892" s="49"/>
      <c r="L892" s="1"/>
      <c r="M892" s="1"/>
    </row>
    <row r="893" spans="1:13">
      <c r="A893" s="1"/>
      <c r="B893" s="1"/>
      <c r="C893" s="1"/>
      <c r="D893" s="1"/>
      <c r="E893" s="1"/>
      <c r="F893" s="59"/>
      <c r="G893" s="59"/>
      <c r="H893" s="49"/>
      <c r="L893" s="1"/>
      <c r="M893" s="1"/>
    </row>
    <row r="894" spans="1:13">
      <c r="A894" s="1"/>
      <c r="B894" s="1"/>
      <c r="C894" s="1"/>
      <c r="D894" s="1"/>
      <c r="E894" s="1"/>
      <c r="F894" s="59"/>
      <c r="G894" s="59"/>
      <c r="H894" s="49"/>
      <c r="L894" s="1"/>
      <c r="M894" s="1"/>
    </row>
    <row r="895" spans="1:13">
      <c r="A895" s="1"/>
      <c r="B895" s="1"/>
      <c r="C895" s="1"/>
      <c r="D895" s="1"/>
      <c r="E895" s="1"/>
      <c r="F895" s="59"/>
      <c r="G895" s="59"/>
      <c r="H895" s="49"/>
      <c r="L895" s="1"/>
      <c r="M895" s="1"/>
    </row>
    <row r="896" spans="1:13">
      <c r="A896" s="1"/>
      <c r="B896" s="1"/>
      <c r="C896" s="1"/>
      <c r="D896" s="1"/>
      <c r="E896" s="1"/>
      <c r="F896" s="59"/>
      <c r="G896" s="59"/>
      <c r="H896" s="49"/>
      <c r="L896" s="1"/>
      <c r="M896" s="1"/>
    </row>
    <row r="897" spans="1:13">
      <c r="A897" s="1"/>
      <c r="B897" s="1"/>
      <c r="C897" s="1"/>
      <c r="D897" s="1"/>
      <c r="E897" s="1"/>
      <c r="F897" s="59"/>
      <c r="G897" s="59"/>
      <c r="H897" s="49"/>
      <c r="L897" s="1"/>
      <c r="M897" s="1"/>
    </row>
    <row r="898" spans="1:13">
      <c r="A898" s="1"/>
      <c r="B898" s="1"/>
      <c r="C898" s="1"/>
      <c r="D898" s="1"/>
      <c r="E898" s="1"/>
      <c r="F898" s="59"/>
      <c r="G898" s="59"/>
      <c r="H898" s="49"/>
      <c r="L898" s="1"/>
      <c r="M898" s="1"/>
    </row>
    <row r="899" spans="1:13">
      <c r="A899" s="1"/>
      <c r="B899" s="1"/>
      <c r="C899" s="1"/>
      <c r="D899" s="1"/>
      <c r="E899" s="1"/>
      <c r="F899" s="59"/>
      <c r="G899" s="59"/>
      <c r="H899" s="49"/>
      <c r="L899" s="1"/>
      <c r="M899" s="1"/>
    </row>
    <row r="900" spans="1:13">
      <c r="A900" s="1"/>
      <c r="B900" s="1"/>
      <c r="C900" s="1"/>
      <c r="D900" s="1"/>
      <c r="E900" s="1"/>
      <c r="F900" s="59"/>
      <c r="G900" s="59"/>
      <c r="H900" s="49"/>
      <c r="L900" s="1"/>
      <c r="M900" s="1"/>
    </row>
    <row r="901" spans="1:13">
      <c r="A901" s="1"/>
      <c r="B901" s="1"/>
      <c r="C901" s="1"/>
      <c r="D901" s="1"/>
      <c r="E901" s="1"/>
      <c r="F901" s="59"/>
      <c r="G901" s="59"/>
      <c r="H901" s="49"/>
      <c r="L901" s="1"/>
      <c r="M901" s="1"/>
    </row>
    <row r="902" spans="1:13">
      <c r="A902" s="1"/>
      <c r="B902" s="1"/>
      <c r="C902" s="1"/>
      <c r="D902" s="1"/>
      <c r="E902" s="1"/>
      <c r="F902" s="59"/>
      <c r="G902" s="59"/>
      <c r="H902" s="49"/>
      <c r="L902" s="1"/>
      <c r="M902" s="1"/>
    </row>
    <row r="903" spans="1:13">
      <c r="A903" s="1"/>
      <c r="B903" s="1"/>
      <c r="C903" s="1"/>
      <c r="D903" s="1"/>
      <c r="E903" s="1"/>
      <c r="F903" s="59"/>
      <c r="G903" s="59"/>
      <c r="H903" s="49"/>
      <c r="L903" s="1"/>
      <c r="M903" s="1"/>
    </row>
    <row r="904" spans="1:13">
      <c r="A904" s="1"/>
      <c r="B904" s="1"/>
      <c r="C904" s="1"/>
      <c r="D904" s="1"/>
      <c r="E904" s="1"/>
      <c r="F904" s="59"/>
      <c r="G904" s="59"/>
      <c r="H904" s="49"/>
      <c r="L904" s="1"/>
      <c r="M904" s="1"/>
    </row>
    <row r="905" spans="1:13">
      <c r="A905" s="1"/>
      <c r="B905" s="1"/>
      <c r="C905" s="1"/>
      <c r="D905" s="1"/>
      <c r="E905" s="1"/>
      <c r="F905" s="59"/>
      <c r="G905" s="59"/>
      <c r="H905" s="49"/>
      <c r="L905" s="1"/>
      <c r="M905" s="1"/>
    </row>
    <row r="906" spans="1:13">
      <c r="A906" s="1"/>
      <c r="B906" s="1"/>
      <c r="C906" s="1"/>
      <c r="D906" s="1"/>
      <c r="E906" s="1"/>
      <c r="F906" s="59"/>
      <c r="G906" s="59"/>
      <c r="H906" s="49"/>
      <c r="L906" s="1"/>
      <c r="M906" s="1"/>
    </row>
    <row r="907" spans="1:13">
      <c r="A907" s="1"/>
      <c r="B907" s="1"/>
      <c r="C907" s="1"/>
      <c r="D907" s="1"/>
      <c r="E907" s="1"/>
      <c r="F907" s="59"/>
      <c r="G907" s="59"/>
      <c r="H907" s="49"/>
      <c r="L907" s="1"/>
      <c r="M907" s="1"/>
    </row>
    <row r="908" spans="1:13">
      <c r="A908" s="1"/>
      <c r="B908" s="1"/>
      <c r="C908" s="1"/>
      <c r="D908" s="1"/>
      <c r="E908" s="1"/>
      <c r="F908" s="59"/>
      <c r="G908" s="59"/>
      <c r="H908" s="49"/>
      <c r="L908" s="1"/>
      <c r="M908" s="1"/>
    </row>
    <row r="909" spans="1:13">
      <c r="A909" s="1"/>
      <c r="B909" s="1"/>
      <c r="C909" s="1"/>
      <c r="D909" s="1"/>
      <c r="E909" s="1"/>
      <c r="F909" s="59"/>
      <c r="G909" s="59"/>
      <c r="H909" s="49"/>
      <c r="L909" s="1"/>
      <c r="M909" s="1"/>
    </row>
    <row r="910" spans="1:13">
      <c r="A910" s="1"/>
      <c r="B910" s="1"/>
      <c r="C910" s="1"/>
      <c r="D910" s="1"/>
      <c r="E910" s="1"/>
      <c r="F910" s="59"/>
      <c r="G910" s="59"/>
      <c r="H910" s="49"/>
      <c r="L910" s="1"/>
      <c r="M910" s="1"/>
    </row>
    <row r="911" spans="1:13">
      <c r="A911" s="1"/>
      <c r="B911" s="1"/>
      <c r="C911" s="1"/>
      <c r="D911" s="1"/>
      <c r="E911" s="1"/>
      <c r="F911" s="59"/>
      <c r="G911" s="59"/>
      <c r="H911" s="49"/>
      <c r="L911" s="1"/>
      <c r="M911" s="1"/>
    </row>
    <row r="912" spans="1:13">
      <c r="A912" s="1"/>
      <c r="B912" s="1"/>
      <c r="C912" s="1"/>
      <c r="D912" s="1"/>
      <c r="E912" s="1"/>
      <c r="F912" s="59"/>
      <c r="G912" s="59"/>
      <c r="H912" s="49"/>
      <c r="L912" s="1"/>
      <c r="M912" s="1"/>
    </row>
    <row r="913" spans="1:13">
      <c r="A913" s="1"/>
      <c r="B913" s="1"/>
      <c r="C913" s="1"/>
      <c r="D913" s="1"/>
      <c r="E913" s="1"/>
      <c r="F913" s="59"/>
      <c r="G913" s="59"/>
      <c r="H913" s="49"/>
      <c r="L913" s="1"/>
      <c r="M913" s="1"/>
    </row>
    <row r="914" spans="1:13">
      <c r="A914" s="1"/>
      <c r="B914" s="1"/>
      <c r="C914" s="1"/>
      <c r="D914" s="1"/>
      <c r="E914" s="1"/>
      <c r="F914" s="59"/>
      <c r="G914" s="59"/>
      <c r="H914" s="49"/>
      <c r="L914" s="1"/>
      <c r="M914" s="1"/>
    </row>
    <row r="915" spans="1:13">
      <c r="A915" s="1"/>
      <c r="B915" s="1"/>
      <c r="C915" s="1"/>
      <c r="D915" s="1"/>
      <c r="E915" s="1"/>
      <c r="F915" s="59"/>
      <c r="G915" s="59"/>
      <c r="H915" s="49"/>
      <c r="L915" s="1"/>
      <c r="M915" s="1"/>
    </row>
    <row r="916" spans="1:13">
      <c r="A916" s="1"/>
      <c r="B916" s="1"/>
      <c r="C916" s="1"/>
      <c r="D916" s="1"/>
      <c r="E916" s="1"/>
      <c r="F916" s="59"/>
      <c r="G916" s="59"/>
      <c r="H916" s="49"/>
      <c r="L916" s="1"/>
      <c r="M916" s="1"/>
    </row>
    <row r="917" spans="1:13">
      <c r="A917" s="1"/>
      <c r="B917" s="1"/>
      <c r="C917" s="1"/>
      <c r="D917" s="1"/>
      <c r="E917" s="1"/>
      <c r="F917" s="59"/>
      <c r="G917" s="59"/>
      <c r="H917" s="49"/>
      <c r="L917" s="1"/>
      <c r="M917" s="1"/>
    </row>
    <row r="918" spans="1:13">
      <c r="A918" s="1"/>
      <c r="B918" s="1"/>
      <c r="C918" s="1"/>
      <c r="D918" s="1"/>
      <c r="E918" s="1"/>
      <c r="F918" s="59"/>
      <c r="G918" s="59"/>
      <c r="H918" s="49"/>
      <c r="L918" s="1"/>
      <c r="M918" s="1"/>
    </row>
    <row r="919" spans="1:13">
      <c r="A919" s="1"/>
      <c r="B919" s="1"/>
      <c r="C919" s="1"/>
      <c r="D919" s="1"/>
      <c r="E919" s="1"/>
      <c r="F919" s="59"/>
      <c r="G919" s="59"/>
      <c r="H919" s="49"/>
      <c r="L919" s="1"/>
      <c r="M919" s="1"/>
    </row>
    <row r="920" spans="1:13">
      <c r="A920" s="1"/>
      <c r="B920" s="1"/>
      <c r="C920" s="1"/>
      <c r="D920" s="1"/>
      <c r="E920" s="1"/>
      <c r="F920" s="59"/>
      <c r="G920" s="59"/>
      <c r="H920" s="49"/>
      <c r="L920" s="1"/>
      <c r="M920" s="1"/>
    </row>
    <row r="921" spans="1:13">
      <c r="A921" s="1"/>
      <c r="B921" s="1"/>
      <c r="C921" s="1"/>
      <c r="D921" s="1"/>
      <c r="E921" s="1"/>
      <c r="F921" s="59"/>
      <c r="G921" s="59"/>
      <c r="H921" s="49"/>
      <c r="L921" s="1"/>
      <c r="M921" s="1"/>
    </row>
    <row r="922" spans="1:13">
      <c r="A922" s="1"/>
      <c r="B922" s="1"/>
      <c r="C922" s="1"/>
      <c r="D922" s="1"/>
      <c r="E922" s="1"/>
      <c r="F922" s="59"/>
      <c r="G922" s="59"/>
      <c r="H922" s="49"/>
      <c r="L922" s="1"/>
      <c r="M922" s="1"/>
    </row>
    <row r="923" spans="1:13">
      <c r="A923" s="1"/>
      <c r="B923" s="1"/>
      <c r="C923" s="1"/>
      <c r="D923" s="1"/>
      <c r="E923" s="1"/>
      <c r="F923" s="59"/>
      <c r="G923" s="59"/>
      <c r="H923" s="49"/>
      <c r="L923" s="1"/>
      <c r="M923" s="1"/>
    </row>
    <row r="924" spans="1:13">
      <c r="A924" s="1"/>
      <c r="B924" s="1"/>
      <c r="C924" s="1"/>
      <c r="D924" s="1"/>
      <c r="E924" s="1"/>
      <c r="F924" s="59"/>
      <c r="G924" s="59"/>
      <c r="H924" s="49"/>
      <c r="L924" s="1"/>
      <c r="M924" s="1"/>
    </row>
    <row r="925" spans="1:13">
      <c r="A925" s="1"/>
      <c r="B925" s="1"/>
      <c r="C925" s="1"/>
      <c r="D925" s="1"/>
      <c r="E925" s="1"/>
      <c r="F925" s="59"/>
      <c r="G925" s="59"/>
      <c r="H925" s="49"/>
      <c r="L925" s="1"/>
      <c r="M925" s="1"/>
    </row>
    <row r="926" spans="1:13">
      <c r="A926" s="1"/>
      <c r="B926" s="1"/>
      <c r="C926" s="1"/>
      <c r="D926" s="1"/>
      <c r="E926" s="1"/>
      <c r="F926" s="59"/>
      <c r="G926" s="59"/>
      <c r="H926" s="49"/>
      <c r="L926" s="1"/>
      <c r="M926" s="1"/>
    </row>
    <row r="927" spans="1:13">
      <c r="A927" s="1"/>
      <c r="B927" s="1"/>
      <c r="C927" s="1"/>
      <c r="D927" s="1"/>
      <c r="E927" s="1"/>
      <c r="F927" s="59"/>
      <c r="G927" s="59"/>
      <c r="H927" s="49"/>
      <c r="L927" s="1"/>
      <c r="M927" s="1"/>
    </row>
    <row r="928" spans="1:13">
      <c r="A928" s="1"/>
      <c r="B928" s="1"/>
      <c r="C928" s="1"/>
      <c r="D928" s="1"/>
      <c r="E928" s="1"/>
      <c r="F928" s="59"/>
      <c r="G928" s="59"/>
      <c r="H928" s="49"/>
      <c r="L928" s="1"/>
      <c r="M928" s="1"/>
    </row>
    <row r="929" spans="1:13">
      <c r="A929" s="1"/>
      <c r="B929" s="1"/>
      <c r="C929" s="1"/>
      <c r="D929" s="1"/>
      <c r="E929" s="1"/>
      <c r="F929" s="59"/>
      <c r="G929" s="59"/>
      <c r="H929" s="49"/>
      <c r="L929" s="1"/>
      <c r="M929" s="1"/>
    </row>
    <row r="930" spans="1:13">
      <c r="A930" s="1"/>
      <c r="B930" s="1"/>
      <c r="C930" s="1"/>
      <c r="D930" s="1"/>
      <c r="E930" s="1"/>
      <c r="F930" s="59"/>
      <c r="G930" s="59"/>
      <c r="H930" s="49"/>
      <c r="L930" s="1"/>
      <c r="M930" s="1"/>
    </row>
    <row r="931" spans="1:13">
      <c r="A931" s="1"/>
      <c r="B931" s="1"/>
      <c r="C931" s="1"/>
      <c r="D931" s="1"/>
      <c r="E931" s="1"/>
      <c r="F931" s="59"/>
      <c r="G931" s="59"/>
      <c r="H931" s="49"/>
      <c r="L931" s="1"/>
      <c r="M931" s="1"/>
    </row>
    <row r="932" spans="1:13">
      <c r="A932" s="1"/>
      <c r="B932" s="1"/>
      <c r="C932" s="1"/>
      <c r="D932" s="1"/>
      <c r="E932" s="1"/>
      <c r="F932" s="59"/>
      <c r="G932" s="59"/>
      <c r="H932" s="49"/>
      <c r="L932" s="1"/>
      <c r="M932" s="1"/>
    </row>
    <row r="933" spans="1:13">
      <c r="A933" s="1"/>
      <c r="B933" s="1"/>
      <c r="C933" s="1"/>
      <c r="D933" s="1"/>
      <c r="E933" s="1"/>
      <c r="F933" s="59"/>
      <c r="G933" s="59"/>
      <c r="H933" s="49"/>
      <c r="L933" s="1"/>
      <c r="M933" s="1"/>
    </row>
    <row r="934" spans="1:13">
      <c r="A934" s="1"/>
      <c r="B934" s="1"/>
      <c r="C934" s="1"/>
      <c r="D934" s="1"/>
      <c r="E934" s="1"/>
      <c r="F934" s="59"/>
      <c r="G934" s="59"/>
      <c r="H934" s="49"/>
      <c r="L934" s="1"/>
      <c r="M934" s="1"/>
    </row>
    <row r="935" spans="1:13">
      <c r="A935" s="1"/>
      <c r="B935" s="1"/>
      <c r="C935" s="1"/>
      <c r="D935" s="1"/>
      <c r="E935" s="1"/>
      <c r="F935" s="59"/>
      <c r="G935" s="59"/>
      <c r="H935" s="49"/>
      <c r="L935" s="1"/>
      <c r="M935" s="1"/>
    </row>
    <row r="936" spans="1:13">
      <c r="A936" s="1"/>
      <c r="B936" s="1"/>
      <c r="C936" s="1"/>
      <c r="D936" s="1"/>
      <c r="E936" s="1"/>
      <c r="F936" s="59"/>
      <c r="G936" s="59"/>
      <c r="H936" s="49"/>
      <c r="L936" s="1"/>
      <c r="M936" s="1"/>
    </row>
    <row r="937" spans="1:13">
      <c r="A937" s="1"/>
      <c r="B937" s="1"/>
      <c r="C937" s="1"/>
      <c r="D937" s="1"/>
      <c r="E937" s="1"/>
      <c r="F937" s="59"/>
      <c r="G937" s="59"/>
      <c r="H937" s="49"/>
      <c r="L937" s="1"/>
      <c r="M937" s="1"/>
    </row>
    <row r="938" spans="1:13">
      <c r="A938" s="1"/>
      <c r="B938" s="1"/>
      <c r="C938" s="1"/>
      <c r="D938" s="1"/>
      <c r="E938" s="1"/>
      <c r="F938" s="59"/>
      <c r="G938" s="59"/>
      <c r="H938" s="49"/>
      <c r="L938" s="1"/>
      <c r="M938" s="1"/>
    </row>
    <row r="939" spans="1:13">
      <c r="A939" s="1"/>
      <c r="B939" s="1"/>
      <c r="C939" s="1"/>
      <c r="D939" s="1"/>
      <c r="E939" s="1"/>
      <c r="F939" s="59"/>
      <c r="G939" s="59"/>
      <c r="H939" s="49"/>
      <c r="L939" s="1"/>
      <c r="M939" s="1"/>
    </row>
    <row r="940" spans="1:13">
      <c r="A940" s="1"/>
      <c r="B940" s="1"/>
      <c r="C940" s="1"/>
      <c r="D940" s="1"/>
      <c r="E940" s="1"/>
      <c r="F940" s="59"/>
      <c r="G940" s="59"/>
      <c r="H940" s="49"/>
      <c r="L940" s="1"/>
      <c r="M940" s="1"/>
    </row>
    <row r="941" spans="1:13">
      <c r="A941" s="1"/>
      <c r="B941" s="1"/>
      <c r="C941" s="1"/>
      <c r="D941" s="1"/>
      <c r="E941" s="1"/>
      <c r="F941" s="59"/>
      <c r="G941" s="59"/>
      <c r="H941" s="49"/>
      <c r="L941" s="1"/>
      <c r="M941" s="1"/>
    </row>
    <row r="942" spans="1:13">
      <c r="A942" s="1"/>
      <c r="B942" s="1"/>
      <c r="C942" s="1"/>
      <c r="D942" s="1"/>
      <c r="E942" s="1"/>
      <c r="F942" s="59"/>
      <c r="G942" s="59"/>
      <c r="H942" s="49"/>
      <c r="L942" s="1"/>
      <c r="M942" s="1"/>
    </row>
    <row r="943" spans="1:13">
      <c r="A943" s="1"/>
      <c r="B943" s="1"/>
      <c r="C943" s="1"/>
      <c r="D943" s="1"/>
      <c r="E943" s="1"/>
      <c r="F943" s="59"/>
      <c r="G943" s="59"/>
      <c r="H943" s="49"/>
      <c r="L943" s="1"/>
      <c r="M943" s="1"/>
    </row>
    <row r="944" spans="1:13">
      <c r="A944" s="1"/>
      <c r="B944" s="1"/>
      <c r="C944" s="1"/>
      <c r="D944" s="1"/>
      <c r="E944" s="1"/>
      <c r="F944" s="59"/>
      <c r="G944" s="59"/>
      <c r="H944" s="49"/>
      <c r="L944" s="1"/>
      <c r="M944" s="1"/>
    </row>
    <row r="945" spans="1:13">
      <c r="A945" s="1"/>
      <c r="B945" s="1"/>
      <c r="C945" s="1"/>
      <c r="D945" s="1"/>
      <c r="E945" s="1"/>
      <c r="F945" s="59"/>
      <c r="G945" s="59"/>
      <c r="H945" s="49"/>
      <c r="L945" s="1"/>
      <c r="M945" s="1"/>
    </row>
    <row r="946" spans="1:13">
      <c r="A946" s="1"/>
      <c r="B946" s="1"/>
      <c r="C946" s="1"/>
      <c r="D946" s="1"/>
      <c r="E946" s="1"/>
      <c r="F946" s="59"/>
      <c r="G946" s="59"/>
      <c r="H946" s="49"/>
      <c r="L946" s="1"/>
      <c r="M946" s="1"/>
    </row>
    <row r="947" spans="1:13">
      <c r="A947" s="1"/>
      <c r="B947" s="1"/>
      <c r="C947" s="1"/>
      <c r="D947" s="1"/>
      <c r="E947" s="1"/>
      <c r="F947" s="59"/>
      <c r="G947" s="59"/>
      <c r="H947" s="49"/>
      <c r="L947" s="1"/>
      <c r="M947" s="1"/>
    </row>
    <row r="948" spans="1:13">
      <c r="A948" s="1"/>
      <c r="B948" s="1"/>
      <c r="C948" s="1"/>
      <c r="D948" s="1"/>
      <c r="E948" s="1"/>
      <c r="F948" s="59"/>
      <c r="G948" s="59"/>
      <c r="H948" s="49"/>
      <c r="L948" s="1"/>
      <c r="M948" s="1"/>
    </row>
    <row r="949" spans="1:13">
      <c r="A949" s="1"/>
      <c r="B949" s="1"/>
      <c r="C949" s="1"/>
      <c r="D949" s="1"/>
      <c r="E949" s="1"/>
      <c r="F949" s="59"/>
      <c r="G949" s="59"/>
      <c r="H949" s="49"/>
      <c r="L949" s="1"/>
      <c r="M949" s="1"/>
    </row>
    <row r="950" spans="1:13">
      <c r="A950" s="1"/>
      <c r="B950" s="1"/>
      <c r="C950" s="1"/>
      <c r="D950" s="1"/>
      <c r="E950" s="1"/>
      <c r="F950" s="59"/>
      <c r="G950" s="59"/>
      <c r="H950" s="49"/>
      <c r="L950" s="1"/>
      <c r="M950" s="1"/>
    </row>
    <row r="951" spans="1:13">
      <c r="A951" s="1"/>
      <c r="B951" s="1"/>
      <c r="C951" s="1"/>
      <c r="D951" s="1"/>
      <c r="E951" s="1"/>
      <c r="F951" s="59"/>
      <c r="G951" s="59"/>
      <c r="H951" s="49"/>
      <c r="L951" s="1"/>
      <c r="M951" s="1"/>
    </row>
    <row r="952" spans="1:13">
      <c r="A952" s="1"/>
      <c r="B952" s="1"/>
      <c r="C952" s="1"/>
      <c r="D952" s="1"/>
      <c r="E952" s="1"/>
      <c r="F952" s="59"/>
      <c r="G952" s="59"/>
      <c r="H952" s="49"/>
      <c r="L952" s="1"/>
      <c r="M952" s="1"/>
    </row>
    <row r="953" spans="1:13">
      <c r="A953" s="1"/>
      <c r="B953" s="1"/>
      <c r="C953" s="1"/>
      <c r="D953" s="1"/>
      <c r="E953" s="1"/>
      <c r="F953" s="59"/>
      <c r="G953" s="59"/>
      <c r="H953" s="49"/>
      <c r="L953" s="1"/>
      <c r="M953" s="1"/>
    </row>
    <row r="954" spans="1:13">
      <c r="A954" s="1"/>
      <c r="B954" s="1"/>
      <c r="C954" s="1"/>
      <c r="D954" s="1"/>
      <c r="E954" s="1"/>
      <c r="F954" s="59"/>
      <c r="G954" s="59"/>
      <c r="H954" s="49"/>
      <c r="L954" s="1"/>
      <c r="M954" s="1"/>
    </row>
    <row r="955" spans="1:13">
      <c r="A955" s="1"/>
      <c r="B955" s="1"/>
      <c r="C955" s="1"/>
      <c r="D955" s="1"/>
      <c r="E955" s="1"/>
      <c r="F955" s="59"/>
      <c r="G955" s="59"/>
      <c r="H955" s="49"/>
      <c r="L955" s="1"/>
      <c r="M955" s="1"/>
    </row>
    <row r="956" spans="1:13">
      <c r="A956" s="1"/>
      <c r="B956" s="1"/>
      <c r="C956" s="1"/>
      <c r="D956" s="1"/>
      <c r="E956" s="1"/>
      <c r="F956" s="59"/>
      <c r="G956" s="59"/>
      <c r="H956" s="49"/>
      <c r="L956" s="1"/>
      <c r="M956" s="1"/>
    </row>
    <row r="957" spans="1:13">
      <c r="A957" s="1"/>
      <c r="B957" s="1"/>
      <c r="C957" s="1"/>
      <c r="D957" s="1"/>
      <c r="E957" s="1"/>
      <c r="F957" s="59"/>
      <c r="G957" s="59"/>
      <c r="H957" s="49"/>
      <c r="L957" s="1"/>
      <c r="M957" s="1"/>
    </row>
    <row r="958" spans="1:13">
      <c r="A958" s="1"/>
      <c r="B958" s="1"/>
      <c r="C958" s="1"/>
      <c r="D958" s="1"/>
      <c r="E958" s="1"/>
      <c r="F958" s="59"/>
      <c r="G958" s="59"/>
      <c r="H958" s="49"/>
      <c r="L958" s="1"/>
      <c r="M958" s="1"/>
    </row>
    <row r="959" spans="1:13">
      <c r="A959" s="1"/>
      <c r="B959" s="1"/>
      <c r="C959" s="1"/>
      <c r="D959" s="1"/>
      <c r="E959" s="1"/>
      <c r="F959" s="59"/>
      <c r="G959" s="59"/>
      <c r="H959" s="49"/>
      <c r="L959" s="1"/>
      <c r="M959" s="1"/>
    </row>
    <row r="960" spans="1:13">
      <c r="A960" s="1"/>
      <c r="B960" s="1"/>
      <c r="C960" s="1"/>
      <c r="D960" s="1"/>
      <c r="E960" s="1"/>
      <c r="F960" s="59"/>
      <c r="G960" s="59"/>
      <c r="H960" s="49"/>
      <c r="L960" s="1"/>
      <c r="M960" s="1"/>
    </row>
    <row r="961" spans="1:13">
      <c r="A961" s="1"/>
      <c r="B961" s="1"/>
      <c r="C961" s="1"/>
      <c r="D961" s="1"/>
      <c r="E961" s="1"/>
      <c r="F961" s="59"/>
      <c r="G961" s="59"/>
      <c r="H961" s="49"/>
      <c r="L961" s="1"/>
      <c r="M961" s="1"/>
    </row>
    <row r="962" spans="1:13">
      <c r="A962" s="1"/>
      <c r="B962" s="1"/>
      <c r="C962" s="1"/>
      <c r="D962" s="1"/>
      <c r="E962" s="1"/>
      <c r="F962" s="59"/>
      <c r="G962" s="59"/>
      <c r="H962" s="49"/>
      <c r="L962" s="1"/>
      <c r="M962" s="1"/>
    </row>
    <row r="963" spans="1:13">
      <c r="A963" s="1"/>
      <c r="B963" s="1"/>
      <c r="C963" s="1"/>
      <c r="D963" s="1"/>
      <c r="E963" s="1"/>
      <c r="F963" s="59"/>
      <c r="G963" s="59"/>
      <c r="H963" s="49"/>
      <c r="L963" s="1"/>
      <c r="M963" s="1"/>
    </row>
    <row r="964" spans="1:13">
      <c r="A964" s="1"/>
      <c r="B964" s="1"/>
      <c r="C964" s="1"/>
      <c r="D964" s="1"/>
      <c r="E964" s="1"/>
      <c r="F964" s="59"/>
      <c r="G964" s="59"/>
      <c r="H964" s="49"/>
      <c r="L964" s="1"/>
      <c r="M964" s="1"/>
    </row>
    <row r="965" spans="1:13">
      <c r="A965" s="1"/>
      <c r="B965" s="1"/>
      <c r="C965" s="1"/>
      <c r="D965" s="1"/>
      <c r="E965" s="1"/>
      <c r="F965" s="59"/>
      <c r="G965" s="59"/>
      <c r="H965" s="49"/>
      <c r="L965" s="1"/>
      <c r="M965" s="1"/>
    </row>
    <row r="966" spans="1:13">
      <c r="A966" s="1"/>
      <c r="B966" s="1"/>
      <c r="C966" s="1"/>
      <c r="D966" s="1"/>
      <c r="E966" s="1"/>
      <c r="F966" s="59"/>
      <c r="G966" s="59"/>
      <c r="H966" s="49"/>
      <c r="L966" s="1"/>
      <c r="M966" s="1"/>
    </row>
    <row r="967" spans="1:13">
      <c r="A967" s="1"/>
      <c r="B967" s="1"/>
      <c r="C967" s="1"/>
      <c r="D967" s="1"/>
      <c r="E967" s="1"/>
      <c r="F967" s="59"/>
      <c r="G967" s="59"/>
      <c r="H967" s="49"/>
      <c r="L967" s="1"/>
      <c r="M967" s="1"/>
    </row>
    <row r="968" spans="1:13">
      <c r="A968" s="1"/>
      <c r="B968" s="1"/>
      <c r="C968" s="1"/>
      <c r="D968" s="1"/>
      <c r="E968" s="1"/>
      <c r="F968" s="59"/>
      <c r="G968" s="59"/>
      <c r="H968" s="49"/>
      <c r="L968" s="1"/>
      <c r="M968" s="1"/>
    </row>
    <row r="969" spans="1:13">
      <c r="A969" s="1"/>
      <c r="B969" s="1"/>
      <c r="C969" s="1"/>
      <c r="D969" s="1"/>
      <c r="E969" s="1"/>
      <c r="F969" s="59"/>
      <c r="G969" s="59"/>
      <c r="H969" s="49"/>
      <c r="L969" s="1"/>
      <c r="M969" s="1"/>
    </row>
    <row r="970" spans="1:13">
      <c r="A970" s="1"/>
      <c r="B970" s="1"/>
      <c r="C970" s="1"/>
      <c r="D970" s="1"/>
      <c r="E970" s="1"/>
      <c r="F970" s="59"/>
      <c r="G970" s="59"/>
      <c r="H970" s="49"/>
      <c r="L970" s="1"/>
      <c r="M970" s="1"/>
    </row>
    <row r="971" spans="1:13">
      <c r="A971" s="1"/>
      <c r="B971" s="1"/>
      <c r="C971" s="1"/>
      <c r="D971" s="1"/>
      <c r="E971" s="1"/>
      <c r="F971" s="59"/>
      <c r="G971" s="59"/>
      <c r="H971" s="49"/>
      <c r="L971" s="1"/>
      <c r="M971" s="1"/>
    </row>
    <row r="972" spans="1:13">
      <c r="A972" s="1"/>
      <c r="B972" s="1"/>
      <c r="C972" s="1"/>
      <c r="D972" s="1"/>
      <c r="E972" s="1"/>
      <c r="F972" s="59"/>
      <c r="G972" s="59"/>
      <c r="H972" s="49"/>
      <c r="L972" s="1"/>
      <c r="M972" s="1"/>
    </row>
    <row r="973" spans="1:13">
      <c r="A973" s="1"/>
      <c r="B973" s="1"/>
      <c r="C973" s="1"/>
      <c r="D973" s="1"/>
      <c r="E973" s="1"/>
      <c r="F973" s="59"/>
      <c r="G973" s="59"/>
      <c r="H973" s="49"/>
      <c r="L973" s="1"/>
      <c r="M973" s="1"/>
    </row>
    <row r="974" spans="1:13">
      <c r="A974" s="1"/>
      <c r="B974" s="1"/>
      <c r="C974" s="1"/>
      <c r="D974" s="1"/>
      <c r="E974" s="1"/>
      <c r="F974" s="59"/>
      <c r="G974" s="59"/>
      <c r="H974" s="49"/>
      <c r="L974" s="1"/>
      <c r="M974" s="1"/>
    </row>
    <row r="975" spans="1:13">
      <c r="A975" s="1"/>
      <c r="B975" s="1"/>
      <c r="C975" s="1"/>
      <c r="D975" s="1"/>
      <c r="E975" s="1"/>
      <c r="F975" s="59"/>
      <c r="G975" s="59"/>
      <c r="H975" s="49"/>
      <c r="L975" s="1"/>
      <c r="M975" s="1"/>
    </row>
    <row r="976" spans="1:13">
      <c r="A976" s="1"/>
      <c r="B976" s="1"/>
      <c r="C976" s="1"/>
      <c r="D976" s="1"/>
      <c r="E976" s="1"/>
      <c r="F976" s="59"/>
      <c r="G976" s="59"/>
      <c r="H976" s="49"/>
      <c r="L976" s="1"/>
      <c r="M976" s="1"/>
    </row>
    <row r="977" spans="1:13">
      <c r="A977" s="1"/>
      <c r="B977" s="1"/>
      <c r="C977" s="1"/>
      <c r="D977" s="1"/>
      <c r="E977" s="1"/>
      <c r="F977" s="59"/>
      <c r="G977" s="59"/>
      <c r="H977" s="49"/>
      <c r="L977" s="1"/>
      <c r="M977" s="1"/>
    </row>
    <row r="978" spans="1:13">
      <c r="A978" s="1"/>
      <c r="B978" s="1"/>
      <c r="C978" s="1"/>
      <c r="D978" s="1"/>
      <c r="E978" s="1"/>
      <c r="F978" s="59"/>
      <c r="G978" s="59"/>
      <c r="H978" s="49"/>
      <c r="L978" s="1"/>
      <c r="M978" s="1"/>
    </row>
    <row r="979" spans="1:13">
      <c r="A979" s="1"/>
      <c r="B979" s="1"/>
      <c r="C979" s="1"/>
      <c r="D979" s="1"/>
      <c r="E979" s="1"/>
      <c r="F979" s="59"/>
      <c r="G979" s="59"/>
      <c r="H979" s="49"/>
      <c r="L979" s="1"/>
      <c r="M979" s="1"/>
    </row>
    <row r="980" spans="1:13">
      <c r="A980" s="1"/>
      <c r="B980" s="1"/>
      <c r="C980" s="1"/>
      <c r="D980" s="1"/>
      <c r="E980" s="1"/>
      <c r="F980" s="59"/>
      <c r="G980" s="59"/>
      <c r="H980" s="49"/>
      <c r="L980" s="1"/>
      <c r="M980" s="1"/>
    </row>
    <row r="981" spans="1:13">
      <c r="A981" s="1"/>
      <c r="B981" s="1"/>
      <c r="C981" s="1"/>
      <c r="D981" s="1"/>
      <c r="E981" s="1"/>
      <c r="F981" s="59"/>
      <c r="G981" s="59"/>
      <c r="H981" s="49"/>
      <c r="L981" s="1"/>
      <c r="M981" s="1"/>
    </row>
    <row r="982" spans="1:13">
      <c r="A982" s="1"/>
      <c r="B982" s="1"/>
      <c r="C982" s="1"/>
      <c r="D982" s="1"/>
      <c r="E982" s="1"/>
      <c r="F982" s="59"/>
      <c r="G982" s="59"/>
      <c r="H982" s="49"/>
      <c r="L982" s="1"/>
      <c r="M982" s="1"/>
    </row>
    <row r="983" spans="1:13">
      <c r="A983" s="1"/>
      <c r="B983" s="1"/>
      <c r="C983" s="1"/>
      <c r="D983" s="1"/>
      <c r="E983" s="1"/>
      <c r="F983" s="59"/>
      <c r="G983" s="59"/>
      <c r="H983" s="49"/>
      <c r="L983" s="1"/>
      <c r="M983" s="1"/>
    </row>
    <row r="984" spans="1:13">
      <c r="A984" s="1"/>
      <c r="B984" s="1"/>
      <c r="C984" s="1"/>
      <c r="D984" s="1"/>
      <c r="E984" s="1"/>
      <c r="F984" s="59"/>
      <c r="G984" s="59"/>
      <c r="H984" s="49"/>
      <c r="L984" s="1"/>
      <c r="M984" s="1"/>
    </row>
    <row r="985" spans="1:13">
      <c r="A985" s="1"/>
      <c r="B985" s="1"/>
      <c r="C985" s="1"/>
      <c r="D985" s="1"/>
      <c r="E985" s="1"/>
      <c r="F985" s="59"/>
      <c r="G985" s="59"/>
      <c r="H985" s="49"/>
      <c r="L985" s="1"/>
      <c r="M985" s="1"/>
    </row>
    <row r="986" spans="1:13">
      <c r="A986" s="1"/>
      <c r="B986" s="1"/>
      <c r="C986" s="1"/>
      <c r="D986" s="1"/>
      <c r="E986" s="1"/>
      <c r="F986" s="59"/>
      <c r="G986" s="59"/>
      <c r="H986" s="49"/>
      <c r="L986" s="1"/>
      <c r="M986" s="1"/>
    </row>
    <row r="987" spans="1:13">
      <c r="A987" s="1"/>
      <c r="B987" s="1"/>
      <c r="C987" s="1"/>
      <c r="D987" s="1"/>
      <c r="E987" s="1"/>
      <c r="F987" s="59"/>
      <c r="G987" s="59"/>
      <c r="H987" s="49"/>
      <c r="L987" s="1"/>
      <c r="M987" s="1"/>
    </row>
    <row r="988" spans="1:13">
      <c r="A988" s="1"/>
      <c r="B988" s="1"/>
      <c r="C988" s="1"/>
      <c r="D988" s="1"/>
      <c r="E988" s="1"/>
      <c r="F988" s="59"/>
      <c r="G988" s="59"/>
      <c r="H988" s="49"/>
      <c r="L988" s="1"/>
      <c r="M988" s="1"/>
    </row>
    <row r="989" spans="1:13">
      <c r="A989" s="1"/>
      <c r="B989" s="1"/>
      <c r="C989" s="1"/>
      <c r="D989" s="1"/>
      <c r="E989" s="1"/>
      <c r="F989" s="59"/>
      <c r="G989" s="59"/>
      <c r="H989" s="49"/>
      <c r="L989" s="1"/>
      <c r="M989" s="1"/>
    </row>
    <row r="990" spans="1:13">
      <c r="A990" s="1"/>
      <c r="B990" s="1"/>
      <c r="C990" s="1"/>
      <c r="D990" s="1"/>
      <c r="E990" s="1"/>
      <c r="F990" s="59"/>
      <c r="G990" s="59"/>
      <c r="H990" s="49"/>
      <c r="L990" s="1"/>
      <c r="M990" s="1"/>
    </row>
    <row r="991" spans="1:13">
      <c r="A991" s="1"/>
      <c r="B991" s="1"/>
      <c r="C991" s="1"/>
      <c r="D991" s="1"/>
      <c r="E991" s="1"/>
      <c r="F991" s="59"/>
      <c r="G991" s="59"/>
      <c r="H991" s="49"/>
      <c r="L991" s="1"/>
      <c r="M991" s="1"/>
    </row>
    <row r="992" spans="1:13">
      <c r="A992" s="1"/>
      <c r="B992" s="1"/>
      <c r="C992" s="1"/>
      <c r="D992" s="1"/>
      <c r="E992" s="1"/>
      <c r="F992" s="59"/>
      <c r="G992" s="59"/>
      <c r="H992" s="49"/>
      <c r="L992" s="1"/>
      <c r="M992" s="1"/>
    </row>
    <row r="993" spans="1:13">
      <c r="A993" s="1"/>
      <c r="B993" s="1"/>
      <c r="C993" s="1"/>
      <c r="D993" s="1"/>
      <c r="E993" s="1"/>
      <c r="F993" s="59"/>
      <c r="G993" s="59"/>
      <c r="H993" s="49"/>
      <c r="L993" s="1"/>
      <c r="M993" s="1"/>
    </row>
    <row r="994" spans="1:13">
      <c r="A994" s="1"/>
      <c r="B994" s="1"/>
      <c r="C994" s="1"/>
      <c r="D994" s="1"/>
      <c r="E994" s="1"/>
      <c r="F994" s="59"/>
      <c r="G994" s="59"/>
      <c r="H994" s="49"/>
      <c r="L994" s="1"/>
      <c r="M994" s="1"/>
    </row>
    <row r="995" spans="1:13">
      <c r="A995" s="1"/>
      <c r="B995" s="1"/>
      <c r="C995" s="1"/>
      <c r="D995" s="1"/>
      <c r="E995" s="1"/>
      <c r="F995" s="59"/>
      <c r="G995" s="59"/>
      <c r="H995" s="49"/>
      <c r="L995" s="1"/>
      <c r="M995" s="1"/>
    </row>
    <row r="996" spans="1:13">
      <c r="A996" s="1"/>
      <c r="B996" s="1"/>
      <c r="C996" s="1"/>
      <c r="D996" s="1"/>
      <c r="E996" s="1"/>
      <c r="F996" s="59"/>
      <c r="G996" s="59"/>
      <c r="H996" s="49"/>
      <c r="L996" s="1"/>
      <c r="M996" s="1"/>
    </row>
    <row r="997" spans="1:13">
      <c r="A997" s="1"/>
      <c r="B997" s="1"/>
      <c r="C997" s="1"/>
      <c r="D997" s="1"/>
      <c r="E997" s="1"/>
      <c r="F997" s="59"/>
      <c r="G997" s="59"/>
      <c r="H997" s="49"/>
      <c r="L997" s="1"/>
      <c r="M997" s="1"/>
    </row>
    <row r="998" spans="1:13">
      <c r="A998" s="1"/>
      <c r="B998" s="1"/>
      <c r="C998" s="1"/>
      <c r="D998" s="1"/>
      <c r="E998" s="1"/>
      <c r="F998" s="59"/>
      <c r="G998" s="59"/>
      <c r="H998" s="49"/>
      <c r="L998" s="1"/>
      <c r="M998" s="1"/>
    </row>
    <row r="999" spans="1:13">
      <c r="A999" s="1"/>
      <c r="B999" s="1"/>
      <c r="C999" s="1"/>
      <c r="D999" s="1"/>
      <c r="E999" s="1"/>
      <c r="F999" s="59"/>
      <c r="G999" s="59"/>
      <c r="H999" s="49"/>
      <c r="L999" s="1"/>
      <c r="M999" s="1"/>
    </row>
    <row r="1000" spans="1:13">
      <c r="A1000" s="1"/>
      <c r="B1000" s="1"/>
      <c r="C1000" s="1"/>
      <c r="D1000" s="1"/>
      <c r="E1000" s="1"/>
      <c r="F1000" s="59"/>
      <c r="G1000" s="59"/>
      <c r="H1000" s="49"/>
      <c r="L1000" s="1"/>
      <c r="M1000" s="1"/>
    </row>
    <row r="1001" spans="1:13">
      <c r="A1001" s="1"/>
      <c r="B1001" s="1"/>
      <c r="C1001" s="1"/>
      <c r="D1001" s="1"/>
      <c r="E1001" s="1"/>
      <c r="F1001" s="59"/>
      <c r="G1001" s="59"/>
      <c r="H1001" s="49"/>
      <c r="L1001" s="1"/>
      <c r="M1001" s="1"/>
    </row>
    <row r="1002" spans="1:13">
      <c r="A1002" s="1"/>
      <c r="B1002" s="1"/>
      <c r="C1002" s="1"/>
      <c r="D1002" s="1"/>
      <c r="E1002" s="1"/>
      <c r="F1002" s="59"/>
      <c r="G1002" s="59"/>
      <c r="H1002" s="49"/>
      <c r="L1002" s="1"/>
      <c r="M1002" s="1"/>
    </row>
    <row r="1003" spans="1:13">
      <c r="A1003" s="1"/>
      <c r="B1003" s="1"/>
      <c r="C1003" s="1"/>
      <c r="D1003" s="1"/>
      <c r="E1003" s="1"/>
      <c r="F1003" s="59"/>
      <c r="G1003" s="59"/>
      <c r="H1003" s="49"/>
      <c r="L1003" s="1"/>
      <c r="M1003" s="1"/>
    </row>
    <row r="1004" spans="1:13">
      <c r="A1004" s="1"/>
      <c r="B1004" s="1"/>
      <c r="C1004" s="1"/>
      <c r="D1004" s="1"/>
      <c r="E1004" s="1"/>
      <c r="F1004" s="59"/>
      <c r="G1004" s="59"/>
      <c r="H1004" s="49"/>
      <c r="L1004" s="1"/>
      <c r="M1004" s="1"/>
    </row>
    <row r="1005" spans="1:13">
      <c r="A1005" s="1"/>
      <c r="B1005" s="1"/>
      <c r="C1005" s="1"/>
      <c r="D1005" s="1"/>
      <c r="E1005" s="1"/>
      <c r="F1005" s="59"/>
      <c r="G1005" s="59"/>
      <c r="H1005" s="49"/>
      <c r="L1005" s="1"/>
      <c r="M1005" s="1"/>
    </row>
    <row r="1006" spans="1:13">
      <c r="A1006" s="1"/>
      <c r="B1006" s="1"/>
      <c r="C1006" s="1"/>
      <c r="D1006" s="1"/>
      <c r="E1006" s="1"/>
      <c r="F1006" s="59"/>
      <c r="G1006" s="59"/>
      <c r="H1006" s="49"/>
      <c r="L1006" s="1"/>
      <c r="M1006" s="1"/>
    </row>
    <row r="1007" spans="1:13">
      <c r="A1007" s="1"/>
      <c r="B1007" s="1"/>
      <c r="C1007" s="1"/>
      <c r="D1007" s="1"/>
      <c r="E1007" s="1"/>
      <c r="F1007" s="59"/>
      <c r="G1007" s="59"/>
      <c r="H1007" s="49"/>
      <c r="L1007" s="1"/>
      <c r="M1007" s="1"/>
    </row>
    <row r="1008" spans="1:13">
      <c r="A1008" s="1"/>
      <c r="B1008" s="1"/>
      <c r="C1008" s="1"/>
      <c r="D1008" s="1"/>
      <c r="E1008" s="1"/>
      <c r="F1008" s="59"/>
      <c r="G1008" s="59"/>
      <c r="H1008" s="49"/>
      <c r="L1008" s="1"/>
      <c r="M1008" s="1"/>
    </row>
    <row r="1009" spans="1:13">
      <c r="A1009" s="1"/>
      <c r="B1009" s="1"/>
      <c r="C1009" s="1"/>
      <c r="D1009" s="1"/>
      <c r="E1009" s="1"/>
      <c r="F1009" s="59"/>
      <c r="G1009" s="59"/>
      <c r="H1009" s="49"/>
      <c r="L1009" s="1"/>
      <c r="M1009" s="1"/>
    </row>
    <row r="1010" spans="1:13">
      <c r="A1010" s="1"/>
      <c r="B1010" s="1"/>
      <c r="C1010" s="1"/>
      <c r="D1010" s="1"/>
      <c r="E1010" s="1"/>
      <c r="F1010" s="59"/>
      <c r="G1010" s="59"/>
      <c r="H1010" s="49"/>
      <c r="L1010" s="1"/>
      <c r="M1010" s="1"/>
    </row>
    <row r="1011" spans="1:13">
      <c r="A1011" s="1"/>
      <c r="B1011" s="1"/>
      <c r="C1011" s="1"/>
      <c r="D1011" s="1"/>
      <c r="E1011" s="1"/>
      <c r="F1011" s="59"/>
      <c r="G1011" s="59"/>
      <c r="H1011" s="49"/>
      <c r="L1011" s="1"/>
      <c r="M1011" s="1"/>
    </row>
    <row r="1012" spans="1:13">
      <c r="A1012" s="1"/>
      <c r="B1012" s="1"/>
      <c r="C1012" s="1"/>
      <c r="D1012" s="1"/>
      <c r="E1012" s="1"/>
      <c r="F1012" s="59"/>
      <c r="G1012" s="59"/>
      <c r="H1012" s="49"/>
      <c r="L1012" s="1"/>
      <c r="M1012" s="1"/>
    </row>
    <row r="1013" spans="1:13">
      <c r="A1013" s="1"/>
      <c r="B1013" s="1"/>
      <c r="C1013" s="1"/>
      <c r="D1013" s="1"/>
      <c r="E1013" s="1"/>
      <c r="F1013" s="59"/>
      <c r="G1013" s="59"/>
      <c r="H1013" s="49"/>
      <c r="L1013" s="1"/>
      <c r="M1013" s="1"/>
    </row>
    <row r="1014" spans="1:13">
      <c r="A1014" s="1"/>
      <c r="B1014" s="1"/>
      <c r="C1014" s="1"/>
      <c r="D1014" s="1"/>
      <c r="E1014" s="1"/>
      <c r="F1014" s="59"/>
      <c r="G1014" s="59"/>
      <c r="H1014" s="49"/>
      <c r="L1014" s="1"/>
      <c r="M1014" s="1"/>
    </row>
    <row r="1015" spans="1:13">
      <c r="A1015" s="1"/>
      <c r="B1015" s="1"/>
      <c r="C1015" s="1"/>
      <c r="D1015" s="1"/>
      <c r="E1015" s="1"/>
      <c r="F1015" s="59"/>
      <c r="G1015" s="59"/>
      <c r="H1015" s="49"/>
      <c r="L1015" s="1"/>
      <c r="M1015" s="1"/>
    </row>
    <row r="1016" spans="1:13">
      <c r="A1016" s="1"/>
      <c r="B1016" s="1"/>
      <c r="C1016" s="1"/>
      <c r="D1016" s="1"/>
      <c r="E1016" s="1"/>
      <c r="F1016" s="59"/>
      <c r="G1016" s="59"/>
      <c r="H1016" s="49"/>
      <c r="L1016" s="1"/>
      <c r="M1016" s="1"/>
    </row>
    <row r="1017" spans="1:13">
      <c r="A1017" s="1"/>
      <c r="B1017" s="1"/>
      <c r="C1017" s="1"/>
      <c r="D1017" s="1"/>
      <c r="E1017" s="1"/>
      <c r="F1017" s="59"/>
      <c r="G1017" s="59"/>
      <c r="H1017" s="49"/>
      <c r="L1017" s="1"/>
      <c r="M1017" s="1"/>
    </row>
    <row r="1018" spans="1:13">
      <c r="A1018" s="1"/>
      <c r="B1018" s="1"/>
      <c r="C1018" s="1"/>
      <c r="D1018" s="1"/>
      <c r="E1018" s="1"/>
      <c r="F1018" s="59"/>
      <c r="G1018" s="59"/>
      <c r="H1018" s="49"/>
      <c r="L1018" s="1"/>
      <c r="M1018" s="1"/>
    </row>
    <row r="1019" spans="1:13">
      <c r="A1019" s="1"/>
      <c r="B1019" s="1"/>
      <c r="C1019" s="1"/>
      <c r="D1019" s="1"/>
      <c r="E1019" s="1"/>
      <c r="F1019" s="59"/>
      <c r="G1019" s="59"/>
      <c r="H1019" s="49"/>
      <c r="L1019" s="1"/>
      <c r="M1019" s="1"/>
    </row>
    <row r="1020" spans="1:13">
      <c r="A1020" s="1"/>
      <c r="B1020" s="1"/>
      <c r="C1020" s="1"/>
      <c r="D1020" s="1"/>
      <c r="E1020" s="1"/>
      <c r="F1020" s="59"/>
      <c r="G1020" s="59"/>
      <c r="H1020" s="49"/>
      <c r="L1020" s="1"/>
      <c r="M1020" s="1"/>
    </row>
    <row r="1021" spans="1:13">
      <c r="A1021" s="1"/>
      <c r="B1021" s="1"/>
      <c r="C1021" s="1"/>
      <c r="D1021" s="1"/>
      <c r="E1021" s="1"/>
      <c r="F1021" s="59"/>
      <c r="G1021" s="59"/>
      <c r="H1021" s="49"/>
      <c r="L1021" s="1"/>
      <c r="M1021" s="1"/>
    </row>
    <row r="1022" spans="1:13">
      <c r="A1022" s="1"/>
      <c r="B1022" s="1"/>
      <c r="C1022" s="1"/>
      <c r="D1022" s="1"/>
      <c r="E1022" s="1"/>
      <c r="F1022" s="59"/>
      <c r="G1022" s="59"/>
      <c r="H1022" s="49"/>
      <c r="L1022" s="1"/>
      <c r="M1022" s="1"/>
    </row>
    <row r="1023" spans="1:13">
      <c r="A1023" s="1"/>
      <c r="B1023" s="1"/>
      <c r="C1023" s="1"/>
      <c r="D1023" s="1"/>
      <c r="E1023" s="1"/>
      <c r="F1023" s="59"/>
      <c r="G1023" s="59"/>
      <c r="H1023" s="49"/>
      <c r="L1023" s="1"/>
      <c r="M1023" s="1"/>
    </row>
    <row r="1024" spans="1:13">
      <c r="A1024" s="1"/>
      <c r="B1024" s="1"/>
      <c r="C1024" s="1"/>
      <c r="D1024" s="1"/>
      <c r="E1024" s="1"/>
      <c r="F1024" s="59"/>
      <c r="G1024" s="59"/>
      <c r="H1024" s="49"/>
      <c r="L1024" s="1"/>
      <c r="M1024" s="1"/>
    </row>
    <row r="1025" spans="1:13">
      <c r="A1025" s="1"/>
      <c r="B1025" s="1"/>
      <c r="C1025" s="1"/>
      <c r="D1025" s="1"/>
      <c r="E1025" s="1"/>
      <c r="F1025" s="59"/>
      <c r="G1025" s="59"/>
      <c r="H1025" s="49"/>
      <c r="L1025" s="1"/>
      <c r="M1025" s="1"/>
    </row>
    <row r="1026" spans="1:13">
      <c r="A1026" s="1"/>
      <c r="B1026" s="1"/>
      <c r="C1026" s="1"/>
      <c r="D1026" s="1"/>
      <c r="E1026" s="1"/>
      <c r="F1026" s="59"/>
      <c r="G1026" s="59"/>
      <c r="H1026" s="49"/>
      <c r="L1026" s="1"/>
      <c r="M1026" s="1"/>
    </row>
    <row r="1027" spans="1:13">
      <c r="A1027" s="1"/>
      <c r="B1027" s="1"/>
      <c r="C1027" s="1"/>
      <c r="D1027" s="1"/>
      <c r="E1027" s="1"/>
      <c r="F1027" s="59"/>
      <c r="G1027" s="59"/>
      <c r="H1027" s="49"/>
      <c r="L1027" s="1"/>
      <c r="M1027" s="1"/>
    </row>
    <row r="1028" spans="1:13">
      <c r="A1028" s="1"/>
      <c r="B1028" s="1"/>
      <c r="C1028" s="1"/>
      <c r="D1028" s="1"/>
      <c r="E1028" s="1"/>
      <c r="F1028" s="59"/>
      <c r="G1028" s="59"/>
      <c r="H1028" s="49"/>
      <c r="L1028" s="1"/>
      <c r="M1028" s="1"/>
    </row>
    <row r="1029" spans="1:13">
      <c r="A1029" s="1"/>
      <c r="B1029" s="1"/>
      <c r="C1029" s="1"/>
      <c r="D1029" s="1"/>
      <c r="E1029" s="1"/>
      <c r="F1029" s="59"/>
      <c r="G1029" s="59"/>
      <c r="H1029" s="49"/>
      <c r="L1029" s="1"/>
      <c r="M1029" s="1"/>
    </row>
    <row r="1030" spans="1:13">
      <c r="A1030" s="1"/>
      <c r="B1030" s="1"/>
      <c r="C1030" s="1"/>
      <c r="D1030" s="1"/>
      <c r="E1030" s="1"/>
      <c r="F1030" s="59"/>
      <c r="G1030" s="59"/>
      <c r="H1030" s="49"/>
      <c r="L1030" s="1"/>
      <c r="M1030" s="1"/>
    </row>
    <row r="1031" spans="1:13">
      <c r="A1031" s="1"/>
      <c r="B1031" s="1"/>
      <c r="C1031" s="1"/>
      <c r="D1031" s="1"/>
      <c r="E1031" s="1"/>
      <c r="F1031" s="59"/>
      <c r="G1031" s="59"/>
      <c r="H1031" s="49"/>
      <c r="L1031" s="1"/>
      <c r="M1031" s="1"/>
    </row>
    <row r="1032" spans="1:13">
      <c r="A1032" s="1"/>
      <c r="B1032" s="1"/>
      <c r="C1032" s="1"/>
      <c r="D1032" s="1"/>
      <c r="E1032" s="1"/>
      <c r="F1032" s="59"/>
      <c r="G1032" s="59"/>
      <c r="H1032" s="49"/>
      <c r="L1032" s="1"/>
      <c r="M1032" s="1"/>
    </row>
    <row r="1033" spans="1:13">
      <c r="A1033" s="1"/>
      <c r="B1033" s="1"/>
      <c r="C1033" s="1"/>
      <c r="D1033" s="1"/>
      <c r="E1033" s="1"/>
      <c r="F1033" s="59"/>
      <c r="G1033" s="59"/>
      <c r="H1033" s="49"/>
      <c r="L1033" s="1"/>
      <c r="M1033" s="1"/>
    </row>
    <row r="1034" spans="1:13">
      <c r="A1034" s="1"/>
      <c r="B1034" s="1"/>
      <c r="C1034" s="1"/>
      <c r="D1034" s="1"/>
      <c r="E1034" s="1"/>
      <c r="F1034" s="59"/>
      <c r="G1034" s="59"/>
      <c r="H1034" s="49"/>
      <c r="L1034" s="1"/>
      <c r="M1034" s="1"/>
    </row>
    <row r="1035" spans="1:13">
      <c r="A1035" s="1"/>
      <c r="B1035" s="1"/>
      <c r="C1035" s="1"/>
      <c r="D1035" s="1"/>
      <c r="E1035" s="1"/>
      <c r="F1035" s="59"/>
      <c r="G1035" s="59"/>
      <c r="H1035" s="49"/>
      <c r="L1035" s="1"/>
      <c r="M1035" s="1"/>
    </row>
    <row r="1036" spans="1:13">
      <c r="A1036" s="1"/>
      <c r="B1036" s="1"/>
      <c r="C1036" s="1"/>
      <c r="D1036" s="1"/>
      <c r="E1036" s="1"/>
      <c r="F1036" s="59"/>
      <c r="G1036" s="59"/>
      <c r="H1036" s="49"/>
      <c r="L1036" s="1"/>
      <c r="M1036" s="1"/>
    </row>
    <row r="1037" spans="1:13">
      <c r="A1037" s="1"/>
      <c r="B1037" s="1"/>
      <c r="C1037" s="1"/>
      <c r="D1037" s="1"/>
      <c r="E1037" s="1"/>
      <c r="F1037" s="59"/>
      <c r="G1037" s="59"/>
      <c r="H1037" s="49"/>
      <c r="L1037" s="1"/>
      <c r="M1037" s="1"/>
    </row>
    <row r="1038" spans="1:13">
      <c r="A1038" s="1"/>
      <c r="B1038" s="1"/>
      <c r="C1038" s="1"/>
      <c r="D1038" s="1"/>
      <c r="E1038" s="1"/>
      <c r="F1038" s="59"/>
      <c r="G1038" s="59"/>
      <c r="H1038" s="49"/>
      <c r="L1038" s="1"/>
      <c r="M1038" s="1"/>
    </row>
    <row r="1039" spans="1:13">
      <c r="A1039" s="1"/>
      <c r="B1039" s="1"/>
      <c r="C1039" s="1"/>
      <c r="D1039" s="1"/>
      <c r="E1039" s="1"/>
      <c r="F1039" s="59"/>
      <c r="G1039" s="59"/>
      <c r="H1039" s="49"/>
      <c r="L1039" s="1"/>
      <c r="M1039" s="1"/>
    </row>
    <row r="1040" spans="1:13">
      <c r="A1040" s="1"/>
      <c r="B1040" s="1"/>
      <c r="C1040" s="1"/>
      <c r="D1040" s="1"/>
      <c r="E1040" s="1"/>
      <c r="F1040" s="59"/>
      <c r="G1040" s="59"/>
      <c r="H1040" s="49"/>
      <c r="L1040" s="1"/>
      <c r="M1040" s="1"/>
    </row>
    <row r="1041" spans="1:13">
      <c r="A1041" s="1"/>
      <c r="B1041" s="1"/>
      <c r="C1041" s="1"/>
      <c r="D1041" s="1"/>
      <c r="E1041" s="1"/>
      <c r="F1041" s="59"/>
      <c r="G1041" s="59"/>
      <c r="H1041" s="49"/>
      <c r="L1041" s="1"/>
      <c r="M1041" s="1"/>
    </row>
    <row r="1042" spans="1:13">
      <c r="A1042" s="1"/>
      <c r="B1042" s="1"/>
      <c r="C1042" s="1"/>
      <c r="D1042" s="1"/>
      <c r="E1042" s="1"/>
      <c r="F1042" s="59"/>
      <c r="G1042" s="59"/>
      <c r="H1042" s="49"/>
      <c r="L1042" s="1"/>
      <c r="M1042" s="1"/>
    </row>
    <row r="1043" spans="1:13">
      <c r="A1043" s="1"/>
      <c r="B1043" s="1"/>
      <c r="C1043" s="1"/>
      <c r="D1043" s="1"/>
      <c r="E1043" s="1"/>
      <c r="F1043" s="59"/>
      <c r="G1043" s="59"/>
      <c r="H1043" s="49"/>
      <c r="L1043" s="1"/>
      <c r="M1043" s="1"/>
    </row>
    <row r="1044" spans="1:13">
      <c r="A1044" s="1"/>
      <c r="B1044" s="1"/>
      <c r="C1044" s="1"/>
      <c r="D1044" s="1"/>
      <c r="E1044" s="1"/>
      <c r="F1044" s="59"/>
      <c r="G1044" s="59"/>
      <c r="H1044" s="49"/>
      <c r="L1044" s="1"/>
      <c r="M1044" s="1"/>
    </row>
    <row r="1045" spans="1:13">
      <c r="A1045" s="1"/>
      <c r="B1045" s="1"/>
      <c r="C1045" s="1"/>
      <c r="D1045" s="1"/>
      <c r="E1045" s="1"/>
      <c r="F1045" s="59"/>
      <c r="G1045" s="59"/>
      <c r="H1045" s="49"/>
      <c r="L1045" s="1"/>
      <c r="M1045" s="1"/>
    </row>
    <row r="1046" spans="1:13">
      <c r="A1046" s="1"/>
      <c r="B1046" s="1"/>
      <c r="C1046" s="1"/>
      <c r="D1046" s="1"/>
      <c r="E1046" s="1"/>
      <c r="F1046" s="59"/>
      <c r="G1046" s="59"/>
      <c r="H1046" s="49"/>
      <c r="L1046" s="1"/>
      <c r="M1046" s="1"/>
    </row>
    <row r="1047" spans="1:13">
      <c r="A1047" s="1"/>
      <c r="B1047" s="1"/>
      <c r="C1047" s="1"/>
      <c r="D1047" s="1"/>
      <c r="E1047" s="1"/>
      <c r="F1047" s="59"/>
      <c r="G1047" s="59"/>
      <c r="H1047" s="49"/>
      <c r="L1047" s="1"/>
      <c r="M1047" s="1"/>
    </row>
    <row r="1048" spans="1:13">
      <c r="A1048" s="1"/>
      <c r="B1048" s="1"/>
      <c r="C1048" s="1"/>
      <c r="D1048" s="1"/>
      <c r="E1048" s="1"/>
      <c r="F1048" s="59"/>
      <c r="G1048" s="59"/>
      <c r="H1048" s="49"/>
      <c r="L1048" s="1"/>
      <c r="M1048" s="1"/>
    </row>
    <row r="1049" spans="1:13">
      <c r="A1049" s="1"/>
      <c r="B1049" s="1"/>
      <c r="C1049" s="1"/>
      <c r="D1049" s="1"/>
      <c r="E1049" s="1"/>
      <c r="F1049" s="59"/>
      <c r="G1049" s="59"/>
      <c r="H1049" s="49"/>
      <c r="L1049" s="1"/>
      <c r="M1049" s="1"/>
    </row>
    <row r="1050" spans="1:13">
      <c r="A1050" s="1"/>
      <c r="B1050" s="1"/>
      <c r="C1050" s="1"/>
      <c r="D1050" s="1"/>
      <c r="E1050" s="1"/>
      <c r="F1050" s="59"/>
      <c r="G1050" s="59"/>
      <c r="H1050" s="49"/>
      <c r="L1050" s="1"/>
      <c r="M1050" s="1"/>
    </row>
    <row r="1051" spans="1:13">
      <c r="A1051" s="1"/>
      <c r="B1051" s="1"/>
      <c r="C1051" s="1"/>
      <c r="D1051" s="1"/>
      <c r="E1051" s="1"/>
      <c r="F1051" s="59"/>
      <c r="G1051" s="59"/>
      <c r="H1051" s="49"/>
      <c r="L1051" s="1"/>
      <c r="M1051" s="1"/>
    </row>
    <row r="1052" spans="1:13">
      <c r="A1052" s="1"/>
      <c r="B1052" s="1"/>
      <c r="C1052" s="1"/>
      <c r="D1052" s="1"/>
      <c r="E1052" s="1"/>
      <c r="F1052" s="59"/>
      <c r="G1052" s="59"/>
      <c r="H1052" s="49"/>
      <c r="L1052" s="1"/>
      <c r="M1052" s="1"/>
    </row>
    <row r="1053" spans="1:13">
      <c r="A1053" s="1"/>
      <c r="B1053" s="1"/>
      <c r="C1053" s="1"/>
      <c r="D1053" s="1"/>
      <c r="E1053" s="1"/>
      <c r="F1053" s="59"/>
      <c r="G1053" s="59"/>
      <c r="H1053" s="49"/>
      <c r="L1053" s="1"/>
      <c r="M1053" s="1"/>
    </row>
    <row r="1054" spans="1:13">
      <c r="A1054" s="1"/>
      <c r="B1054" s="1"/>
      <c r="C1054" s="1"/>
      <c r="D1054" s="1"/>
      <c r="E1054" s="1"/>
      <c r="F1054" s="59"/>
      <c r="G1054" s="59"/>
      <c r="H1054" s="49"/>
      <c r="L1054" s="1"/>
      <c r="M1054" s="1"/>
    </row>
    <row r="1055" spans="1:13">
      <c r="A1055" s="1"/>
      <c r="B1055" s="1"/>
      <c r="C1055" s="1"/>
      <c r="D1055" s="1"/>
      <c r="E1055" s="1"/>
      <c r="F1055" s="59"/>
      <c r="G1055" s="59"/>
      <c r="H1055" s="49"/>
      <c r="L1055" s="1"/>
      <c r="M1055" s="1"/>
    </row>
    <row r="1056" spans="1:13">
      <c r="A1056" s="1"/>
      <c r="B1056" s="1"/>
      <c r="C1056" s="1"/>
      <c r="D1056" s="1"/>
      <c r="E1056" s="1"/>
      <c r="F1056" s="59"/>
      <c r="G1056" s="59"/>
      <c r="H1056" s="49"/>
      <c r="L1056" s="1"/>
      <c r="M1056" s="1"/>
    </row>
    <row r="1057" spans="1:13">
      <c r="A1057" s="1"/>
      <c r="B1057" s="1"/>
      <c r="C1057" s="1"/>
      <c r="D1057" s="1"/>
      <c r="E1057" s="1"/>
      <c r="F1057" s="59"/>
      <c r="G1057" s="59"/>
      <c r="H1057" s="49"/>
      <c r="L1057" s="1"/>
      <c r="M1057" s="1"/>
    </row>
    <row r="1058" spans="1:13">
      <c r="A1058" s="1"/>
      <c r="B1058" s="1"/>
      <c r="C1058" s="1"/>
      <c r="D1058" s="1"/>
      <c r="E1058" s="1"/>
      <c r="F1058" s="59"/>
      <c r="G1058" s="59"/>
      <c r="H1058" s="49"/>
      <c r="L1058" s="1"/>
      <c r="M1058" s="1"/>
    </row>
    <row r="1059" spans="1:13">
      <c r="A1059" s="1"/>
      <c r="B1059" s="1"/>
      <c r="C1059" s="1"/>
      <c r="D1059" s="1"/>
      <c r="E1059" s="1"/>
      <c r="F1059" s="59"/>
      <c r="G1059" s="59"/>
      <c r="H1059" s="49"/>
      <c r="L1059" s="1"/>
      <c r="M1059" s="1"/>
    </row>
    <row r="1060" spans="1:13">
      <c r="A1060" s="1"/>
      <c r="B1060" s="1"/>
      <c r="C1060" s="1"/>
      <c r="D1060" s="1"/>
      <c r="E1060" s="1"/>
      <c r="F1060" s="59"/>
      <c r="G1060" s="59"/>
      <c r="H1060" s="49"/>
      <c r="L1060" s="1"/>
      <c r="M1060" s="1"/>
    </row>
    <row r="1061" spans="1:13">
      <c r="A1061" s="1"/>
      <c r="B1061" s="1"/>
      <c r="C1061" s="1"/>
      <c r="D1061" s="1"/>
      <c r="E1061" s="1"/>
      <c r="F1061" s="59"/>
      <c r="G1061" s="59"/>
      <c r="H1061" s="49"/>
      <c r="L1061" s="1"/>
      <c r="M1061" s="1"/>
    </row>
    <row r="1062" spans="1:13">
      <c r="A1062" s="1"/>
      <c r="B1062" s="1"/>
      <c r="C1062" s="1"/>
      <c r="D1062" s="1"/>
      <c r="E1062" s="1"/>
      <c r="F1062" s="59"/>
      <c r="G1062" s="59"/>
      <c r="H1062" s="49"/>
      <c r="L1062" s="1"/>
      <c r="M1062" s="1"/>
    </row>
    <row r="1063" spans="1:13">
      <c r="A1063" s="1"/>
      <c r="B1063" s="1"/>
      <c r="C1063" s="1"/>
      <c r="D1063" s="1"/>
      <c r="E1063" s="1"/>
      <c r="F1063" s="59"/>
      <c r="G1063" s="59"/>
      <c r="H1063" s="49"/>
      <c r="L1063" s="1"/>
      <c r="M1063" s="1"/>
    </row>
    <row r="1064" spans="1:13">
      <c r="A1064" s="1"/>
      <c r="B1064" s="1"/>
      <c r="C1064" s="1"/>
      <c r="D1064" s="1"/>
      <c r="E1064" s="1"/>
      <c r="F1064" s="59"/>
      <c r="G1064" s="59"/>
      <c r="H1064" s="49"/>
      <c r="L1064" s="1"/>
      <c r="M1064" s="1"/>
    </row>
    <row r="1065" spans="1:13">
      <c r="A1065" s="1"/>
      <c r="B1065" s="1"/>
      <c r="C1065" s="1"/>
      <c r="D1065" s="1"/>
      <c r="E1065" s="1"/>
      <c r="F1065" s="59"/>
      <c r="G1065" s="59"/>
      <c r="H1065" s="49"/>
      <c r="L1065" s="1"/>
      <c r="M1065" s="1"/>
    </row>
    <row r="1066" spans="1:13">
      <c r="A1066" s="1"/>
      <c r="B1066" s="1"/>
      <c r="C1066" s="1"/>
      <c r="D1066" s="1"/>
      <c r="E1066" s="1"/>
      <c r="F1066" s="59"/>
      <c r="G1066" s="59"/>
      <c r="H1066" s="49"/>
      <c r="L1066" s="1"/>
      <c r="M1066" s="1"/>
    </row>
    <row r="1067" spans="1:13">
      <c r="A1067" s="1"/>
      <c r="B1067" s="1"/>
      <c r="C1067" s="1"/>
      <c r="D1067" s="1"/>
      <c r="E1067" s="1"/>
      <c r="F1067" s="59"/>
      <c r="G1067" s="59"/>
      <c r="H1067" s="49"/>
      <c r="L1067" s="1"/>
      <c r="M1067" s="1"/>
    </row>
    <row r="1068" spans="1:13">
      <c r="A1068" s="1"/>
      <c r="B1068" s="1"/>
      <c r="C1068" s="1"/>
      <c r="D1068" s="1"/>
      <c r="E1068" s="1"/>
      <c r="F1068" s="59"/>
      <c r="G1068" s="59"/>
      <c r="H1068" s="49"/>
      <c r="L1068" s="1"/>
      <c r="M1068" s="1"/>
    </row>
    <row r="1069" spans="1:13">
      <c r="A1069" s="1"/>
      <c r="B1069" s="1"/>
      <c r="C1069" s="1"/>
      <c r="D1069" s="1"/>
      <c r="E1069" s="1"/>
      <c r="F1069" s="59"/>
      <c r="G1069" s="59"/>
      <c r="H1069" s="49"/>
      <c r="L1069" s="1"/>
      <c r="M1069" s="1"/>
    </row>
    <row r="1070" spans="1:13">
      <c r="A1070" s="1"/>
      <c r="B1070" s="1"/>
      <c r="C1070" s="1"/>
      <c r="D1070" s="1"/>
      <c r="E1070" s="1"/>
      <c r="F1070" s="59"/>
      <c r="G1070" s="59"/>
      <c r="H1070" s="49"/>
      <c r="L1070" s="1"/>
      <c r="M1070" s="1"/>
    </row>
    <row r="1071" spans="1:13">
      <c r="A1071" s="1"/>
      <c r="B1071" s="1"/>
      <c r="C1071" s="1"/>
      <c r="D1071" s="1"/>
      <c r="E1071" s="1"/>
      <c r="F1071" s="59"/>
      <c r="G1071" s="59"/>
      <c r="H1071" s="49"/>
      <c r="L1071" s="1"/>
      <c r="M1071" s="1"/>
    </row>
    <row r="1072" spans="1:13">
      <c r="A1072" s="1"/>
      <c r="B1072" s="1"/>
      <c r="C1072" s="1"/>
      <c r="D1072" s="1"/>
      <c r="E1072" s="1"/>
      <c r="F1072" s="59"/>
      <c r="G1072" s="59"/>
      <c r="H1072" s="49"/>
      <c r="L1072" s="1"/>
      <c r="M1072" s="1"/>
    </row>
    <row r="1073" spans="1:13">
      <c r="A1073" s="1"/>
      <c r="B1073" s="1"/>
      <c r="C1073" s="1"/>
      <c r="D1073" s="1"/>
      <c r="E1073" s="1"/>
      <c r="F1073" s="59"/>
      <c r="G1073" s="59"/>
      <c r="H1073" s="49"/>
      <c r="L1073" s="1"/>
      <c r="M1073" s="1"/>
    </row>
    <row r="1074" spans="1:13">
      <c r="A1074" s="1"/>
      <c r="B1074" s="1"/>
      <c r="C1074" s="1"/>
      <c r="D1074" s="1"/>
      <c r="E1074" s="1"/>
      <c r="F1074" s="59"/>
      <c r="G1074" s="59"/>
      <c r="H1074" s="49"/>
      <c r="L1074" s="1"/>
      <c r="M1074" s="1"/>
    </row>
    <row r="1075" spans="1:13">
      <c r="A1075" s="1"/>
      <c r="B1075" s="1"/>
      <c r="C1075" s="1"/>
      <c r="D1075" s="1"/>
      <c r="E1075" s="1"/>
      <c r="F1075" s="59"/>
      <c r="G1075" s="59"/>
      <c r="H1075" s="49"/>
      <c r="L1075" s="1"/>
      <c r="M1075" s="1"/>
    </row>
    <row r="1076" spans="1:13">
      <c r="A1076" s="1"/>
      <c r="B1076" s="1"/>
      <c r="C1076" s="1"/>
      <c r="D1076" s="1"/>
      <c r="E1076" s="1"/>
      <c r="F1076" s="59"/>
      <c r="G1076" s="59"/>
      <c r="H1076" s="49"/>
      <c r="L1076" s="1"/>
      <c r="M1076" s="1"/>
    </row>
    <row r="1077" spans="1:13">
      <c r="A1077" s="1"/>
      <c r="B1077" s="1"/>
      <c r="C1077" s="1"/>
      <c r="D1077" s="1"/>
      <c r="E1077" s="1"/>
      <c r="F1077" s="59"/>
      <c r="G1077" s="59"/>
      <c r="H1077" s="49"/>
      <c r="L1077" s="1"/>
      <c r="M1077" s="1"/>
    </row>
    <row r="1078" spans="1:13">
      <c r="A1078" s="1"/>
      <c r="B1078" s="1"/>
      <c r="C1078" s="1"/>
      <c r="D1078" s="1"/>
      <c r="E1078" s="1"/>
      <c r="F1078" s="59"/>
      <c r="G1078" s="59"/>
      <c r="H1078" s="49"/>
      <c r="L1078" s="1"/>
      <c r="M1078" s="1"/>
    </row>
    <row r="1079" spans="1:13">
      <c r="A1079" s="1"/>
      <c r="B1079" s="1"/>
      <c r="C1079" s="1"/>
      <c r="D1079" s="1"/>
      <c r="E1079" s="1"/>
      <c r="F1079" s="59"/>
      <c r="G1079" s="59"/>
      <c r="H1079" s="49"/>
      <c r="L1079" s="1"/>
      <c r="M1079" s="1"/>
    </row>
    <row r="1080" spans="1:13">
      <c r="A1080" s="1"/>
      <c r="B1080" s="1"/>
      <c r="C1080" s="1"/>
      <c r="D1080" s="1"/>
      <c r="E1080" s="1"/>
      <c r="F1080" s="59"/>
      <c r="G1080" s="59"/>
      <c r="H1080" s="49"/>
      <c r="L1080" s="1"/>
      <c r="M1080" s="1"/>
    </row>
    <row r="1081" spans="1:13">
      <c r="A1081" s="1"/>
      <c r="B1081" s="1"/>
      <c r="C1081" s="1"/>
      <c r="D1081" s="1"/>
      <c r="E1081" s="1"/>
      <c r="F1081" s="59"/>
      <c r="G1081" s="59"/>
      <c r="H1081" s="49"/>
      <c r="L1081" s="1"/>
      <c r="M1081" s="1"/>
    </row>
    <row r="1082" spans="1:13">
      <c r="A1082" s="1"/>
      <c r="B1082" s="1"/>
      <c r="C1082" s="1"/>
      <c r="D1082" s="1"/>
      <c r="E1082" s="1"/>
      <c r="F1082" s="59"/>
      <c r="G1082" s="59"/>
      <c r="H1082" s="49"/>
      <c r="L1082" s="1"/>
      <c r="M1082" s="1"/>
    </row>
    <row r="1083" spans="1:13">
      <c r="A1083" s="1"/>
      <c r="B1083" s="1"/>
      <c r="C1083" s="1"/>
      <c r="D1083" s="1"/>
      <c r="E1083" s="1"/>
      <c r="F1083" s="59"/>
      <c r="G1083" s="59"/>
      <c r="H1083" s="49"/>
      <c r="L1083" s="1"/>
      <c r="M1083" s="1"/>
    </row>
    <row r="1084" spans="1:13">
      <c r="A1084" s="1"/>
      <c r="B1084" s="1"/>
      <c r="C1084" s="1"/>
      <c r="D1084" s="1"/>
      <c r="E1084" s="1"/>
      <c r="F1084" s="59"/>
      <c r="G1084" s="59"/>
      <c r="H1084" s="49"/>
      <c r="L1084" s="1"/>
      <c r="M1084" s="1"/>
    </row>
    <row r="1085" spans="1:13">
      <c r="A1085" s="1"/>
      <c r="B1085" s="1"/>
      <c r="C1085" s="1"/>
      <c r="D1085" s="1"/>
      <c r="E1085" s="1"/>
      <c r="F1085" s="59"/>
      <c r="G1085" s="59"/>
      <c r="H1085" s="49"/>
      <c r="L1085" s="1"/>
      <c r="M1085" s="1"/>
    </row>
    <row r="1086" spans="1:13">
      <c r="A1086" s="1"/>
      <c r="B1086" s="1"/>
      <c r="C1086" s="1"/>
      <c r="D1086" s="1"/>
      <c r="E1086" s="1"/>
      <c r="F1086" s="59"/>
      <c r="G1086" s="59"/>
      <c r="H1086" s="49"/>
      <c r="L1086" s="1"/>
      <c r="M1086" s="1"/>
    </row>
    <row r="1087" spans="1:13">
      <c r="A1087" s="1"/>
      <c r="B1087" s="1"/>
      <c r="C1087" s="1"/>
      <c r="D1087" s="1"/>
      <c r="E1087" s="1"/>
      <c r="F1087" s="59"/>
      <c r="G1087" s="59"/>
      <c r="H1087" s="49"/>
      <c r="L1087" s="1"/>
      <c r="M1087" s="1"/>
    </row>
    <row r="1088" spans="1:13">
      <c r="A1088" s="1"/>
      <c r="B1088" s="1"/>
      <c r="C1088" s="1"/>
      <c r="D1088" s="1"/>
      <c r="E1088" s="1"/>
      <c r="F1088" s="59"/>
      <c r="G1088" s="59"/>
      <c r="H1088" s="49"/>
      <c r="L1088" s="1"/>
      <c r="M1088" s="1"/>
    </row>
    <row r="1089" spans="1:13">
      <c r="A1089" s="1"/>
      <c r="B1089" s="1"/>
      <c r="C1089" s="1"/>
      <c r="D1089" s="1"/>
      <c r="E1089" s="1"/>
      <c r="F1089" s="59"/>
      <c r="G1089" s="59"/>
      <c r="H1089" s="49"/>
      <c r="L1089" s="1"/>
      <c r="M1089" s="1"/>
    </row>
    <row r="1090" spans="1:13">
      <c r="A1090" s="1"/>
      <c r="B1090" s="1"/>
      <c r="C1090" s="1"/>
      <c r="D1090" s="1"/>
      <c r="E1090" s="1"/>
      <c r="F1090" s="59"/>
      <c r="G1090" s="59"/>
      <c r="H1090" s="49"/>
      <c r="L1090" s="1"/>
      <c r="M1090" s="1"/>
    </row>
    <row r="1091" spans="1:13">
      <c r="A1091" s="1"/>
      <c r="B1091" s="1"/>
      <c r="C1091" s="1"/>
      <c r="D1091" s="1"/>
      <c r="E1091" s="1"/>
      <c r="F1091" s="59"/>
      <c r="G1091" s="59"/>
      <c r="H1091" s="49"/>
      <c r="L1091" s="1"/>
      <c r="M1091" s="1"/>
    </row>
    <row r="1092" spans="1:13">
      <c r="A1092" s="1"/>
      <c r="B1092" s="1"/>
      <c r="C1092" s="1"/>
      <c r="D1092" s="1"/>
      <c r="E1092" s="1"/>
      <c r="F1092" s="59"/>
      <c r="G1092" s="59"/>
      <c r="H1092" s="49"/>
      <c r="L1092" s="1"/>
      <c r="M1092" s="1"/>
    </row>
    <row r="1093" spans="1:13">
      <c r="A1093" s="1"/>
      <c r="B1093" s="1"/>
      <c r="C1093" s="1"/>
      <c r="D1093" s="1"/>
      <c r="E1093" s="1"/>
      <c r="F1093" s="59"/>
      <c r="G1093" s="59"/>
      <c r="H1093" s="49"/>
      <c r="L1093" s="1"/>
      <c r="M1093" s="1"/>
    </row>
    <row r="1094" spans="1:13">
      <c r="A1094" s="1"/>
      <c r="B1094" s="1"/>
      <c r="C1094" s="1"/>
      <c r="D1094" s="1"/>
      <c r="E1094" s="1"/>
      <c r="F1094" s="59"/>
      <c r="G1094" s="59"/>
      <c r="H1094" s="49"/>
      <c r="L1094" s="1"/>
      <c r="M1094" s="1"/>
    </row>
    <row r="1095" spans="1:13">
      <c r="A1095" s="1"/>
      <c r="B1095" s="1"/>
      <c r="C1095" s="1"/>
      <c r="D1095" s="1"/>
      <c r="E1095" s="1"/>
      <c r="F1095" s="59"/>
      <c r="G1095" s="59"/>
      <c r="H1095" s="49"/>
      <c r="L1095" s="1"/>
      <c r="M1095" s="1"/>
    </row>
    <row r="1096" spans="1:13">
      <c r="A1096" s="1"/>
      <c r="B1096" s="1"/>
      <c r="C1096" s="1"/>
      <c r="D1096" s="1"/>
      <c r="E1096" s="1"/>
      <c r="F1096" s="59"/>
      <c r="G1096" s="59"/>
      <c r="H1096" s="49"/>
      <c r="L1096" s="1"/>
      <c r="M1096" s="1"/>
    </row>
    <row r="1097" spans="1:13">
      <c r="A1097" s="1"/>
      <c r="B1097" s="1"/>
      <c r="C1097" s="1"/>
      <c r="D1097" s="1"/>
      <c r="E1097" s="1"/>
      <c r="F1097" s="59"/>
      <c r="G1097" s="59"/>
      <c r="H1097" s="49"/>
      <c r="L1097" s="1"/>
      <c r="M1097" s="1"/>
    </row>
    <row r="1098" spans="1:13">
      <c r="A1098" s="1"/>
      <c r="B1098" s="1"/>
      <c r="C1098" s="1"/>
      <c r="D1098" s="1"/>
      <c r="E1098" s="1"/>
      <c r="F1098" s="59"/>
      <c r="G1098" s="59"/>
      <c r="H1098" s="49"/>
      <c r="L1098" s="1"/>
      <c r="M1098" s="1"/>
    </row>
    <row r="1099" spans="1:13">
      <c r="A1099" s="1"/>
      <c r="B1099" s="1"/>
      <c r="C1099" s="1"/>
      <c r="D1099" s="1"/>
      <c r="E1099" s="1"/>
      <c r="F1099" s="59"/>
      <c r="G1099" s="59"/>
      <c r="H1099" s="49"/>
      <c r="L1099" s="1"/>
      <c r="M1099" s="1"/>
    </row>
    <row r="1100" spans="1:13">
      <c r="A1100" s="1"/>
      <c r="B1100" s="1"/>
      <c r="C1100" s="1"/>
      <c r="D1100" s="1"/>
      <c r="E1100" s="1"/>
      <c r="F1100" s="59"/>
      <c r="G1100" s="59"/>
      <c r="H1100" s="49"/>
      <c r="L1100" s="1"/>
      <c r="M1100" s="1"/>
    </row>
    <row r="1101" spans="1:13">
      <c r="A1101" s="1"/>
      <c r="B1101" s="1"/>
      <c r="C1101" s="1"/>
      <c r="D1101" s="1"/>
      <c r="E1101" s="1"/>
      <c r="F1101" s="59"/>
      <c r="G1101" s="59"/>
      <c r="H1101" s="49"/>
      <c r="L1101" s="1"/>
      <c r="M1101" s="1"/>
    </row>
    <row r="1102" spans="1:13">
      <c r="A1102" s="1"/>
      <c r="B1102" s="1"/>
      <c r="C1102" s="1"/>
      <c r="D1102" s="1"/>
      <c r="E1102" s="1"/>
      <c r="F1102" s="59"/>
      <c r="G1102" s="59"/>
      <c r="H1102" s="49"/>
      <c r="L1102" s="1"/>
      <c r="M1102" s="1"/>
    </row>
    <row r="1103" spans="1:13">
      <c r="A1103" s="1"/>
      <c r="B1103" s="1"/>
      <c r="C1103" s="1"/>
      <c r="D1103" s="1"/>
      <c r="E1103" s="1"/>
      <c r="F1103" s="59"/>
      <c r="G1103" s="59"/>
      <c r="H1103" s="49"/>
      <c r="L1103" s="1"/>
      <c r="M1103" s="1"/>
    </row>
    <row r="1104" spans="1:13">
      <c r="A1104" s="1"/>
      <c r="B1104" s="1"/>
      <c r="C1104" s="1"/>
      <c r="D1104" s="1"/>
      <c r="E1104" s="1"/>
      <c r="F1104" s="59"/>
      <c r="G1104" s="59"/>
      <c r="H1104" s="49"/>
      <c r="L1104" s="1"/>
      <c r="M1104" s="1"/>
    </row>
    <row r="1105" spans="1:13">
      <c r="A1105" s="1"/>
      <c r="B1105" s="1"/>
      <c r="C1105" s="1"/>
      <c r="D1105" s="1"/>
      <c r="E1105" s="1"/>
      <c r="F1105" s="59"/>
      <c r="G1105" s="59"/>
      <c r="H1105" s="49"/>
      <c r="L1105" s="1"/>
      <c r="M1105" s="1"/>
    </row>
    <row r="1106" spans="1:13">
      <c r="A1106" s="1"/>
      <c r="B1106" s="1"/>
      <c r="C1106" s="1"/>
      <c r="D1106" s="1"/>
      <c r="E1106" s="1"/>
      <c r="F1106" s="59"/>
      <c r="G1106" s="59"/>
      <c r="H1106" s="49"/>
      <c r="L1106" s="1"/>
      <c r="M1106" s="1"/>
    </row>
    <row r="1107" spans="1:13">
      <c r="A1107" s="1"/>
      <c r="B1107" s="1"/>
      <c r="C1107" s="1"/>
      <c r="D1107" s="1"/>
      <c r="E1107" s="1"/>
      <c r="F1107" s="59"/>
      <c r="G1107" s="59"/>
      <c r="H1107" s="49"/>
      <c r="L1107" s="1"/>
      <c r="M1107" s="1"/>
    </row>
    <row r="1108" spans="1:13">
      <c r="A1108" s="1"/>
      <c r="B1108" s="1"/>
      <c r="C1108" s="1"/>
      <c r="D1108" s="1"/>
      <c r="E1108" s="1"/>
      <c r="F1108" s="59"/>
      <c r="G1108" s="59"/>
      <c r="H1108" s="49"/>
      <c r="L1108" s="1"/>
      <c r="M1108" s="1"/>
    </row>
    <row r="1109" spans="1:13">
      <c r="A1109" s="1"/>
      <c r="B1109" s="1"/>
      <c r="C1109" s="1"/>
      <c r="D1109" s="1"/>
      <c r="E1109" s="1"/>
      <c r="F1109" s="59"/>
      <c r="G1109" s="59"/>
      <c r="H1109" s="49"/>
      <c r="L1109" s="1"/>
      <c r="M1109" s="1"/>
    </row>
    <row r="1110" spans="1:13">
      <c r="A1110" s="1"/>
      <c r="B1110" s="1"/>
      <c r="C1110" s="1"/>
      <c r="D1110" s="1"/>
      <c r="E1110" s="1"/>
      <c r="F1110" s="59"/>
      <c r="G1110" s="59"/>
      <c r="H1110" s="49"/>
      <c r="L1110" s="1"/>
      <c r="M1110" s="1"/>
    </row>
    <row r="1111" spans="1:13">
      <c r="A1111" s="1"/>
      <c r="B1111" s="1"/>
      <c r="C1111" s="1"/>
      <c r="D1111" s="1"/>
      <c r="E1111" s="1"/>
      <c r="F1111" s="59"/>
      <c r="G1111" s="59"/>
      <c r="H1111" s="49"/>
      <c r="L1111" s="1"/>
      <c r="M1111" s="1"/>
    </row>
    <row r="1112" spans="1:13">
      <c r="A1112" s="1"/>
      <c r="B1112" s="1"/>
      <c r="C1112" s="1"/>
      <c r="D1112" s="1"/>
      <c r="E1112" s="1"/>
      <c r="F1112" s="59"/>
      <c r="G1112" s="59"/>
      <c r="H1112" s="49"/>
      <c r="L1112" s="1"/>
      <c r="M1112" s="1"/>
    </row>
    <row r="1113" spans="1:13">
      <c r="A1113" s="1"/>
      <c r="B1113" s="1"/>
      <c r="C1113" s="1"/>
      <c r="D1113" s="1"/>
      <c r="E1113" s="1"/>
      <c r="F1113" s="59"/>
      <c r="G1113" s="59"/>
      <c r="H1113" s="49"/>
      <c r="L1113" s="1"/>
      <c r="M1113" s="1"/>
    </row>
    <row r="1114" spans="1:13">
      <c r="A1114" s="1"/>
      <c r="B1114" s="1"/>
      <c r="C1114" s="1"/>
      <c r="D1114" s="1"/>
      <c r="E1114" s="1"/>
      <c r="F1114" s="59"/>
      <c r="G1114" s="59"/>
      <c r="H1114" s="49"/>
      <c r="L1114" s="1"/>
      <c r="M1114" s="1"/>
    </row>
    <row r="1115" spans="1:13">
      <c r="A1115" s="1"/>
      <c r="B1115" s="1"/>
      <c r="C1115" s="1"/>
      <c r="D1115" s="1"/>
      <c r="E1115" s="1"/>
      <c r="F1115" s="59"/>
      <c r="G1115" s="59"/>
      <c r="H1115" s="49"/>
      <c r="L1115" s="1"/>
      <c r="M1115" s="1"/>
    </row>
    <row r="1116" spans="1:13">
      <c r="A1116" s="1"/>
      <c r="B1116" s="1"/>
      <c r="C1116" s="1"/>
      <c r="D1116" s="1"/>
      <c r="E1116" s="1"/>
      <c r="F1116" s="59"/>
      <c r="G1116" s="59"/>
      <c r="H1116" s="49"/>
      <c r="L1116" s="1"/>
      <c r="M1116" s="1"/>
    </row>
    <row r="1117" spans="1:13">
      <c r="A1117" s="1"/>
      <c r="B1117" s="1"/>
      <c r="C1117" s="1"/>
      <c r="D1117" s="1"/>
      <c r="E1117" s="1"/>
      <c r="F1117" s="59"/>
      <c r="G1117" s="59"/>
      <c r="H1117" s="49"/>
      <c r="L1117" s="1"/>
      <c r="M1117" s="1"/>
    </row>
    <row r="1118" spans="1:13">
      <c r="A1118" s="1"/>
      <c r="B1118" s="1"/>
      <c r="C1118" s="1"/>
      <c r="D1118" s="1"/>
      <c r="E1118" s="1"/>
      <c r="F1118" s="59"/>
      <c r="G1118" s="59"/>
      <c r="H1118" s="49"/>
      <c r="L1118" s="1"/>
      <c r="M1118" s="1"/>
    </row>
    <row r="1119" spans="1:13">
      <c r="A1119" s="1"/>
      <c r="B1119" s="1"/>
      <c r="C1119" s="1"/>
      <c r="D1119" s="1"/>
      <c r="E1119" s="1"/>
      <c r="F1119" s="59"/>
      <c r="G1119" s="59"/>
      <c r="H1119" s="49"/>
      <c r="L1119" s="1"/>
      <c r="M1119" s="1"/>
    </row>
    <row r="1120" spans="1:13">
      <c r="A1120" s="1"/>
      <c r="B1120" s="1"/>
      <c r="C1120" s="1"/>
      <c r="D1120" s="1"/>
      <c r="E1120" s="1"/>
      <c r="F1120" s="59"/>
      <c r="G1120" s="59"/>
      <c r="H1120" s="49"/>
      <c r="L1120" s="1"/>
      <c r="M1120" s="1"/>
    </row>
    <row r="1121" spans="1:13">
      <c r="A1121" s="1"/>
      <c r="B1121" s="1"/>
      <c r="C1121" s="1"/>
      <c r="D1121" s="1"/>
      <c r="E1121" s="1"/>
      <c r="F1121" s="59"/>
      <c r="G1121" s="59"/>
      <c r="H1121" s="49"/>
      <c r="L1121" s="1"/>
      <c r="M1121" s="1"/>
    </row>
    <row r="1122" spans="1:13">
      <c r="A1122" s="1"/>
      <c r="B1122" s="1"/>
      <c r="C1122" s="1"/>
      <c r="D1122" s="1"/>
      <c r="E1122" s="1"/>
      <c r="F1122" s="59"/>
      <c r="G1122" s="59"/>
      <c r="H1122" s="49"/>
      <c r="L1122" s="1"/>
      <c r="M1122" s="1"/>
    </row>
    <row r="1123" spans="1:13">
      <c r="A1123" s="1"/>
      <c r="B1123" s="1"/>
      <c r="C1123" s="1"/>
      <c r="D1123" s="1"/>
      <c r="E1123" s="1"/>
      <c r="F1123" s="59"/>
      <c r="G1123" s="59"/>
      <c r="H1123" s="49"/>
      <c r="L1123" s="1"/>
      <c r="M1123" s="1"/>
    </row>
    <row r="1124" spans="1:13">
      <c r="A1124" s="1"/>
      <c r="B1124" s="1"/>
      <c r="C1124" s="1"/>
      <c r="D1124" s="1"/>
      <c r="E1124" s="1"/>
      <c r="F1124" s="59"/>
      <c r="G1124" s="59"/>
      <c r="H1124" s="49"/>
      <c r="L1124" s="1"/>
      <c r="M1124" s="1"/>
    </row>
    <row r="1125" spans="1:13">
      <c r="A1125" s="1"/>
      <c r="B1125" s="1"/>
      <c r="C1125" s="1"/>
      <c r="D1125" s="1"/>
      <c r="E1125" s="1"/>
      <c r="F1125" s="59"/>
      <c r="G1125" s="59"/>
      <c r="H1125" s="49"/>
      <c r="L1125" s="1"/>
      <c r="M1125" s="1"/>
    </row>
    <row r="1126" spans="1:13">
      <c r="A1126" s="1"/>
      <c r="B1126" s="1"/>
      <c r="C1126" s="1"/>
      <c r="D1126" s="1"/>
      <c r="E1126" s="1"/>
      <c r="F1126" s="59"/>
      <c r="G1126" s="59"/>
      <c r="H1126" s="49"/>
      <c r="L1126" s="1"/>
      <c r="M1126" s="1"/>
    </row>
    <row r="1127" spans="1:13">
      <c r="A1127" s="1"/>
      <c r="B1127" s="1"/>
      <c r="C1127" s="1"/>
      <c r="D1127" s="1"/>
      <c r="E1127" s="1"/>
      <c r="F1127" s="59"/>
      <c r="G1127" s="59"/>
      <c r="H1127" s="49"/>
      <c r="L1127" s="1"/>
      <c r="M1127" s="1"/>
    </row>
    <row r="1128" spans="1:13">
      <c r="A1128" s="1"/>
      <c r="B1128" s="1"/>
      <c r="C1128" s="1"/>
      <c r="D1128" s="1"/>
      <c r="E1128" s="1"/>
      <c r="F1128" s="59"/>
      <c r="G1128" s="59"/>
      <c r="H1128" s="49"/>
      <c r="L1128" s="1"/>
      <c r="M1128" s="1"/>
    </row>
    <row r="1129" spans="1:13">
      <c r="A1129" s="1"/>
      <c r="B1129" s="1"/>
      <c r="C1129" s="1"/>
      <c r="D1129" s="1"/>
      <c r="E1129" s="1"/>
      <c r="F1129" s="59"/>
      <c r="G1129" s="59"/>
      <c r="H1129" s="49"/>
      <c r="L1129" s="1"/>
      <c r="M1129" s="1"/>
    </row>
    <row r="1130" spans="1:13">
      <c r="A1130" s="1"/>
      <c r="B1130" s="1"/>
      <c r="C1130" s="1"/>
      <c r="D1130" s="1"/>
      <c r="E1130" s="1"/>
      <c r="F1130" s="59"/>
      <c r="G1130" s="59"/>
      <c r="H1130" s="49"/>
      <c r="L1130" s="1"/>
      <c r="M1130" s="1"/>
    </row>
    <row r="1131" spans="1:13">
      <c r="A1131" s="1"/>
      <c r="B1131" s="1"/>
      <c r="C1131" s="1"/>
      <c r="D1131" s="1"/>
      <c r="E1131" s="1"/>
      <c r="F1131" s="59"/>
      <c r="G1131" s="59"/>
      <c r="H1131" s="49"/>
      <c r="L1131" s="1"/>
      <c r="M1131" s="1"/>
    </row>
    <row r="1132" spans="1:13">
      <c r="A1132" s="1"/>
      <c r="B1132" s="1"/>
      <c r="C1132" s="1"/>
      <c r="D1132" s="1"/>
      <c r="E1132" s="1"/>
      <c r="F1132" s="59"/>
      <c r="G1132" s="59"/>
      <c r="H1132" s="49"/>
      <c r="L1132" s="1"/>
      <c r="M1132" s="1"/>
    </row>
    <row r="1133" spans="1:13">
      <c r="A1133" s="1"/>
      <c r="B1133" s="1"/>
      <c r="C1133" s="1"/>
      <c r="D1133" s="1"/>
      <c r="E1133" s="1"/>
      <c r="F1133" s="59"/>
      <c r="G1133" s="59"/>
      <c r="H1133" s="49"/>
      <c r="L1133" s="1"/>
      <c r="M1133" s="1"/>
    </row>
    <row r="1134" spans="1:13">
      <c r="A1134" s="1"/>
      <c r="B1134" s="1"/>
      <c r="C1134" s="1"/>
      <c r="D1134" s="1"/>
      <c r="E1134" s="1"/>
      <c r="F1134" s="59"/>
      <c r="G1134" s="59"/>
      <c r="H1134" s="49"/>
      <c r="L1134" s="1"/>
      <c r="M1134" s="1"/>
    </row>
    <row r="1135" spans="1:13">
      <c r="A1135" s="1"/>
      <c r="B1135" s="1"/>
      <c r="C1135" s="1"/>
      <c r="D1135" s="1"/>
      <c r="E1135" s="1"/>
      <c r="F1135" s="59"/>
      <c r="G1135" s="59"/>
      <c r="H1135" s="49"/>
      <c r="L1135" s="1"/>
      <c r="M1135" s="1"/>
    </row>
    <row r="1136" spans="1:13">
      <c r="A1136" s="1"/>
      <c r="B1136" s="1"/>
      <c r="C1136" s="1"/>
      <c r="D1136" s="1"/>
      <c r="E1136" s="1"/>
      <c r="F1136" s="59"/>
      <c r="G1136" s="59"/>
      <c r="H1136" s="49"/>
      <c r="L1136" s="1"/>
      <c r="M1136" s="1"/>
    </row>
    <row r="1137" spans="1:13">
      <c r="A1137" s="1"/>
      <c r="B1137" s="1"/>
      <c r="C1137" s="1"/>
      <c r="D1137" s="1"/>
      <c r="E1137" s="1"/>
      <c r="F1137" s="59"/>
      <c r="G1137" s="59"/>
      <c r="H1137" s="49"/>
      <c r="L1137" s="1"/>
      <c r="M1137" s="1"/>
    </row>
    <row r="1138" spans="1:13">
      <c r="A1138" s="1"/>
      <c r="B1138" s="1"/>
      <c r="C1138" s="1"/>
      <c r="D1138" s="1"/>
      <c r="E1138" s="1"/>
      <c r="F1138" s="59"/>
      <c r="G1138" s="59"/>
      <c r="H1138" s="49"/>
      <c r="L1138" s="1"/>
      <c r="M1138" s="1"/>
    </row>
    <row r="1139" spans="1:13">
      <c r="A1139" s="1"/>
      <c r="B1139" s="1"/>
      <c r="C1139" s="1"/>
      <c r="D1139" s="1"/>
      <c r="E1139" s="1"/>
      <c r="F1139" s="59"/>
      <c r="G1139" s="59"/>
      <c r="H1139" s="49"/>
      <c r="L1139" s="1"/>
      <c r="M1139" s="1"/>
    </row>
    <row r="1140" spans="1:13">
      <c r="A1140" s="1"/>
      <c r="B1140" s="1"/>
      <c r="C1140" s="1"/>
      <c r="D1140" s="1"/>
      <c r="E1140" s="1"/>
      <c r="F1140" s="59"/>
      <c r="G1140" s="59"/>
      <c r="H1140" s="49"/>
      <c r="L1140" s="1"/>
      <c r="M1140" s="1"/>
    </row>
    <row r="1141" spans="1:13">
      <c r="A1141" s="1"/>
      <c r="B1141" s="1"/>
      <c r="C1141" s="1"/>
      <c r="D1141" s="1"/>
      <c r="E1141" s="1"/>
      <c r="F1141" s="59"/>
      <c r="G1141" s="59"/>
      <c r="H1141" s="49"/>
      <c r="L1141" s="1"/>
      <c r="M1141" s="1"/>
    </row>
    <row r="1142" spans="1:13">
      <c r="A1142" s="1"/>
      <c r="B1142" s="1"/>
      <c r="C1142" s="1"/>
      <c r="D1142" s="1"/>
      <c r="E1142" s="1"/>
      <c r="F1142" s="59"/>
      <c r="G1142" s="59"/>
      <c r="H1142" s="49"/>
      <c r="L1142" s="1"/>
      <c r="M1142" s="1"/>
    </row>
    <row r="1143" spans="1:13">
      <c r="A1143" s="1"/>
      <c r="B1143" s="1"/>
      <c r="C1143" s="1"/>
      <c r="D1143" s="1"/>
      <c r="E1143" s="1"/>
      <c r="F1143" s="59"/>
      <c r="G1143" s="59"/>
      <c r="H1143" s="49"/>
      <c r="L1143" s="1"/>
      <c r="M1143" s="1"/>
    </row>
    <row r="1144" spans="1:13">
      <c r="A1144" s="1"/>
      <c r="B1144" s="1"/>
      <c r="C1144" s="1"/>
      <c r="D1144" s="1"/>
      <c r="E1144" s="1"/>
      <c r="F1144" s="59"/>
      <c r="G1144" s="59"/>
      <c r="H1144" s="49"/>
      <c r="L1144" s="1"/>
      <c r="M1144" s="1"/>
    </row>
    <row r="1145" spans="1:13">
      <c r="A1145" s="1"/>
      <c r="B1145" s="1"/>
      <c r="C1145" s="1"/>
      <c r="D1145" s="1"/>
      <c r="E1145" s="1"/>
      <c r="F1145" s="59"/>
      <c r="G1145" s="59"/>
      <c r="H1145" s="49"/>
      <c r="L1145" s="1"/>
      <c r="M1145" s="1"/>
    </row>
    <row r="1146" spans="1:13">
      <c r="A1146" s="1"/>
      <c r="B1146" s="1"/>
      <c r="C1146" s="1"/>
      <c r="D1146" s="1"/>
      <c r="E1146" s="1"/>
      <c r="F1146" s="59"/>
      <c r="G1146" s="59"/>
      <c r="H1146" s="49"/>
      <c r="L1146" s="1"/>
      <c r="M1146" s="1"/>
    </row>
    <row r="1147" spans="1:13">
      <c r="A1147" s="1"/>
      <c r="B1147" s="1"/>
      <c r="C1147" s="1"/>
      <c r="D1147" s="1"/>
      <c r="E1147" s="1"/>
      <c r="F1147" s="59"/>
      <c r="G1147" s="59"/>
      <c r="H1147" s="49"/>
      <c r="L1147" s="1"/>
      <c r="M1147" s="1"/>
    </row>
    <row r="1148" spans="1:13">
      <c r="A1148" s="1"/>
      <c r="B1148" s="1"/>
      <c r="C1148" s="1"/>
      <c r="D1148" s="1"/>
      <c r="E1148" s="1"/>
      <c r="F1148" s="59"/>
      <c r="G1148" s="59"/>
      <c r="H1148" s="49"/>
      <c r="L1148" s="1"/>
      <c r="M1148" s="1"/>
    </row>
    <row r="1149" spans="1:13">
      <c r="A1149" s="1"/>
      <c r="B1149" s="1"/>
      <c r="C1149" s="1"/>
      <c r="D1149" s="1"/>
      <c r="E1149" s="1"/>
      <c r="F1149" s="59"/>
      <c r="G1149" s="59"/>
      <c r="H1149" s="49"/>
      <c r="L1149" s="1"/>
      <c r="M1149" s="1"/>
    </row>
    <row r="1150" spans="1:13">
      <c r="A1150" s="1"/>
      <c r="B1150" s="1"/>
      <c r="C1150" s="1"/>
      <c r="D1150" s="1"/>
      <c r="E1150" s="1"/>
      <c r="F1150" s="59"/>
      <c r="G1150" s="59"/>
      <c r="H1150" s="49"/>
      <c r="L1150" s="1"/>
      <c r="M1150" s="1"/>
    </row>
    <row r="1151" spans="1:13">
      <c r="A1151" s="1"/>
      <c r="B1151" s="1"/>
      <c r="C1151" s="1"/>
      <c r="D1151" s="1"/>
      <c r="E1151" s="1"/>
      <c r="F1151" s="59"/>
      <c r="G1151" s="59"/>
      <c r="H1151" s="49"/>
      <c r="L1151" s="1"/>
      <c r="M1151" s="1"/>
    </row>
    <row r="1152" spans="1:13">
      <c r="A1152" s="1"/>
      <c r="B1152" s="1"/>
      <c r="C1152" s="1"/>
      <c r="D1152" s="1"/>
      <c r="E1152" s="1"/>
      <c r="F1152" s="59"/>
      <c r="G1152" s="59"/>
      <c r="H1152" s="49"/>
      <c r="L1152" s="1"/>
      <c r="M1152" s="1"/>
    </row>
    <row r="1153" spans="1:13">
      <c r="A1153" s="1"/>
      <c r="B1153" s="1"/>
      <c r="C1153" s="1"/>
      <c r="D1153" s="1"/>
      <c r="E1153" s="1"/>
      <c r="F1153" s="59"/>
      <c r="G1153" s="59"/>
      <c r="H1153" s="49"/>
      <c r="L1153" s="1"/>
      <c r="M1153" s="1"/>
    </row>
    <row r="1154" spans="1:13">
      <c r="A1154" s="1"/>
      <c r="B1154" s="1"/>
      <c r="C1154" s="1"/>
      <c r="D1154" s="1"/>
      <c r="E1154" s="1"/>
      <c r="F1154" s="59"/>
      <c r="G1154" s="59"/>
      <c r="H1154" s="49"/>
      <c r="L1154" s="1"/>
      <c r="M1154" s="1"/>
    </row>
    <row r="1155" spans="1:13">
      <c r="A1155" s="1"/>
      <c r="B1155" s="1"/>
      <c r="C1155" s="1"/>
      <c r="D1155" s="1"/>
      <c r="E1155" s="1"/>
      <c r="F1155" s="59"/>
      <c r="G1155" s="59"/>
      <c r="H1155" s="49"/>
      <c r="L1155" s="1"/>
      <c r="M1155" s="1"/>
    </row>
    <row r="1156" spans="1:13">
      <c r="A1156" s="1"/>
      <c r="B1156" s="1"/>
      <c r="C1156" s="1"/>
      <c r="D1156" s="1"/>
      <c r="E1156" s="1"/>
      <c r="F1156" s="59"/>
      <c r="G1156" s="59"/>
      <c r="H1156" s="49"/>
      <c r="L1156" s="1"/>
      <c r="M1156" s="1"/>
    </row>
    <row r="1157" spans="1:13">
      <c r="A1157" s="1"/>
      <c r="B1157" s="1"/>
      <c r="C1157" s="1"/>
      <c r="D1157" s="1"/>
      <c r="E1157" s="1"/>
      <c r="F1157" s="59"/>
      <c r="G1157" s="59"/>
      <c r="H1157" s="49"/>
      <c r="L1157" s="1"/>
      <c r="M1157" s="1"/>
    </row>
    <row r="1158" spans="1:13">
      <c r="A1158" s="1"/>
      <c r="B1158" s="1"/>
      <c r="C1158" s="1"/>
      <c r="D1158" s="1"/>
      <c r="E1158" s="1"/>
      <c r="F1158" s="59"/>
      <c r="G1158" s="59"/>
      <c r="H1158" s="49"/>
      <c r="L1158" s="1"/>
      <c r="M1158" s="1"/>
    </row>
    <row r="1159" spans="1:13">
      <c r="A1159" s="1"/>
      <c r="B1159" s="1"/>
      <c r="C1159" s="1"/>
      <c r="D1159" s="1"/>
      <c r="E1159" s="1"/>
      <c r="F1159" s="59"/>
      <c r="G1159" s="59"/>
      <c r="H1159" s="49"/>
      <c r="L1159" s="1"/>
      <c r="M1159" s="1"/>
    </row>
    <row r="1160" spans="1:13">
      <c r="A1160" s="1"/>
      <c r="B1160" s="1"/>
      <c r="C1160" s="1"/>
      <c r="D1160" s="1"/>
      <c r="E1160" s="1"/>
      <c r="F1160" s="59"/>
      <c r="G1160" s="59"/>
      <c r="H1160" s="49"/>
      <c r="L1160" s="1"/>
      <c r="M1160" s="1"/>
    </row>
    <row r="1161" spans="1:13">
      <c r="A1161" s="1"/>
      <c r="B1161" s="1"/>
      <c r="C1161" s="1"/>
      <c r="D1161" s="1"/>
      <c r="E1161" s="1"/>
      <c r="F1161" s="59"/>
      <c r="G1161" s="59"/>
      <c r="H1161" s="49"/>
      <c r="L1161" s="1"/>
      <c r="M1161" s="1"/>
    </row>
    <row r="1162" spans="1:13">
      <c r="A1162" s="1"/>
      <c r="B1162" s="1"/>
      <c r="C1162" s="1"/>
      <c r="D1162" s="1"/>
      <c r="E1162" s="1"/>
      <c r="F1162" s="59"/>
      <c r="G1162" s="59"/>
      <c r="H1162" s="49"/>
      <c r="L1162" s="1"/>
      <c r="M1162" s="1"/>
    </row>
    <row r="1163" spans="1:13">
      <c r="A1163" s="1"/>
      <c r="B1163" s="1"/>
      <c r="C1163" s="1"/>
      <c r="D1163" s="1"/>
      <c r="E1163" s="1"/>
      <c r="F1163" s="59"/>
      <c r="G1163" s="59"/>
      <c r="H1163" s="49"/>
      <c r="L1163" s="1"/>
      <c r="M1163" s="1"/>
    </row>
    <row r="1164" spans="1:13">
      <c r="A1164" s="1"/>
      <c r="B1164" s="1"/>
      <c r="C1164" s="1"/>
      <c r="D1164" s="1"/>
      <c r="E1164" s="1"/>
      <c r="F1164" s="59"/>
      <c r="G1164" s="59"/>
      <c r="H1164" s="49"/>
      <c r="L1164" s="1"/>
      <c r="M1164" s="1"/>
    </row>
    <row r="1165" spans="1:13">
      <c r="A1165" s="1"/>
      <c r="B1165" s="1"/>
      <c r="C1165" s="1"/>
      <c r="D1165" s="1"/>
      <c r="E1165" s="1"/>
      <c r="F1165" s="59"/>
      <c r="G1165" s="59"/>
      <c r="H1165" s="49"/>
      <c r="L1165" s="1"/>
      <c r="M1165" s="1"/>
    </row>
    <row r="1166" spans="1:13">
      <c r="A1166" s="1"/>
      <c r="B1166" s="1"/>
      <c r="C1166" s="1"/>
      <c r="D1166" s="1"/>
      <c r="E1166" s="1"/>
      <c r="F1166" s="59"/>
      <c r="G1166" s="59"/>
      <c r="H1166" s="49"/>
      <c r="L1166" s="1"/>
      <c r="M1166" s="1"/>
    </row>
    <row r="1167" spans="1:13">
      <c r="A1167" s="1"/>
      <c r="B1167" s="1"/>
      <c r="C1167" s="1"/>
      <c r="D1167" s="1"/>
      <c r="E1167" s="1"/>
      <c r="F1167" s="59"/>
      <c r="G1167" s="59"/>
      <c r="H1167" s="49"/>
      <c r="L1167" s="1"/>
      <c r="M1167" s="1"/>
    </row>
    <row r="1168" spans="1:13">
      <c r="A1168" s="1"/>
      <c r="B1168" s="1"/>
      <c r="C1168" s="1"/>
      <c r="D1168" s="1"/>
      <c r="E1168" s="1"/>
      <c r="F1168" s="59"/>
      <c r="G1168" s="59"/>
      <c r="H1168" s="49"/>
      <c r="L1168" s="1"/>
      <c r="M1168" s="1"/>
    </row>
    <row r="1169" spans="1:13">
      <c r="A1169" s="1"/>
      <c r="B1169" s="1"/>
      <c r="C1169" s="1"/>
      <c r="D1169" s="1"/>
      <c r="E1169" s="1"/>
      <c r="F1169" s="59"/>
      <c r="G1169" s="59"/>
      <c r="H1169" s="49"/>
      <c r="L1169" s="1"/>
      <c r="M1169" s="1"/>
    </row>
    <row r="1170" spans="1:13">
      <c r="A1170" s="1"/>
      <c r="B1170" s="1"/>
      <c r="C1170" s="1"/>
      <c r="D1170" s="1"/>
      <c r="E1170" s="1"/>
      <c r="F1170" s="59"/>
      <c r="G1170" s="59"/>
      <c r="H1170" s="49"/>
      <c r="L1170" s="1"/>
      <c r="M1170" s="1"/>
    </row>
    <row r="1171" spans="1:13">
      <c r="A1171" s="1"/>
      <c r="B1171" s="1"/>
      <c r="C1171" s="1"/>
      <c r="D1171" s="1"/>
      <c r="E1171" s="1"/>
      <c r="F1171" s="59"/>
      <c r="G1171" s="59"/>
      <c r="H1171" s="49"/>
      <c r="L1171" s="1"/>
      <c r="M1171" s="1"/>
    </row>
    <row r="1172" spans="1:13">
      <c r="A1172" s="1"/>
      <c r="B1172" s="1"/>
      <c r="C1172" s="1"/>
      <c r="D1172" s="1"/>
      <c r="E1172" s="1"/>
      <c r="F1172" s="59"/>
      <c r="G1172" s="59"/>
      <c r="H1172" s="49"/>
      <c r="L1172" s="1"/>
      <c r="M1172" s="1"/>
    </row>
    <row r="1173" spans="1:13">
      <c r="A1173" s="1"/>
      <c r="B1173" s="1"/>
      <c r="C1173" s="1"/>
      <c r="D1173" s="1"/>
      <c r="E1173" s="1"/>
      <c r="F1173" s="59"/>
      <c r="G1173" s="59"/>
      <c r="H1173" s="49"/>
      <c r="L1173" s="1"/>
      <c r="M1173" s="1"/>
    </row>
    <row r="1174" spans="1:13">
      <c r="A1174" s="1"/>
      <c r="B1174" s="1"/>
      <c r="C1174" s="1"/>
      <c r="D1174" s="1"/>
      <c r="E1174" s="1"/>
      <c r="F1174" s="59"/>
      <c r="G1174" s="59"/>
      <c r="H1174" s="49"/>
      <c r="L1174" s="1"/>
      <c r="M1174" s="1"/>
    </row>
    <row r="1175" spans="1:13">
      <c r="A1175" s="1"/>
      <c r="B1175" s="1"/>
      <c r="C1175" s="1"/>
      <c r="D1175" s="1"/>
      <c r="E1175" s="1"/>
      <c r="F1175" s="59"/>
      <c r="G1175" s="59"/>
      <c r="H1175" s="49"/>
      <c r="L1175" s="1"/>
      <c r="M1175" s="1"/>
    </row>
    <row r="1176" spans="1:13">
      <c r="A1176" s="1"/>
      <c r="B1176" s="1"/>
      <c r="C1176" s="1"/>
      <c r="D1176" s="1"/>
      <c r="E1176" s="1"/>
      <c r="F1176" s="59"/>
      <c r="G1176" s="59"/>
      <c r="H1176" s="49"/>
      <c r="L1176" s="1"/>
      <c r="M1176" s="1"/>
    </row>
    <row r="1177" spans="1:13">
      <c r="A1177" s="1"/>
      <c r="B1177" s="1"/>
      <c r="C1177" s="1"/>
      <c r="D1177" s="1"/>
      <c r="E1177" s="1"/>
      <c r="F1177" s="59"/>
      <c r="G1177" s="59"/>
      <c r="H1177" s="49"/>
      <c r="L1177" s="1"/>
      <c r="M1177" s="1"/>
    </row>
    <row r="1178" spans="1:13">
      <c r="A1178" s="1"/>
      <c r="B1178" s="1"/>
      <c r="C1178" s="1"/>
      <c r="D1178" s="1"/>
      <c r="E1178" s="1"/>
      <c r="F1178" s="59"/>
      <c r="G1178" s="59"/>
      <c r="H1178" s="49"/>
      <c r="L1178" s="1"/>
      <c r="M1178" s="1"/>
    </row>
    <row r="1179" spans="1:13">
      <c r="A1179" s="1"/>
      <c r="B1179" s="1"/>
      <c r="C1179" s="1"/>
      <c r="D1179" s="1"/>
      <c r="E1179" s="1"/>
      <c r="F1179" s="59"/>
      <c r="G1179" s="59"/>
      <c r="H1179" s="49"/>
      <c r="L1179" s="1"/>
      <c r="M1179" s="1"/>
    </row>
    <row r="1180" spans="1:13">
      <c r="A1180" s="1"/>
      <c r="B1180" s="1"/>
      <c r="C1180" s="1"/>
      <c r="D1180" s="1"/>
      <c r="E1180" s="1"/>
      <c r="F1180" s="59"/>
      <c r="G1180" s="59"/>
      <c r="H1180" s="49"/>
      <c r="L1180" s="1"/>
      <c r="M1180" s="1"/>
    </row>
    <row r="1181" spans="1:13">
      <c r="A1181" s="1"/>
      <c r="B1181" s="1"/>
      <c r="C1181" s="1"/>
      <c r="D1181" s="1"/>
      <c r="E1181" s="1"/>
      <c r="F1181" s="59"/>
      <c r="G1181" s="59"/>
      <c r="H1181" s="49"/>
      <c r="L1181" s="1"/>
      <c r="M1181" s="1"/>
    </row>
    <row r="1182" spans="1:13">
      <c r="A1182" s="1"/>
      <c r="B1182" s="1"/>
      <c r="C1182" s="1"/>
      <c r="D1182" s="1"/>
      <c r="E1182" s="1"/>
      <c r="F1182" s="59"/>
      <c r="G1182" s="59"/>
      <c r="H1182" s="49"/>
      <c r="L1182" s="1"/>
      <c r="M1182" s="1"/>
    </row>
    <row r="1183" spans="1:13">
      <c r="A1183" s="1"/>
      <c r="B1183" s="1"/>
      <c r="C1183" s="1"/>
      <c r="D1183" s="1"/>
      <c r="E1183" s="1"/>
      <c r="F1183" s="59"/>
      <c r="G1183" s="59"/>
      <c r="H1183" s="49"/>
      <c r="L1183" s="1"/>
      <c r="M1183" s="1"/>
    </row>
    <row r="1184" spans="1:13">
      <c r="A1184" s="1"/>
      <c r="B1184" s="1"/>
      <c r="C1184" s="1"/>
      <c r="D1184" s="1"/>
      <c r="E1184" s="1"/>
      <c r="F1184" s="59"/>
      <c r="G1184" s="59"/>
      <c r="H1184" s="49"/>
      <c r="L1184" s="1"/>
      <c r="M1184" s="1"/>
    </row>
    <row r="1185" spans="1:13">
      <c r="A1185" s="1"/>
      <c r="B1185" s="1"/>
      <c r="C1185" s="1"/>
      <c r="D1185" s="1"/>
      <c r="E1185" s="1"/>
      <c r="F1185" s="59"/>
      <c r="G1185" s="59"/>
      <c r="H1185" s="49"/>
      <c r="L1185" s="1"/>
      <c r="M1185" s="1"/>
    </row>
    <row r="1186" spans="1:13">
      <c r="A1186" s="1"/>
      <c r="B1186" s="1"/>
      <c r="C1186" s="1"/>
      <c r="D1186" s="1"/>
      <c r="E1186" s="1"/>
      <c r="F1186" s="59"/>
      <c r="G1186" s="59"/>
      <c r="H1186" s="49"/>
      <c r="L1186" s="1"/>
      <c r="M1186" s="1"/>
    </row>
    <row r="1187" spans="1:13">
      <c r="A1187" s="1"/>
      <c r="B1187" s="1"/>
      <c r="C1187" s="1"/>
      <c r="D1187" s="1"/>
      <c r="E1187" s="1"/>
      <c r="F1187" s="59"/>
      <c r="G1187" s="59"/>
      <c r="H1187" s="49"/>
      <c r="L1187" s="1"/>
      <c r="M1187" s="1"/>
    </row>
    <row r="1188" spans="1:13">
      <c r="A1188" s="1"/>
      <c r="B1188" s="1"/>
      <c r="C1188" s="1"/>
      <c r="D1188" s="1"/>
      <c r="E1188" s="1"/>
      <c r="F1188" s="59"/>
      <c r="G1188" s="59"/>
      <c r="H1188" s="49"/>
      <c r="L1188" s="1"/>
      <c r="M1188" s="1"/>
    </row>
    <row r="1189" spans="1:13">
      <c r="A1189" s="1"/>
      <c r="B1189" s="1"/>
      <c r="C1189" s="1"/>
      <c r="D1189" s="1"/>
      <c r="E1189" s="1"/>
      <c r="F1189" s="59"/>
      <c r="G1189" s="59"/>
      <c r="H1189" s="49"/>
      <c r="L1189" s="1"/>
      <c r="M1189" s="1"/>
    </row>
    <row r="1190" spans="1:13">
      <c r="A1190" s="1"/>
      <c r="B1190" s="1"/>
      <c r="C1190" s="1"/>
      <c r="D1190" s="1"/>
      <c r="E1190" s="1"/>
      <c r="F1190" s="59"/>
      <c r="G1190" s="59"/>
      <c r="H1190" s="49"/>
      <c r="L1190" s="1"/>
      <c r="M1190" s="1"/>
    </row>
    <row r="1191" spans="1:13">
      <c r="A1191" s="1"/>
      <c r="B1191" s="1"/>
      <c r="C1191" s="1"/>
      <c r="D1191" s="1"/>
      <c r="E1191" s="1"/>
      <c r="F1191" s="59"/>
      <c r="G1191" s="59"/>
      <c r="H1191" s="49"/>
      <c r="L1191" s="1"/>
      <c r="M1191" s="1"/>
    </row>
    <row r="1192" spans="1:13">
      <c r="A1192" s="1"/>
      <c r="B1192" s="1"/>
      <c r="C1192" s="1"/>
      <c r="D1192" s="1"/>
      <c r="E1192" s="1"/>
      <c r="F1192" s="59"/>
      <c r="G1192" s="59"/>
      <c r="H1192" s="49"/>
      <c r="L1192" s="1"/>
      <c r="M1192" s="1"/>
    </row>
    <row r="1193" spans="1:13">
      <c r="A1193" s="1"/>
      <c r="B1193" s="1"/>
      <c r="C1193" s="1"/>
      <c r="D1193" s="1"/>
      <c r="E1193" s="1"/>
      <c r="F1193" s="59"/>
      <c r="G1193" s="59"/>
      <c r="H1193" s="49"/>
      <c r="L1193" s="1"/>
      <c r="M1193" s="1"/>
    </row>
    <row r="1194" spans="1:13">
      <c r="A1194" s="1"/>
      <c r="B1194" s="1"/>
      <c r="C1194" s="1"/>
      <c r="D1194" s="1"/>
      <c r="E1194" s="1"/>
      <c r="F1194" s="59"/>
      <c r="G1194" s="59"/>
      <c r="H1194" s="49"/>
      <c r="L1194" s="1"/>
      <c r="M1194" s="1"/>
    </row>
    <row r="1195" spans="1:13">
      <c r="A1195" s="1"/>
      <c r="B1195" s="1"/>
      <c r="C1195" s="1"/>
      <c r="D1195" s="1"/>
      <c r="E1195" s="1"/>
      <c r="F1195" s="59"/>
      <c r="G1195" s="59"/>
      <c r="H1195" s="49"/>
      <c r="L1195" s="1"/>
      <c r="M1195" s="1"/>
    </row>
    <row r="1196" spans="1:13">
      <c r="A1196" s="1"/>
      <c r="B1196" s="1"/>
      <c r="C1196" s="1"/>
      <c r="D1196" s="1"/>
      <c r="E1196" s="1"/>
      <c r="F1196" s="59"/>
      <c r="G1196" s="59"/>
      <c r="H1196" s="49"/>
      <c r="L1196" s="1"/>
      <c r="M1196" s="1"/>
    </row>
    <row r="1197" spans="1:13">
      <c r="A1197" s="1"/>
      <c r="B1197" s="1"/>
      <c r="C1197" s="1"/>
      <c r="D1197" s="1"/>
      <c r="E1197" s="1"/>
      <c r="F1197" s="59"/>
      <c r="G1197" s="59"/>
      <c r="H1197" s="49"/>
      <c r="L1197" s="1"/>
      <c r="M1197" s="1"/>
    </row>
    <row r="1198" spans="1:13">
      <c r="A1198" s="1"/>
      <c r="B1198" s="1"/>
      <c r="C1198" s="1"/>
      <c r="D1198" s="1"/>
      <c r="E1198" s="1"/>
      <c r="F1198" s="59"/>
      <c r="G1198" s="59"/>
      <c r="H1198" s="49"/>
      <c r="L1198" s="1"/>
      <c r="M1198" s="1"/>
    </row>
    <row r="1199" spans="1:13">
      <c r="A1199" s="1"/>
      <c r="B1199" s="1"/>
      <c r="C1199" s="1"/>
      <c r="D1199" s="1"/>
      <c r="E1199" s="1"/>
      <c r="F1199" s="59"/>
      <c r="G1199" s="59"/>
      <c r="H1199" s="49"/>
      <c r="L1199" s="1"/>
      <c r="M1199" s="1"/>
    </row>
    <row r="1200" spans="1:13">
      <c r="A1200" s="1"/>
      <c r="B1200" s="1"/>
      <c r="C1200" s="1"/>
      <c r="D1200" s="1"/>
      <c r="E1200" s="1"/>
      <c r="F1200" s="59"/>
      <c r="G1200" s="59"/>
      <c r="H1200" s="49"/>
      <c r="L1200" s="1"/>
      <c r="M1200" s="1"/>
    </row>
    <row r="1201" spans="1:13">
      <c r="A1201" s="1"/>
      <c r="B1201" s="1"/>
      <c r="C1201" s="1"/>
      <c r="D1201" s="1"/>
      <c r="E1201" s="1"/>
      <c r="F1201" s="59"/>
      <c r="G1201" s="59"/>
      <c r="H1201" s="49"/>
      <c r="L1201" s="1"/>
      <c r="M1201" s="1"/>
    </row>
    <row r="1202" spans="1:13">
      <c r="A1202" s="1"/>
      <c r="B1202" s="1"/>
      <c r="C1202" s="1"/>
      <c r="D1202" s="1"/>
      <c r="E1202" s="1"/>
      <c r="F1202" s="59"/>
      <c r="G1202" s="59"/>
      <c r="H1202" s="49"/>
      <c r="L1202" s="1"/>
      <c r="M1202" s="1"/>
    </row>
    <row r="1203" spans="1:13">
      <c r="A1203" s="1"/>
      <c r="B1203" s="1"/>
      <c r="C1203" s="1"/>
      <c r="D1203" s="1"/>
      <c r="E1203" s="1"/>
      <c r="F1203" s="59"/>
      <c r="G1203" s="59"/>
      <c r="H1203" s="49"/>
      <c r="L1203" s="1"/>
      <c r="M1203" s="1"/>
    </row>
    <row r="1204" spans="1:13">
      <c r="A1204" s="1"/>
      <c r="B1204" s="1"/>
      <c r="C1204" s="1"/>
      <c r="D1204" s="1"/>
      <c r="E1204" s="1"/>
      <c r="F1204" s="59"/>
      <c r="G1204" s="59"/>
      <c r="H1204" s="49"/>
      <c r="L1204" s="1"/>
      <c r="M1204" s="1"/>
    </row>
    <row r="1205" spans="1:13">
      <c r="A1205" s="1"/>
      <c r="B1205" s="1"/>
      <c r="C1205" s="1"/>
      <c r="D1205" s="1"/>
      <c r="E1205" s="1"/>
      <c r="F1205" s="59"/>
      <c r="G1205" s="59"/>
      <c r="H1205" s="49"/>
      <c r="L1205" s="1"/>
      <c r="M1205" s="1"/>
    </row>
    <row r="1206" spans="1:13">
      <c r="A1206" s="1"/>
      <c r="B1206" s="1"/>
      <c r="C1206" s="1"/>
      <c r="D1206" s="1"/>
      <c r="E1206" s="1"/>
      <c r="F1206" s="59"/>
      <c r="G1206" s="59"/>
      <c r="H1206" s="49"/>
      <c r="L1206" s="1"/>
      <c r="M1206" s="1"/>
    </row>
    <row r="1207" spans="1:13">
      <c r="A1207" s="1"/>
      <c r="B1207" s="1"/>
      <c r="C1207" s="1"/>
      <c r="D1207" s="1"/>
      <c r="E1207" s="1"/>
      <c r="F1207" s="59"/>
      <c r="G1207" s="59"/>
      <c r="H1207" s="49"/>
      <c r="L1207" s="1"/>
      <c r="M1207" s="1"/>
    </row>
    <row r="1208" spans="1:13">
      <c r="A1208" s="1"/>
      <c r="B1208" s="1"/>
      <c r="C1208" s="1"/>
      <c r="D1208" s="1"/>
      <c r="E1208" s="1"/>
      <c r="F1208" s="59"/>
      <c r="G1208" s="59"/>
      <c r="H1208" s="49"/>
      <c r="L1208" s="1"/>
      <c r="M1208" s="1"/>
    </row>
    <row r="1209" spans="1:13">
      <c r="A1209" s="1"/>
      <c r="B1209" s="1"/>
      <c r="C1209" s="1"/>
      <c r="D1209" s="1"/>
      <c r="E1209" s="1"/>
      <c r="F1209" s="59"/>
      <c r="G1209" s="59"/>
      <c r="H1209" s="49"/>
      <c r="L1209" s="1"/>
      <c r="M1209" s="1"/>
    </row>
    <row r="1210" spans="1:13">
      <c r="A1210" s="1"/>
      <c r="B1210" s="1"/>
      <c r="C1210" s="1"/>
      <c r="D1210" s="1"/>
      <c r="E1210" s="1"/>
      <c r="F1210" s="59"/>
      <c r="G1210" s="59"/>
      <c r="H1210" s="49"/>
      <c r="L1210" s="1"/>
      <c r="M1210" s="1"/>
    </row>
    <row r="1211" spans="1:13">
      <c r="A1211" s="1"/>
      <c r="B1211" s="1"/>
      <c r="C1211" s="1"/>
      <c r="D1211" s="1"/>
      <c r="E1211" s="1"/>
      <c r="F1211" s="59"/>
      <c r="G1211" s="59"/>
      <c r="H1211" s="49"/>
      <c r="L1211" s="1"/>
      <c r="M1211" s="1"/>
    </row>
    <row r="1212" spans="1:13">
      <c r="A1212" s="1"/>
      <c r="B1212" s="1"/>
      <c r="C1212" s="1"/>
      <c r="D1212" s="1"/>
      <c r="E1212" s="1"/>
      <c r="F1212" s="59"/>
      <c r="G1212" s="59"/>
      <c r="H1212" s="49"/>
      <c r="L1212" s="1"/>
      <c r="M1212" s="1"/>
    </row>
    <row r="1213" spans="1:13">
      <c r="A1213" s="1"/>
      <c r="B1213" s="1"/>
      <c r="C1213" s="1"/>
      <c r="D1213" s="1"/>
      <c r="E1213" s="1"/>
      <c r="F1213" s="59"/>
      <c r="G1213" s="59"/>
      <c r="H1213" s="49"/>
      <c r="L1213" s="1"/>
      <c r="M1213" s="1"/>
    </row>
    <row r="1214" spans="1:13">
      <c r="A1214" s="1"/>
      <c r="B1214" s="1"/>
      <c r="C1214" s="1"/>
      <c r="D1214" s="1"/>
      <c r="E1214" s="1"/>
      <c r="F1214" s="59"/>
      <c r="G1214" s="59"/>
      <c r="H1214" s="49"/>
      <c r="L1214" s="1"/>
      <c r="M1214" s="1"/>
    </row>
    <row r="1215" spans="1:13">
      <c r="A1215" s="1"/>
      <c r="B1215" s="1"/>
      <c r="C1215" s="1"/>
      <c r="D1215" s="1"/>
      <c r="E1215" s="1"/>
      <c r="F1215" s="59"/>
      <c r="G1215" s="59"/>
      <c r="H1215" s="49"/>
      <c r="L1215" s="1"/>
      <c r="M1215" s="1"/>
    </row>
    <row r="1216" spans="1:13">
      <c r="A1216" s="1"/>
      <c r="B1216" s="1"/>
      <c r="C1216" s="1"/>
      <c r="D1216" s="1"/>
      <c r="E1216" s="1"/>
      <c r="F1216" s="59"/>
      <c r="G1216" s="59"/>
      <c r="H1216" s="49"/>
      <c r="L1216" s="1"/>
      <c r="M1216" s="1"/>
    </row>
    <row r="1217" spans="1:13">
      <c r="A1217" s="1"/>
      <c r="B1217" s="1"/>
      <c r="C1217" s="1"/>
      <c r="D1217" s="1"/>
      <c r="E1217" s="1"/>
      <c r="F1217" s="59"/>
      <c r="G1217" s="59"/>
      <c r="H1217" s="49"/>
      <c r="L1217" s="1"/>
      <c r="M1217" s="1"/>
    </row>
    <row r="1218" spans="1:13">
      <c r="A1218" s="1"/>
      <c r="B1218" s="1"/>
      <c r="C1218" s="1"/>
      <c r="D1218" s="1"/>
      <c r="E1218" s="1"/>
      <c r="F1218" s="59"/>
      <c r="G1218" s="59"/>
      <c r="H1218" s="49"/>
      <c r="L1218" s="1"/>
      <c r="M1218" s="1"/>
    </row>
    <row r="1219" spans="1:13">
      <c r="A1219" s="1"/>
      <c r="B1219" s="1"/>
      <c r="C1219" s="1"/>
      <c r="D1219" s="1"/>
      <c r="E1219" s="1"/>
      <c r="F1219" s="59"/>
      <c r="G1219" s="59"/>
      <c r="H1219" s="49"/>
      <c r="L1219" s="1"/>
      <c r="M1219" s="1"/>
    </row>
    <row r="1220" spans="1:13">
      <c r="A1220" s="1"/>
      <c r="B1220" s="1"/>
      <c r="C1220" s="1"/>
      <c r="D1220" s="1"/>
      <c r="E1220" s="1"/>
      <c r="F1220" s="59"/>
      <c r="G1220" s="59"/>
      <c r="H1220" s="49"/>
      <c r="L1220" s="1"/>
      <c r="M1220" s="1"/>
    </row>
    <row r="1221" spans="1:13">
      <c r="A1221" s="1"/>
      <c r="B1221" s="1"/>
      <c r="C1221" s="1"/>
      <c r="D1221" s="1"/>
      <c r="E1221" s="1"/>
      <c r="F1221" s="59"/>
      <c r="G1221" s="59"/>
      <c r="H1221" s="49"/>
      <c r="L1221" s="1"/>
      <c r="M1221" s="1"/>
    </row>
    <row r="1222" spans="1:13">
      <c r="A1222" s="1"/>
      <c r="B1222" s="1"/>
      <c r="C1222" s="1"/>
      <c r="D1222" s="1"/>
      <c r="E1222" s="1"/>
      <c r="F1222" s="59"/>
      <c r="G1222" s="59"/>
      <c r="H1222" s="49"/>
      <c r="L1222" s="1"/>
      <c r="M1222" s="1"/>
    </row>
    <row r="1223" spans="1:13">
      <c r="A1223" s="1"/>
      <c r="B1223" s="1"/>
      <c r="C1223" s="1"/>
      <c r="D1223" s="1"/>
      <c r="E1223" s="1"/>
      <c r="F1223" s="59"/>
      <c r="G1223" s="59"/>
      <c r="H1223" s="49"/>
      <c r="L1223" s="1"/>
      <c r="M1223" s="1"/>
    </row>
    <row r="1224" spans="1:13">
      <c r="A1224" s="1"/>
      <c r="B1224" s="1"/>
      <c r="C1224" s="1"/>
      <c r="D1224" s="1"/>
      <c r="E1224" s="1"/>
      <c r="F1224" s="59"/>
      <c r="G1224" s="59"/>
      <c r="H1224" s="49"/>
      <c r="L1224" s="1"/>
      <c r="M1224" s="1"/>
    </row>
    <row r="1225" spans="1:13">
      <c r="A1225" s="1"/>
      <c r="B1225" s="1"/>
      <c r="C1225" s="1"/>
      <c r="D1225" s="1"/>
      <c r="E1225" s="1"/>
      <c r="F1225" s="59"/>
      <c r="G1225" s="59"/>
      <c r="H1225" s="49"/>
      <c r="L1225" s="1"/>
      <c r="M1225" s="1"/>
    </row>
    <row r="1226" spans="1:13">
      <c r="A1226" s="1"/>
      <c r="B1226" s="1"/>
      <c r="C1226" s="1"/>
      <c r="D1226" s="1"/>
      <c r="E1226" s="1"/>
      <c r="F1226" s="59"/>
      <c r="G1226" s="59"/>
      <c r="H1226" s="49"/>
      <c r="L1226" s="1"/>
      <c r="M1226" s="1"/>
    </row>
    <row r="1227" spans="1:13">
      <c r="A1227" s="1"/>
      <c r="B1227" s="1"/>
      <c r="C1227" s="1"/>
      <c r="D1227" s="1"/>
      <c r="E1227" s="1"/>
      <c r="F1227" s="59"/>
      <c r="G1227" s="59"/>
      <c r="H1227" s="49"/>
      <c r="L1227" s="1"/>
      <c r="M1227" s="1"/>
    </row>
    <row r="1228" spans="1:13">
      <c r="A1228" s="1"/>
      <c r="B1228" s="1"/>
      <c r="C1228" s="1"/>
      <c r="D1228" s="1"/>
      <c r="E1228" s="1"/>
      <c r="F1228" s="59"/>
      <c r="G1228" s="59"/>
      <c r="H1228" s="49"/>
      <c r="L1228" s="1"/>
      <c r="M1228" s="1"/>
    </row>
    <row r="1229" spans="1:13">
      <c r="A1229" s="1"/>
      <c r="B1229" s="1"/>
      <c r="C1229" s="1"/>
      <c r="D1229" s="1"/>
      <c r="E1229" s="1"/>
      <c r="F1229" s="59"/>
      <c r="G1229" s="59"/>
      <c r="H1229" s="49"/>
      <c r="L1229" s="1"/>
      <c r="M1229" s="1"/>
    </row>
    <row r="1230" spans="1:13">
      <c r="A1230" s="1"/>
      <c r="B1230" s="1"/>
      <c r="C1230" s="1"/>
      <c r="D1230" s="1"/>
      <c r="E1230" s="1"/>
      <c r="F1230" s="59"/>
      <c r="G1230" s="59"/>
      <c r="H1230" s="49"/>
      <c r="L1230" s="1"/>
      <c r="M1230" s="1"/>
    </row>
    <row r="1231" spans="1:13">
      <c r="A1231" s="1"/>
      <c r="B1231" s="1"/>
      <c r="C1231" s="1"/>
      <c r="D1231" s="1"/>
      <c r="E1231" s="1"/>
      <c r="F1231" s="59"/>
      <c r="G1231" s="59"/>
      <c r="H1231" s="49"/>
      <c r="L1231" s="1"/>
      <c r="M1231" s="1"/>
    </row>
    <row r="1232" spans="1:13">
      <c r="A1232" s="1"/>
      <c r="B1232" s="1"/>
      <c r="C1232" s="1"/>
      <c r="D1232" s="1"/>
      <c r="E1232" s="1"/>
      <c r="F1232" s="59"/>
      <c r="G1232" s="59"/>
      <c r="H1232" s="49"/>
      <c r="L1232" s="1"/>
      <c r="M1232" s="1"/>
    </row>
    <row r="1233" spans="1:13">
      <c r="A1233" s="1"/>
      <c r="B1233" s="1"/>
      <c r="C1233" s="1"/>
      <c r="D1233" s="1"/>
      <c r="E1233" s="1"/>
      <c r="F1233" s="59"/>
      <c r="G1233" s="59"/>
      <c r="H1233" s="49"/>
      <c r="L1233" s="1"/>
      <c r="M1233" s="1"/>
    </row>
    <row r="1234" spans="1:13">
      <c r="A1234" s="1"/>
      <c r="B1234" s="1"/>
      <c r="C1234" s="1"/>
      <c r="D1234" s="1"/>
      <c r="E1234" s="1"/>
      <c r="F1234" s="59"/>
      <c r="G1234" s="59"/>
      <c r="H1234" s="49"/>
      <c r="L1234" s="1"/>
      <c r="M1234" s="1"/>
    </row>
    <row r="1235" spans="1:13">
      <c r="A1235" s="1"/>
      <c r="B1235" s="1"/>
      <c r="C1235" s="1"/>
      <c r="D1235" s="1"/>
      <c r="E1235" s="1"/>
      <c r="F1235" s="59"/>
      <c r="G1235" s="59"/>
      <c r="H1235" s="49"/>
      <c r="L1235" s="1"/>
      <c r="M1235" s="1"/>
    </row>
    <row r="1236" spans="1:13">
      <c r="A1236" s="1"/>
      <c r="B1236" s="1"/>
      <c r="C1236" s="1"/>
      <c r="D1236" s="1"/>
      <c r="E1236" s="1"/>
      <c r="F1236" s="59"/>
      <c r="G1236" s="59"/>
      <c r="H1236" s="49"/>
      <c r="L1236" s="1"/>
      <c r="M1236" s="1"/>
    </row>
    <row r="1237" spans="1:13">
      <c r="A1237" s="1"/>
      <c r="B1237" s="1"/>
      <c r="C1237" s="1"/>
      <c r="D1237" s="1"/>
      <c r="E1237" s="1"/>
      <c r="F1237" s="59"/>
      <c r="G1237" s="59"/>
      <c r="H1237" s="49"/>
      <c r="L1237" s="1"/>
      <c r="M1237" s="1"/>
    </row>
    <row r="1238" spans="1:13">
      <c r="A1238" s="1"/>
      <c r="B1238" s="1"/>
      <c r="C1238" s="1"/>
      <c r="D1238" s="1"/>
      <c r="E1238" s="1"/>
      <c r="F1238" s="59"/>
      <c r="G1238" s="59"/>
      <c r="H1238" s="49"/>
      <c r="L1238" s="1"/>
      <c r="M1238" s="1"/>
    </row>
    <row r="1239" spans="1:13">
      <c r="A1239" s="1"/>
      <c r="B1239" s="1"/>
      <c r="C1239" s="1"/>
      <c r="D1239" s="1"/>
      <c r="E1239" s="1"/>
      <c r="F1239" s="59"/>
      <c r="G1239" s="59"/>
      <c r="H1239" s="49"/>
      <c r="L1239" s="1"/>
      <c r="M1239" s="1"/>
    </row>
    <row r="1240" spans="1:13">
      <c r="A1240" s="1"/>
      <c r="B1240" s="1"/>
      <c r="C1240" s="1"/>
      <c r="D1240" s="1"/>
      <c r="E1240" s="1"/>
      <c r="F1240" s="59"/>
      <c r="G1240" s="59"/>
      <c r="H1240" s="49"/>
      <c r="L1240" s="1"/>
      <c r="M1240" s="1"/>
    </row>
    <row r="1241" spans="1:13">
      <c r="A1241" s="1"/>
      <c r="B1241" s="1"/>
      <c r="C1241" s="1"/>
      <c r="D1241" s="1"/>
      <c r="E1241" s="1"/>
      <c r="F1241" s="59"/>
      <c r="G1241" s="59"/>
      <c r="H1241" s="49"/>
      <c r="L1241" s="1"/>
      <c r="M1241" s="1"/>
    </row>
    <row r="1242" spans="1:13">
      <c r="A1242" s="1"/>
      <c r="B1242" s="1"/>
      <c r="C1242" s="1"/>
      <c r="D1242" s="1"/>
      <c r="E1242" s="1"/>
      <c r="F1242" s="59"/>
      <c r="G1242" s="59"/>
      <c r="H1242" s="49"/>
      <c r="L1242" s="1"/>
      <c r="M1242" s="1"/>
    </row>
    <row r="1243" spans="1:13">
      <c r="A1243" s="1"/>
      <c r="B1243" s="1"/>
      <c r="C1243" s="1"/>
      <c r="D1243" s="1"/>
      <c r="E1243" s="1"/>
      <c r="F1243" s="59"/>
      <c r="G1243" s="59"/>
      <c r="H1243" s="49"/>
      <c r="L1243" s="1"/>
      <c r="M1243" s="1"/>
    </row>
    <row r="1244" spans="1:13">
      <c r="A1244" s="1"/>
      <c r="B1244" s="1"/>
      <c r="C1244" s="1"/>
      <c r="D1244" s="1"/>
      <c r="E1244" s="1"/>
      <c r="F1244" s="59"/>
      <c r="G1244" s="59"/>
      <c r="H1244" s="49"/>
      <c r="L1244" s="1"/>
      <c r="M1244" s="1"/>
    </row>
    <row r="1245" spans="1:13">
      <c r="A1245" s="1"/>
      <c r="B1245" s="1"/>
      <c r="C1245" s="1"/>
      <c r="D1245" s="1"/>
      <c r="E1245" s="1"/>
      <c r="F1245" s="59"/>
      <c r="G1245" s="59"/>
      <c r="H1245" s="49"/>
      <c r="L1245" s="1"/>
      <c r="M1245" s="1"/>
    </row>
    <row r="1246" spans="1:13">
      <c r="A1246" s="1"/>
      <c r="B1246" s="1"/>
      <c r="C1246" s="1"/>
      <c r="D1246" s="1"/>
      <c r="E1246" s="1"/>
      <c r="F1246" s="59"/>
      <c r="G1246" s="59"/>
      <c r="H1246" s="49"/>
      <c r="L1246" s="1"/>
      <c r="M1246" s="1"/>
    </row>
    <row r="1247" spans="1:13">
      <c r="A1247" s="1"/>
      <c r="B1247" s="1"/>
      <c r="C1247" s="1"/>
      <c r="D1247" s="1"/>
      <c r="E1247" s="1"/>
      <c r="F1247" s="59"/>
      <c r="G1247" s="59"/>
      <c r="H1247" s="49"/>
      <c r="L1247" s="1"/>
      <c r="M1247" s="1"/>
    </row>
    <row r="1248" spans="1:13">
      <c r="A1248" s="1"/>
      <c r="B1248" s="1"/>
      <c r="C1248" s="1"/>
      <c r="D1248" s="1"/>
      <c r="E1248" s="1"/>
      <c r="F1248" s="59"/>
      <c r="G1248" s="59"/>
      <c r="H1248" s="49"/>
      <c r="L1248" s="1"/>
      <c r="M1248" s="1"/>
    </row>
    <row r="1249" spans="1:13">
      <c r="A1249" s="1"/>
      <c r="B1249" s="1"/>
      <c r="C1249" s="1"/>
      <c r="D1249" s="1"/>
      <c r="E1249" s="1"/>
      <c r="F1249" s="59"/>
      <c r="G1249" s="59"/>
      <c r="H1249" s="49"/>
      <c r="L1249" s="1"/>
      <c r="M1249" s="1"/>
    </row>
    <row r="1250" spans="1:13">
      <c r="A1250" s="1"/>
      <c r="B1250" s="1"/>
      <c r="C1250" s="1"/>
      <c r="D1250" s="1"/>
      <c r="E1250" s="1"/>
      <c r="F1250" s="59"/>
      <c r="G1250" s="59"/>
      <c r="H1250" s="49"/>
      <c r="L1250" s="1"/>
      <c r="M1250" s="1"/>
    </row>
    <row r="1251" spans="1:13">
      <c r="A1251" s="1"/>
      <c r="B1251" s="1"/>
      <c r="C1251" s="1"/>
      <c r="D1251" s="1"/>
      <c r="E1251" s="1"/>
      <c r="F1251" s="59"/>
      <c r="G1251" s="59"/>
      <c r="H1251" s="49"/>
      <c r="L1251" s="1"/>
      <c r="M1251" s="1"/>
    </row>
    <row r="1252" spans="1:13">
      <c r="A1252" s="1"/>
      <c r="B1252" s="1"/>
      <c r="C1252" s="1"/>
      <c r="D1252" s="1"/>
      <c r="E1252" s="1"/>
      <c r="F1252" s="59"/>
      <c r="G1252" s="59"/>
      <c r="H1252" s="49"/>
      <c r="L1252" s="1"/>
      <c r="M1252" s="1"/>
    </row>
    <row r="1253" spans="1:13">
      <c r="A1253" s="1"/>
      <c r="B1253" s="1"/>
      <c r="C1253" s="1"/>
      <c r="D1253" s="1"/>
      <c r="E1253" s="1"/>
      <c r="F1253" s="59"/>
      <c r="G1253" s="59"/>
      <c r="H1253" s="49"/>
      <c r="L1253" s="1"/>
      <c r="M1253" s="1"/>
    </row>
    <row r="1254" spans="1:13">
      <c r="A1254" s="1"/>
      <c r="B1254" s="1"/>
      <c r="C1254" s="1"/>
      <c r="D1254" s="1"/>
      <c r="E1254" s="1"/>
      <c r="F1254" s="59"/>
      <c r="G1254" s="59"/>
      <c r="H1254" s="49"/>
      <c r="L1254" s="1"/>
      <c r="M1254" s="1"/>
    </row>
    <row r="1255" spans="1:13">
      <c r="A1255" s="1"/>
      <c r="B1255" s="1"/>
      <c r="C1255" s="1"/>
      <c r="D1255" s="1"/>
      <c r="E1255" s="1"/>
      <c r="F1255" s="59"/>
      <c r="G1255" s="59"/>
      <c r="H1255" s="49"/>
      <c r="L1255" s="1"/>
      <c r="M1255" s="1"/>
    </row>
    <row r="1256" spans="1:13">
      <c r="A1256" s="1"/>
      <c r="B1256" s="1"/>
      <c r="C1256" s="1"/>
      <c r="D1256" s="1"/>
      <c r="E1256" s="1"/>
      <c r="F1256" s="59"/>
      <c r="G1256" s="59"/>
      <c r="H1256" s="49"/>
      <c r="L1256" s="1"/>
      <c r="M1256" s="1"/>
    </row>
    <row r="1257" spans="1:13">
      <c r="A1257" s="1"/>
      <c r="B1257" s="1"/>
      <c r="C1257" s="1"/>
      <c r="D1257" s="1"/>
      <c r="E1257" s="1"/>
      <c r="F1257" s="59"/>
      <c r="G1257" s="59"/>
      <c r="H1257" s="49"/>
      <c r="L1257" s="1"/>
      <c r="M1257" s="1"/>
    </row>
    <row r="1258" spans="1:13">
      <c r="A1258" s="1"/>
      <c r="B1258" s="1"/>
      <c r="C1258" s="1"/>
      <c r="D1258" s="1"/>
      <c r="E1258" s="1"/>
      <c r="F1258" s="59"/>
      <c r="G1258" s="59"/>
      <c r="H1258" s="49"/>
      <c r="L1258" s="1"/>
      <c r="M1258" s="1"/>
    </row>
    <row r="1259" spans="1:13">
      <c r="A1259" s="1"/>
      <c r="B1259" s="1"/>
      <c r="C1259" s="1"/>
      <c r="D1259" s="1"/>
      <c r="E1259" s="1"/>
      <c r="F1259" s="59"/>
      <c r="G1259" s="59"/>
      <c r="H1259" s="49"/>
      <c r="L1259" s="1"/>
      <c r="M1259" s="1"/>
    </row>
    <row r="1260" spans="1:13">
      <c r="A1260" s="1"/>
      <c r="B1260" s="1"/>
      <c r="C1260" s="1"/>
      <c r="D1260" s="1"/>
      <c r="E1260" s="1"/>
      <c r="F1260" s="59"/>
      <c r="G1260" s="59"/>
      <c r="H1260" s="49"/>
      <c r="L1260" s="1"/>
      <c r="M1260" s="1"/>
    </row>
    <row r="1261" spans="1:13">
      <c r="A1261" s="1"/>
      <c r="B1261" s="1"/>
      <c r="C1261" s="1"/>
      <c r="D1261" s="1"/>
      <c r="E1261" s="1"/>
      <c r="F1261" s="59"/>
      <c r="G1261" s="59"/>
      <c r="H1261" s="49"/>
      <c r="L1261" s="1"/>
      <c r="M1261" s="1"/>
    </row>
    <row r="1262" spans="1:13">
      <c r="A1262" s="1"/>
      <c r="B1262" s="1"/>
      <c r="C1262" s="1"/>
      <c r="D1262" s="1"/>
      <c r="E1262" s="1"/>
      <c r="F1262" s="59"/>
      <c r="G1262" s="59"/>
      <c r="H1262" s="49"/>
      <c r="L1262" s="1"/>
      <c r="M1262" s="1"/>
    </row>
    <row r="1263" spans="1:13">
      <c r="A1263" s="1"/>
      <c r="B1263" s="1"/>
      <c r="C1263" s="1"/>
      <c r="D1263" s="1"/>
      <c r="E1263" s="1"/>
      <c r="F1263" s="59"/>
      <c r="G1263" s="59"/>
      <c r="H1263" s="49"/>
      <c r="L1263" s="1"/>
      <c r="M1263" s="1"/>
    </row>
    <row r="1264" spans="1:13">
      <c r="A1264" s="1"/>
      <c r="B1264" s="1"/>
      <c r="C1264" s="1"/>
      <c r="D1264" s="1"/>
      <c r="E1264" s="1"/>
      <c r="F1264" s="59"/>
      <c r="G1264" s="59"/>
      <c r="H1264" s="49"/>
      <c r="L1264" s="1"/>
      <c r="M1264" s="1"/>
    </row>
    <row r="1265" spans="1:13">
      <c r="A1265" s="1"/>
      <c r="B1265" s="1"/>
      <c r="C1265" s="1"/>
      <c r="D1265" s="1"/>
      <c r="E1265" s="1"/>
      <c r="F1265" s="59"/>
      <c r="G1265" s="59"/>
      <c r="H1265" s="49"/>
      <c r="L1265" s="1"/>
      <c r="M1265" s="1"/>
    </row>
    <row r="1266" spans="1:13">
      <c r="A1266" s="1"/>
      <c r="B1266" s="1"/>
      <c r="C1266" s="1"/>
      <c r="D1266" s="1"/>
      <c r="E1266" s="1"/>
      <c r="F1266" s="59"/>
      <c r="G1266" s="59"/>
      <c r="H1266" s="49"/>
      <c r="L1266" s="1"/>
      <c r="M1266" s="1"/>
    </row>
    <row r="1267" spans="1:13">
      <c r="A1267" s="1"/>
      <c r="B1267" s="1"/>
      <c r="C1267" s="1"/>
      <c r="D1267" s="1"/>
      <c r="E1267" s="1"/>
      <c r="F1267" s="59"/>
      <c r="G1267" s="59"/>
      <c r="H1267" s="49"/>
      <c r="L1267" s="1"/>
      <c r="M1267" s="1"/>
    </row>
    <row r="1268" spans="1:13">
      <c r="A1268" s="1"/>
      <c r="B1268" s="1"/>
      <c r="C1268" s="1"/>
      <c r="D1268" s="1"/>
      <c r="E1268" s="1"/>
      <c r="F1268" s="59"/>
      <c r="G1268" s="59"/>
      <c r="H1268" s="49"/>
      <c r="L1268" s="1"/>
      <c r="M1268" s="1"/>
    </row>
    <row r="1269" spans="1:13">
      <c r="A1269" s="1"/>
      <c r="B1269" s="1"/>
      <c r="C1269" s="1"/>
      <c r="D1269" s="1"/>
      <c r="E1269" s="1"/>
      <c r="F1269" s="59"/>
      <c r="G1269" s="59"/>
      <c r="H1269" s="49"/>
      <c r="L1269" s="1"/>
      <c r="M1269" s="1"/>
    </row>
    <row r="1270" spans="1:13">
      <c r="A1270" s="1"/>
      <c r="B1270" s="1"/>
      <c r="C1270" s="1"/>
      <c r="D1270" s="1"/>
      <c r="E1270" s="1"/>
      <c r="F1270" s="59"/>
      <c r="G1270" s="59"/>
      <c r="H1270" s="49"/>
      <c r="L1270" s="1"/>
      <c r="M1270" s="1"/>
    </row>
    <row r="1271" spans="1:13">
      <c r="A1271" s="1"/>
      <c r="B1271" s="1"/>
      <c r="C1271" s="1"/>
      <c r="D1271" s="1"/>
      <c r="E1271" s="1"/>
      <c r="F1271" s="59"/>
      <c r="G1271" s="59"/>
      <c r="H1271" s="49"/>
      <c r="L1271" s="1"/>
      <c r="M1271" s="1"/>
    </row>
    <row r="1272" spans="1:13">
      <c r="A1272" s="1"/>
      <c r="B1272" s="1"/>
      <c r="C1272" s="1"/>
      <c r="D1272" s="1"/>
      <c r="E1272" s="1"/>
      <c r="F1272" s="59"/>
      <c r="G1272" s="59"/>
      <c r="H1272" s="49"/>
      <c r="L1272" s="1"/>
      <c r="M1272" s="1"/>
    </row>
    <row r="1273" spans="1:13">
      <c r="A1273" s="1"/>
      <c r="B1273" s="1"/>
      <c r="C1273" s="1"/>
      <c r="D1273" s="1"/>
      <c r="E1273" s="1"/>
      <c r="F1273" s="59"/>
      <c r="G1273" s="59"/>
      <c r="H1273" s="49"/>
      <c r="L1273" s="1"/>
      <c r="M1273" s="1"/>
    </row>
    <row r="1274" spans="1:13">
      <c r="A1274" s="1"/>
      <c r="B1274" s="1"/>
      <c r="C1274" s="1"/>
      <c r="D1274" s="1"/>
      <c r="E1274" s="1"/>
      <c r="F1274" s="59"/>
      <c r="G1274" s="59"/>
      <c r="H1274" s="49"/>
      <c r="L1274" s="1"/>
      <c r="M1274" s="1"/>
    </row>
    <row r="1275" spans="1:13">
      <c r="A1275" s="1"/>
      <c r="B1275" s="1"/>
      <c r="C1275" s="1"/>
      <c r="D1275" s="1"/>
      <c r="E1275" s="1"/>
      <c r="F1275" s="59"/>
      <c r="G1275" s="59"/>
      <c r="H1275" s="49"/>
      <c r="L1275" s="1"/>
      <c r="M1275" s="1"/>
    </row>
    <row r="1276" spans="1:13">
      <c r="A1276" s="1"/>
      <c r="B1276" s="1"/>
      <c r="C1276" s="1"/>
      <c r="D1276" s="1"/>
      <c r="E1276" s="1"/>
      <c r="F1276" s="59"/>
      <c r="G1276" s="59"/>
      <c r="H1276" s="49"/>
      <c r="L1276" s="1"/>
      <c r="M1276" s="1"/>
    </row>
    <row r="1277" spans="1:13">
      <c r="A1277" s="1"/>
      <c r="B1277" s="1"/>
      <c r="C1277" s="1"/>
      <c r="D1277" s="1"/>
      <c r="E1277" s="1"/>
      <c r="F1277" s="59"/>
      <c r="G1277" s="59"/>
      <c r="H1277" s="49"/>
      <c r="L1277" s="1"/>
      <c r="M1277" s="1"/>
    </row>
    <row r="1278" spans="1:13">
      <c r="A1278" s="1"/>
      <c r="B1278" s="1"/>
      <c r="C1278" s="1"/>
      <c r="D1278" s="1"/>
      <c r="E1278" s="1"/>
      <c r="F1278" s="59"/>
      <c r="G1278" s="59"/>
      <c r="H1278" s="49"/>
      <c r="L1278" s="1"/>
      <c r="M1278" s="1"/>
    </row>
    <row r="1279" spans="1:13">
      <c r="A1279" s="1"/>
      <c r="B1279" s="1"/>
      <c r="C1279" s="1"/>
      <c r="D1279" s="1"/>
      <c r="E1279" s="1"/>
      <c r="F1279" s="59"/>
      <c r="G1279" s="59"/>
      <c r="H1279" s="49"/>
      <c r="L1279" s="1"/>
      <c r="M1279" s="1"/>
    </row>
    <row r="1280" spans="1:13">
      <c r="A1280" s="1"/>
      <c r="B1280" s="1"/>
      <c r="C1280" s="1"/>
      <c r="D1280" s="1"/>
      <c r="E1280" s="1"/>
      <c r="F1280" s="59"/>
      <c r="G1280" s="59"/>
      <c r="H1280" s="49"/>
      <c r="L1280" s="1"/>
      <c r="M1280" s="1"/>
    </row>
    <row r="1281" spans="1:13">
      <c r="A1281" s="1"/>
      <c r="B1281" s="1"/>
      <c r="C1281" s="1"/>
      <c r="D1281" s="1"/>
      <c r="E1281" s="1"/>
      <c r="F1281" s="59"/>
      <c r="G1281" s="59"/>
      <c r="H1281" s="49"/>
      <c r="L1281" s="1"/>
      <c r="M1281" s="1"/>
    </row>
    <row r="1282" spans="1:13">
      <c r="A1282" s="1"/>
      <c r="B1282" s="1"/>
      <c r="C1282" s="1"/>
      <c r="D1282" s="1"/>
      <c r="E1282" s="1"/>
      <c r="F1282" s="59"/>
      <c r="G1282" s="59"/>
      <c r="H1282" s="49"/>
      <c r="L1282" s="1"/>
      <c r="M1282" s="1"/>
    </row>
    <row r="1283" spans="1:13">
      <c r="A1283" s="1"/>
      <c r="B1283" s="1"/>
      <c r="C1283" s="1"/>
      <c r="D1283" s="1"/>
      <c r="E1283" s="1"/>
      <c r="F1283" s="59"/>
      <c r="G1283" s="59"/>
      <c r="H1283" s="49"/>
      <c r="L1283" s="1"/>
      <c r="M1283" s="1"/>
    </row>
    <row r="1284" spans="1:13">
      <c r="A1284" s="1"/>
      <c r="B1284" s="1"/>
      <c r="C1284" s="1"/>
      <c r="D1284" s="1"/>
      <c r="E1284" s="1"/>
      <c r="F1284" s="59"/>
      <c r="G1284" s="59"/>
      <c r="H1284" s="49"/>
      <c r="L1284" s="1"/>
      <c r="M1284" s="1"/>
    </row>
    <row r="1285" spans="1:13">
      <c r="A1285" s="1"/>
      <c r="B1285" s="1"/>
      <c r="C1285" s="1"/>
      <c r="D1285" s="1"/>
      <c r="E1285" s="1"/>
      <c r="F1285" s="59"/>
      <c r="G1285" s="59"/>
      <c r="H1285" s="49"/>
      <c r="L1285" s="1"/>
      <c r="M1285" s="1"/>
    </row>
    <row r="1286" spans="1:13">
      <c r="A1286" s="1"/>
      <c r="B1286" s="1"/>
      <c r="C1286" s="1"/>
      <c r="D1286" s="1"/>
      <c r="E1286" s="1"/>
      <c r="F1286" s="59"/>
      <c r="G1286" s="59"/>
      <c r="H1286" s="49"/>
      <c r="L1286" s="1"/>
      <c r="M1286" s="1"/>
    </row>
    <row r="1287" spans="1:13">
      <c r="A1287" s="1"/>
      <c r="B1287" s="1"/>
      <c r="C1287" s="1"/>
      <c r="D1287" s="1"/>
      <c r="E1287" s="1"/>
      <c r="F1287" s="59"/>
      <c r="G1287" s="59"/>
      <c r="H1287" s="49"/>
      <c r="L1287" s="1"/>
      <c r="M1287" s="1"/>
    </row>
    <row r="1288" spans="1:13">
      <c r="A1288" s="1"/>
      <c r="B1288" s="1"/>
      <c r="C1288" s="1"/>
      <c r="D1288" s="1"/>
      <c r="E1288" s="1"/>
      <c r="F1288" s="59"/>
      <c r="G1288" s="59"/>
      <c r="H1288" s="49"/>
      <c r="L1288" s="1"/>
      <c r="M1288" s="1"/>
    </row>
    <row r="1289" spans="1:13">
      <c r="A1289" s="1"/>
      <c r="B1289" s="1"/>
      <c r="C1289" s="1"/>
      <c r="D1289" s="1"/>
      <c r="E1289" s="1"/>
      <c r="F1289" s="59"/>
      <c r="G1289" s="59"/>
      <c r="H1289" s="49"/>
      <c r="L1289" s="1"/>
      <c r="M1289" s="1"/>
    </row>
    <row r="1290" spans="1:13">
      <c r="A1290" s="1"/>
      <c r="B1290" s="1"/>
      <c r="C1290" s="1"/>
      <c r="D1290" s="1"/>
      <c r="E1290" s="1"/>
      <c r="F1290" s="59"/>
      <c r="G1290" s="59"/>
      <c r="H1290" s="49"/>
      <c r="L1290" s="1"/>
      <c r="M1290" s="1"/>
    </row>
    <row r="1291" spans="1:13">
      <c r="A1291" s="1"/>
      <c r="B1291" s="1"/>
      <c r="C1291" s="1"/>
      <c r="D1291" s="1"/>
      <c r="E1291" s="1"/>
      <c r="F1291" s="59"/>
      <c r="G1291" s="59"/>
      <c r="H1291" s="49"/>
      <c r="L1291" s="1"/>
      <c r="M1291" s="1"/>
    </row>
    <row r="1292" spans="1:13">
      <c r="A1292" s="1"/>
      <c r="B1292" s="1"/>
      <c r="C1292" s="1"/>
      <c r="D1292" s="1"/>
      <c r="E1292" s="1"/>
      <c r="F1292" s="59"/>
      <c r="G1292" s="59"/>
      <c r="H1292" s="49"/>
      <c r="L1292" s="1"/>
      <c r="M1292" s="1"/>
    </row>
    <row r="1293" spans="1:13">
      <c r="A1293" s="1"/>
      <c r="B1293" s="1"/>
      <c r="C1293" s="1"/>
      <c r="D1293" s="1"/>
      <c r="E1293" s="1"/>
      <c r="F1293" s="59"/>
      <c r="G1293" s="59"/>
      <c r="H1293" s="49"/>
      <c r="L1293" s="1"/>
      <c r="M1293" s="1"/>
    </row>
    <row r="1294" spans="1:13">
      <c r="A1294" s="1"/>
      <c r="B1294" s="1"/>
      <c r="C1294" s="1"/>
      <c r="D1294" s="1"/>
      <c r="E1294" s="1"/>
      <c r="F1294" s="59"/>
      <c r="G1294" s="59"/>
      <c r="H1294" s="49"/>
      <c r="L1294" s="1"/>
      <c r="M1294" s="1"/>
    </row>
    <row r="1295" spans="1:13">
      <c r="A1295" s="1"/>
      <c r="B1295" s="1"/>
      <c r="C1295" s="1"/>
      <c r="D1295" s="1"/>
      <c r="E1295" s="1"/>
      <c r="F1295" s="59"/>
      <c r="G1295" s="59"/>
      <c r="H1295" s="49"/>
      <c r="L1295" s="1"/>
      <c r="M1295" s="1"/>
    </row>
    <row r="1296" spans="1:13">
      <c r="A1296" s="1"/>
      <c r="B1296" s="1"/>
      <c r="C1296" s="1"/>
      <c r="D1296" s="1"/>
      <c r="E1296" s="1"/>
      <c r="F1296" s="59"/>
      <c r="G1296" s="59"/>
      <c r="H1296" s="49"/>
      <c r="L1296" s="1"/>
      <c r="M1296" s="1"/>
    </row>
    <row r="1297" spans="1:13">
      <c r="A1297" s="1"/>
      <c r="B1297" s="1"/>
      <c r="C1297" s="1"/>
      <c r="D1297" s="1"/>
      <c r="E1297" s="1"/>
      <c r="F1297" s="59"/>
      <c r="G1297" s="59"/>
      <c r="H1297" s="49"/>
      <c r="L1297" s="1"/>
      <c r="M1297" s="1"/>
    </row>
    <row r="1298" spans="1:13">
      <c r="A1298" s="1"/>
      <c r="B1298" s="1"/>
      <c r="C1298" s="1"/>
      <c r="D1298" s="1"/>
      <c r="E1298" s="1"/>
      <c r="F1298" s="59"/>
      <c r="G1298" s="59"/>
      <c r="H1298" s="49"/>
      <c r="L1298" s="1"/>
      <c r="M1298" s="1"/>
    </row>
    <row r="1299" spans="1:13">
      <c r="A1299" s="1"/>
      <c r="B1299" s="1"/>
      <c r="C1299" s="1"/>
      <c r="D1299" s="1"/>
      <c r="E1299" s="1"/>
      <c r="F1299" s="59"/>
      <c r="G1299" s="59"/>
      <c r="H1299" s="49"/>
      <c r="L1299" s="1"/>
      <c r="M1299" s="1"/>
    </row>
    <row r="1300" spans="1:13">
      <c r="A1300" s="1"/>
      <c r="B1300" s="1"/>
      <c r="C1300" s="1"/>
      <c r="D1300" s="1"/>
      <c r="E1300" s="1"/>
      <c r="F1300" s="59"/>
      <c r="G1300" s="59"/>
      <c r="H1300" s="49"/>
      <c r="L1300" s="1"/>
      <c r="M1300" s="1"/>
    </row>
    <row r="1301" spans="1:13">
      <c r="A1301" s="1"/>
      <c r="B1301" s="1"/>
      <c r="C1301" s="1"/>
      <c r="D1301" s="1"/>
      <c r="E1301" s="1"/>
      <c r="F1301" s="59"/>
      <c r="G1301" s="59"/>
      <c r="H1301" s="49"/>
      <c r="L1301" s="1"/>
      <c r="M1301" s="1"/>
    </row>
    <row r="1302" spans="1:13">
      <c r="A1302" s="1"/>
      <c r="B1302" s="1"/>
      <c r="C1302" s="1"/>
      <c r="D1302" s="1"/>
      <c r="E1302" s="1"/>
      <c r="F1302" s="59"/>
      <c r="G1302" s="59"/>
      <c r="H1302" s="49"/>
      <c r="L1302" s="1"/>
      <c r="M1302" s="1"/>
    </row>
    <row r="1303" spans="1:13">
      <c r="A1303" s="1"/>
      <c r="B1303" s="1"/>
      <c r="C1303" s="1"/>
      <c r="D1303" s="1"/>
      <c r="E1303" s="1"/>
      <c r="F1303" s="59"/>
      <c r="G1303" s="59"/>
      <c r="H1303" s="49"/>
      <c r="L1303" s="1"/>
      <c r="M1303" s="1"/>
    </row>
    <row r="1304" spans="1:13">
      <c r="A1304" s="1"/>
      <c r="B1304" s="1"/>
      <c r="C1304" s="1"/>
      <c r="D1304" s="1"/>
      <c r="E1304" s="1"/>
      <c r="F1304" s="59"/>
      <c r="G1304" s="59"/>
      <c r="H1304" s="49"/>
      <c r="L1304" s="1"/>
      <c r="M1304" s="1"/>
    </row>
    <row r="1305" spans="1:13">
      <c r="A1305" s="1"/>
      <c r="B1305" s="1"/>
      <c r="C1305" s="1"/>
      <c r="D1305" s="1"/>
      <c r="E1305" s="1"/>
      <c r="F1305" s="59"/>
      <c r="G1305" s="59"/>
      <c r="H1305" s="49"/>
      <c r="L1305" s="1"/>
      <c r="M1305" s="1"/>
    </row>
    <row r="1306" spans="1:13">
      <c r="A1306" s="1"/>
      <c r="B1306" s="1"/>
      <c r="C1306" s="1"/>
      <c r="D1306" s="1"/>
      <c r="E1306" s="1"/>
      <c r="F1306" s="59"/>
      <c r="G1306" s="59"/>
      <c r="H1306" s="49"/>
      <c r="L1306" s="1"/>
      <c r="M1306" s="1"/>
    </row>
    <row r="1307" spans="1:13">
      <c r="A1307" s="1"/>
      <c r="B1307" s="1"/>
      <c r="C1307" s="1"/>
      <c r="D1307" s="1"/>
      <c r="E1307" s="1"/>
      <c r="F1307" s="59"/>
      <c r="G1307" s="59"/>
      <c r="H1307" s="49"/>
      <c r="L1307" s="1"/>
      <c r="M1307" s="1"/>
    </row>
    <row r="1308" spans="1:13">
      <c r="A1308" s="1"/>
      <c r="B1308" s="1"/>
      <c r="C1308" s="1"/>
      <c r="D1308" s="1"/>
      <c r="E1308" s="1"/>
      <c r="F1308" s="59"/>
      <c r="G1308" s="59"/>
      <c r="H1308" s="49"/>
      <c r="L1308" s="1"/>
      <c r="M1308" s="1"/>
    </row>
    <row r="1309" spans="1:13">
      <c r="A1309" s="1"/>
      <c r="B1309" s="1"/>
      <c r="C1309" s="1"/>
      <c r="D1309" s="1"/>
      <c r="E1309" s="1"/>
      <c r="F1309" s="59"/>
      <c r="G1309" s="59"/>
      <c r="H1309" s="49"/>
      <c r="L1309" s="1"/>
      <c r="M1309" s="1"/>
    </row>
    <row r="1310" spans="1:13">
      <c r="A1310" s="1"/>
      <c r="B1310" s="1"/>
      <c r="C1310" s="1"/>
      <c r="D1310" s="1"/>
      <c r="E1310" s="1"/>
      <c r="F1310" s="59"/>
      <c r="G1310" s="59"/>
      <c r="H1310" s="49"/>
      <c r="L1310" s="1"/>
      <c r="M1310" s="1"/>
    </row>
    <row r="1311" spans="1:13">
      <c r="A1311" s="1"/>
      <c r="B1311" s="1"/>
      <c r="C1311" s="1"/>
      <c r="D1311" s="1"/>
      <c r="E1311" s="1"/>
      <c r="F1311" s="59"/>
      <c r="G1311" s="59"/>
      <c r="H1311" s="49"/>
      <c r="L1311" s="1"/>
      <c r="M1311" s="1"/>
    </row>
    <row r="1312" spans="1:13">
      <c r="A1312" s="1"/>
      <c r="B1312" s="1"/>
      <c r="C1312" s="1"/>
      <c r="D1312" s="1"/>
      <c r="E1312" s="1"/>
      <c r="F1312" s="59"/>
      <c r="G1312" s="59"/>
      <c r="H1312" s="49"/>
      <c r="L1312" s="1"/>
      <c r="M1312" s="1"/>
    </row>
    <row r="1313" spans="1:13">
      <c r="A1313" s="1"/>
      <c r="B1313" s="1"/>
      <c r="C1313" s="1"/>
      <c r="D1313" s="1"/>
      <c r="E1313" s="1"/>
      <c r="F1313" s="59"/>
      <c r="G1313" s="59"/>
      <c r="H1313" s="49"/>
      <c r="L1313" s="1"/>
      <c r="M1313" s="1"/>
    </row>
    <row r="1314" spans="1:13">
      <c r="A1314" s="1"/>
      <c r="B1314" s="1"/>
      <c r="C1314" s="1"/>
      <c r="D1314" s="1"/>
      <c r="E1314" s="1"/>
      <c r="F1314" s="59"/>
      <c r="G1314" s="59"/>
      <c r="H1314" s="49"/>
      <c r="L1314" s="1"/>
      <c r="M1314" s="1"/>
    </row>
    <row r="1315" spans="1:13">
      <c r="A1315" s="1"/>
      <c r="B1315" s="1"/>
      <c r="C1315" s="1"/>
      <c r="D1315" s="1"/>
      <c r="E1315" s="1"/>
      <c r="F1315" s="59"/>
      <c r="G1315" s="59"/>
      <c r="H1315" s="49"/>
      <c r="L1315" s="1"/>
      <c r="M1315" s="1"/>
    </row>
    <row r="1316" spans="1:13">
      <c r="A1316" s="1"/>
      <c r="B1316" s="1"/>
      <c r="C1316" s="1"/>
      <c r="D1316" s="1"/>
      <c r="E1316" s="1"/>
      <c r="F1316" s="59"/>
      <c r="G1316" s="59"/>
      <c r="H1316" s="49"/>
      <c r="L1316" s="1"/>
      <c r="M1316" s="1"/>
    </row>
    <row r="1317" spans="1:13">
      <c r="A1317" s="1"/>
      <c r="B1317" s="1"/>
      <c r="C1317" s="1"/>
      <c r="D1317" s="1"/>
      <c r="E1317" s="1"/>
      <c r="F1317" s="59"/>
      <c r="G1317" s="59"/>
      <c r="H1317" s="49"/>
      <c r="L1317" s="1"/>
      <c r="M1317" s="1"/>
    </row>
    <row r="1318" spans="1:13">
      <c r="A1318" s="1"/>
      <c r="B1318" s="1"/>
      <c r="C1318" s="1"/>
      <c r="D1318" s="1"/>
      <c r="E1318" s="1"/>
      <c r="F1318" s="59"/>
      <c r="G1318" s="59"/>
      <c r="H1318" s="49"/>
      <c r="L1318" s="1"/>
      <c r="M1318" s="1"/>
    </row>
    <row r="1319" spans="1:13">
      <c r="A1319" s="1"/>
      <c r="B1319" s="1"/>
      <c r="C1319" s="1"/>
      <c r="D1319" s="1"/>
      <c r="E1319" s="1"/>
      <c r="F1319" s="59"/>
      <c r="G1319" s="59"/>
      <c r="H1319" s="49"/>
      <c r="L1319" s="1"/>
      <c r="M1319" s="1"/>
    </row>
    <row r="1320" spans="1:13">
      <c r="A1320" s="1"/>
      <c r="B1320" s="1"/>
      <c r="C1320" s="1"/>
      <c r="D1320" s="1"/>
      <c r="E1320" s="1"/>
      <c r="F1320" s="59"/>
      <c r="G1320" s="59"/>
      <c r="H1320" s="49"/>
      <c r="L1320" s="1"/>
      <c r="M1320" s="1"/>
    </row>
    <row r="1321" spans="1:13">
      <c r="A1321" s="1"/>
      <c r="B1321" s="1"/>
      <c r="C1321" s="1"/>
      <c r="D1321" s="1"/>
      <c r="E1321" s="1"/>
      <c r="F1321" s="59"/>
      <c r="G1321" s="59"/>
      <c r="H1321" s="49"/>
      <c r="L1321" s="1"/>
      <c r="M1321" s="1"/>
    </row>
    <row r="1322" spans="1:13">
      <c r="A1322" s="1"/>
      <c r="B1322" s="1"/>
      <c r="C1322" s="1"/>
      <c r="D1322" s="1"/>
      <c r="E1322" s="1"/>
      <c r="F1322" s="59"/>
      <c r="G1322" s="59"/>
      <c r="H1322" s="49"/>
      <c r="L1322" s="1"/>
      <c r="M1322" s="1"/>
    </row>
    <row r="1323" spans="1:13">
      <c r="A1323" s="1"/>
      <c r="B1323" s="1"/>
      <c r="C1323" s="1"/>
      <c r="D1323" s="1"/>
      <c r="E1323" s="1"/>
      <c r="F1323" s="59"/>
      <c r="G1323" s="59"/>
      <c r="H1323" s="49"/>
      <c r="L1323" s="1"/>
      <c r="M1323" s="1"/>
    </row>
    <row r="1324" spans="1:13">
      <c r="A1324" s="1"/>
      <c r="B1324" s="1"/>
      <c r="C1324" s="1"/>
      <c r="D1324" s="1"/>
      <c r="E1324" s="1"/>
      <c r="F1324" s="59"/>
      <c r="G1324" s="59"/>
      <c r="H1324" s="49"/>
      <c r="L1324" s="1"/>
      <c r="M1324" s="1"/>
    </row>
    <row r="1325" spans="1:13">
      <c r="A1325" s="1"/>
      <c r="B1325" s="1"/>
      <c r="C1325" s="1"/>
      <c r="D1325" s="1"/>
      <c r="E1325" s="1"/>
      <c r="F1325" s="59"/>
      <c r="G1325" s="59"/>
      <c r="H1325" s="49"/>
      <c r="L1325" s="1"/>
      <c r="M1325" s="1"/>
    </row>
    <row r="1326" spans="1:13">
      <c r="A1326" s="1"/>
      <c r="B1326" s="1"/>
      <c r="C1326" s="1"/>
      <c r="D1326" s="1"/>
      <c r="E1326" s="1"/>
      <c r="F1326" s="59"/>
      <c r="G1326" s="59"/>
      <c r="H1326" s="49"/>
      <c r="L1326" s="1"/>
      <c r="M1326" s="1"/>
    </row>
    <row r="1327" spans="1:13">
      <c r="A1327" s="1"/>
      <c r="B1327" s="1"/>
      <c r="C1327" s="1"/>
      <c r="D1327" s="1"/>
      <c r="E1327" s="1"/>
      <c r="F1327" s="59"/>
      <c r="G1327" s="59"/>
      <c r="H1327" s="49"/>
      <c r="L1327" s="1"/>
      <c r="M1327" s="1"/>
    </row>
    <row r="1328" spans="1:13">
      <c r="A1328" s="1"/>
      <c r="B1328" s="1"/>
      <c r="C1328" s="1"/>
      <c r="D1328" s="1"/>
      <c r="E1328" s="1"/>
      <c r="F1328" s="59"/>
      <c r="G1328" s="59"/>
      <c r="H1328" s="49"/>
      <c r="L1328" s="1"/>
      <c r="M1328" s="1"/>
    </row>
    <row r="1329" spans="1:13">
      <c r="A1329" s="1"/>
      <c r="B1329" s="1"/>
      <c r="C1329" s="1"/>
      <c r="D1329" s="1"/>
      <c r="E1329" s="1"/>
      <c r="F1329" s="59"/>
      <c r="G1329" s="59"/>
      <c r="H1329" s="49"/>
      <c r="L1329" s="1"/>
      <c r="M1329" s="1"/>
    </row>
    <row r="1330" spans="1:13">
      <c r="A1330" s="1"/>
      <c r="B1330" s="1"/>
      <c r="C1330" s="1"/>
      <c r="D1330" s="1"/>
      <c r="E1330" s="1"/>
      <c r="F1330" s="59"/>
      <c r="G1330" s="59"/>
      <c r="H1330" s="49"/>
      <c r="L1330" s="1"/>
      <c r="M1330" s="1"/>
    </row>
    <row r="1331" spans="1:13">
      <c r="A1331" s="1"/>
      <c r="B1331" s="1"/>
      <c r="C1331" s="1"/>
      <c r="D1331" s="1"/>
      <c r="E1331" s="1"/>
      <c r="F1331" s="59"/>
      <c r="G1331" s="59"/>
      <c r="H1331" s="49"/>
      <c r="L1331" s="1"/>
      <c r="M1331" s="1"/>
    </row>
    <row r="1332" spans="1:13">
      <c r="A1332" s="1"/>
      <c r="B1332" s="1"/>
      <c r="C1332" s="1"/>
      <c r="D1332" s="1"/>
      <c r="E1332" s="1"/>
      <c r="F1332" s="59"/>
      <c r="G1332" s="59"/>
      <c r="H1332" s="49"/>
      <c r="L1332" s="1"/>
      <c r="M1332" s="1"/>
    </row>
    <row r="1333" spans="1:13">
      <c r="A1333" s="1"/>
      <c r="B1333" s="1"/>
      <c r="C1333" s="1"/>
      <c r="D1333" s="1"/>
      <c r="E1333" s="1"/>
      <c r="F1333" s="59"/>
      <c r="G1333" s="59"/>
      <c r="H1333" s="49"/>
      <c r="L1333" s="1"/>
      <c r="M1333" s="1"/>
    </row>
    <row r="1334" spans="1:13">
      <c r="A1334" s="1"/>
      <c r="B1334" s="1"/>
      <c r="C1334" s="1"/>
      <c r="D1334" s="1"/>
      <c r="E1334" s="1"/>
      <c r="F1334" s="59"/>
      <c r="G1334" s="59"/>
      <c r="H1334" s="49"/>
      <c r="L1334" s="1"/>
      <c r="M1334" s="1"/>
    </row>
    <row r="1335" spans="1:13">
      <c r="A1335" s="1"/>
      <c r="B1335" s="1"/>
      <c r="C1335" s="1"/>
      <c r="D1335" s="1"/>
      <c r="E1335" s="1"/>
      <c r="F1335" s="59"/>
      <c r="G1335" s="59"/>
      <c r="H1335" s="49"/>
      <c r="L1335" s="1"/>
      <c r="M1335" s="1"/>
    </row>
    <row r="1336" spans="1:13">
      <c r="A1336" s="1"/>
      <c r="B1336" s="1"/>
      <c r="C1336" s="1"/>
      <c r="D1336" s="1"/>
      <c r="E1336" s="1"/>
      <c r="F1336" s="59"/>
      <c r="G1336" s="59"/>
      <c r="H1336" s="49"/>
      <c r="L1336" s="1"/>
      <c r="M1336" s="1"/>
    </row>
    <row r="1337" spans="1:13">
      <c r="A1337" s="1"/>
      <c r="B1337" s="1"/>
      <c r="C1337" s="1"/>
      <c r="D1337" s="1"/>
      <c r="E1337" s="1"/>
      <c r="F1337" s="59"/>
      <c r="G1337" s="59"/>
      <c r="H1337" s="49"/>
      <c r="L1337" s="1"/>
      <c r="M1337" s="1"/>
    </row>
    <row r="1338" spans="1:13">
      <c r="A1338" s="1"/>
      <c r="B1338" s="1"/>
      <c r="C1338" s="1"/>
      <c r="D1338" s="1"/>
      <c r="E1338" s="1"/>
      <c r="F1338" s="59"/>
      <c r="G1338" s="59"/>
      <c r="H1338" s="49"/>
      <c r="L1338" s="1"/>
      <c r="M1338" s="1"/>
    </row>
    <row r="1339" spans="1:13">
      <c r="A1339" s="1"/>
      <c r="B1339" s="1"/>
      <c r="C1339" s="1"/>
      <c r="D1339" s="1"/>
      <c r="E1339" s="1"/>
      <c r="F1339" s="59"/>
      <c r="G1339" s="59"/>
      <c r="H1339" s="49"/>
      <c r="L1339" s="1"/>
      <c r="M1339" s="1"/>
    </row>
    <row r="1340" spans="1:13">
      <c r="A1340" s="1"/>
      <c r="B1340" s="1"/>
      <c r="C1340" s="1"/>
      <c r="D1340" s="1"/>
      <c r="E1340" s="1"/>
      <c r="F1340" s="59"/>
      <c r="G1340" s="59"/>
      <c r="H1340" s="49"/>
      <c r="L1340" s="1"/>
      <c r="M1340" s="1"/>
    </row>
    <row r="1341" spans="1:13">
      <c r="A1341" s="1"/>
      <c r="B1341" s="1"/>
      <c r="C1341" s="1"/>
      <c r="D1341" s="1"/>
      <c r="E1341" s="1"/>
      <c r="F1341" s="59"/>
      <c r="G1341" s="59"/>
      <c r="H1341" s="49"/>
      <c r="L1341" s="1"/>
      <c r="M1341" s="1"/>
    </row>
    <row r="1342" spans="1:13">
      <c r="A1342" s="1"/>
      <c r="B1342" s="1"/>
      <c r="C1342" s="1"/>
      <c r="D1342" s="1"/>
      <c r="E1342" s="1"/>
      <c r="F1342" s="59"/>
      <c r="G1342" s="59"/>
      <c r="H1342" s="49"/>
      <c r="L1342" s="1"/>
      <c r="M1342" s="1"/>
    </row>
    <row r="1343" spans="1:13">
      <c r="A1343" s="1"/>
      <c r="B1343" s="1"/>
      <c r="C1343" s="1"/>
      <c r="D1343" s="1"/>
      <c r="E1343" s="1"/>
      <c r="F1343" s="59"/>
      <c r="G1343" s="59"/>
      <c r="H1343" s="49"/>
      <c r="L1343" s="1"/>
      <c r="M1343" s="1"/>
    </row>
    <row r="1344" spans="1:13">
      <c r="A1344" s="1"/>
      <c r="B1344" s="1"/>
      <c r="C1344" s="1"/>
      <c r="D1344" s="1"/>
      <c r="E1344" s="1"/>
      <c r="F1344" s="59"/>
      <c r="G1344" s="59"/>
      <c r="H1344" s="49"/>
      <c r="L1344" s="1"/>
      <c r="M1344" s="1"/>
    </row>
    <row r="1345" spans="1:13">
      <c r="A1345" s="1"/>
      <c r="B1345" s="1"/>
      <c r="C1345" s="1"/>
      <c r="D1345" s="1"/>
      <c r="E1345" s="1"/>
      <c r="F1345" s="59"/>
      <c r="G1345" s="59"/>
      <c r="H1345" s="49"/>
      <c r="L1345" s="1"/>
      <c r="M1345" s="1"/>
    </row>
    <row r="1346" spans="1:13">
      <c r="A1346" s="1"/>
      <c r="B1346" s="1"/>
      <c r="C1346" s="1"/>
      <c r="D1346" s="1"/>
      <c r="E1346" s="1"/>
      <c r="F1346" s="59"/>
      <c r="G1346" s="59"/>
      <c r="H1346" s="49"/>
      <c r="L1346" s="1"/>
      <c r="M1346" s="1"/>
    </row>
    <row r="1347" spans="1:13">
      <c r="A1347" s="1"/>
      <c r="B1347" s="1"/>
      <c r="C1347" s="1"/>
      <c r="D1347" s="1"/>
      <c r="E1347" s="1"/>
      <c r="F1347" s="59"/>
      <c r="G1347" s="59"/>
      <c r="H1347" s="49"/>
      <c r="L1347" s="1"/>
      <c r="M1347" s="1"/>
    </row>
    <row r="1348" spans="1:13">
      <c r="A1348" s="1"/>
      <c r="B1348" s="1"/>
      <c r="C1348" s="1"/>
      <c r="D1348" s="1"/>
      <c r="E1348" s="1"/>
      <c r="F1348" s="59"/>
      <c r="G1348" s="59"/>
      <c r="H1348" s="49"/>
      <c r="L1348" s="1"/>
      <c r="M1348" s="1"/>
    </row>
    <row r="1349" spans="1:13">
      <c r="A1349" s="1"/>
      <c r="B1349" s="1"/>
      <c r="C1349" s="1"/>
      <c r="D1349" s="1"/>
      <c r="E1349" s="1"/>
      <c r="F1349" s="59"/>
      <c r="G1349" s="59"/>
      <c r="H1349" s="49"/>
      <c r="L1349" s="1"/>
      <c r="M1349" s="1"/>
    </row>
    <row r="1350" spans="1:13">
      <c r="A1350" s="1"/>
      <c r="B1350" s="1"/>
      <c r="C1350" s="1"/>
      <c r="D1350" s="1"/>
      <c r="E1350" s="1"/>
      <c r="F1350" s="59"/>
      <c r="G1350" s="59"/>
      <c r="H1350" s="49"/>
      <c r="L1350" s="1"/>
      <c r="M1350" s="1"/>
    </row>
    <row r="1351" spans="1:13">
      <c r="A1351" s="1"/>
      <c r="B1351" s="1"/>
      <c r="C1351" s="1"/>
      <c r="D1351" s="1"/>
      <c r="E1351" s="1"/>
      <c r="F1351" s="59"/>
      <c r="G1351" s="59"/>
      <c r="H1351" s="49"/>
      <c r="L1351" s="1"/>
      <c r="M1351" s="1"/>
    </row>
    <row r="1352" spans="1:13">
      <c r="A1352" s="1"/>
      <c r="B1352" s="1"/>
      <c r="C1352" s="1"/>
      <c r="D1352" s="1"/>
      <c r="E1352" s="1"/>
      <c r="F1352" s="59"/>
      <c r="G1352" s="59"/>
      <c r="H1352" s="49"/>
      <c r="L1352" s="1"/>
      <c r="M1352" s="1"/>
    </row>
    <row r="1353" spans="1:13">
      <c r="A1353" s="1"/>
      <c r="B1353" s="1"/>
      <c r="C1353" s="1"/>
      <c r="D1353" s="1"/>
      <c r="E1353" s="1"/>
      <c r="F1353" s="59"/>
      <c r="G1353" s="59"/>
      <c r="H1353" s="49"/>
      <c r="L1353" s="1"/>
      <c r="M1353" s="1"/>
    </row>
    <row r="1354" spans="1:13">
      <c r="A1354" s="1"/>
      <c r="B1354" s="1"/>
      <c r="C1354" s="1"/>
      <c r="D1354" s="1"/>
      <c r="E1354" s="1"/>
      <c r="F1354" s="59"/>
      <c r="G1354" s="59"/>
      <c r="H1354" s="49"/>
      <c r="L1354" s="1"/>
      <c r="M1354" s="1"/>
    </row>
    <row r="1355" spans="1:13">
      <c r="A1355" s="1"/>
      <c r="B1355" s="1"/>
      <c r="C1355" s="1"/>
      <c r="D1355" s="1"/>
      <c r="E1355" s="1"/>
      <c r="F1355" s="59"/>
      <c r="G1355" s="59"/>
      <c r="H1355" s="49"/>
      <c r="L1355" s="1"/>
      <c r="M1355" s="1"/>
    </row>
    <row r="1356" spans="1:13">
      <c r="A1356" s="1"/>
      <c r="B1356" s="1"/>
      <c r="C1356" s="1"/>
      <c r="D1356" s="1"/>
      <c r="E1356" s="1"/>
      <c r="F1356" s="59"/>
      <c r="G1356" s="59"/>
      <c r="H1356" s="49"/>
      <c r="L1356" s="1"/>
      <c r="M1356" s="1"/>
    </row>
    <row r="1357" spans="1:13">
      <c r="A1357" s="1"/>
      <c r="B1357" s="1"/>
      <c r="C1357" s="1"/>
      <c r="D1357" s="1"/>
      <c r="E1357" s="1"/>
      <c r="F1357" s="59"/>
      <c r="G1357" s="59"/>
      <c r="H1357" s="49"/>
      <c r="L1357" s="1"/>
      <c r="M1357" s="1"/>
    </row>
    <row r="1358" spans="1:13">
      <c r="A1358" s="1"/>
      <c r="B1358" s="1"/>
      <c r="C1358" s="1"/>
      <c r="D1358" s="1"/>
      <c r="E1358" s="1"/>
      <c r="F1358" s="59"/>
      <c r="G1358" s="59"/>
      <c r="H1358" s="49"/>
      <c r="L1358" s="1"/>
      <c r="M1358" s="1"/>
    </row>
    <row r="1359" spans="1:13">
      <c r="A1359" s="1"/>
      <c r="B1359" s="1"/>
      <c r="C1359" s="1"/>
      <c r="D1359" s="1"/>
      <c r="E1359" s="1"/>
      <c r="F1359" s="59"/>
      <c r="G1359" s="59"/>
      <c r="H1359" s="49"/>
      <c r="L1359" s="1"/>
      <c r="M1359" s="1"/>
    </row>
    <row r="1360" spans="1:13">
      <c r="A1360" s="1"/>
      <c r="B1360" s="1"/>
      <c r="C1360" s="1"/>
      <c r="D1360" s="1"/>
      <c r="E1360" s="1"/>
      <c r="F1360" s="59"/>
      <c r="G1360" s="59"/>
      <c r="H1360" s="49"/>
      <c r="L1360" s="1"/>
      <c r="M1360" s="1"/>
    </row>
    <row r="1361" spans="1:13">
      <c r="A1361" s="1"/>
      <c r="B1361" s="1"/>
      <c r="C1361" s="1"/>
      <c r="D1361" s="1"/>
      <c r="E1361" s="1"/>
      <c r="F1361" s="59"/>
      <c r="G1361" s="59"/>
      <c r="H1361" s="49"/>
      <c r="L1361" s="1"/>
      <c r="M1361" s="1"/>
    </row>
    <row r="1362" spans="1:13">
      <c r="A1362" s="1"/>
      <c r="B1362" s="1"/>
      <c r="C1362" s="1"/>
      <c r="D1362" s="1"/>
      <c r="E1362" s="1"/>
      <c r="F1362" s="59"/>
      <c r="G1362" s="59"/>
      <c r="H1362" s="49"/>
      <c r="L1362" s="1"/>
      <c r="M1362" s="1"/>
    </row>
    <row r="1363" spans="1:13">
      <c r="A1363" s="1"/>
      <c r="B1363" s="1"/>
      <c r="C1363" s="1"/>
      <c r="D1363" s="1"/>
      <c r="E1363" s="1"/>
      <c r="F1363" s="59"/>
      <c r="G1363" s="59"/>
      <c r="H1363" s="49"/>
      <c r="L1363" s="1"/>
      <c r="M1363" s="1"/>
    </row>
    <row r="1364" spans="1:13">
      <c r="A1364" s="1"/>
      <c r="B1364" s="1"/>
      <c r="C1364" s="1"/>
      <c r="D1364" s="1"/>
      <c r="E1364" s="1"/>
      <c r="F1364" s="59"/>
      <c r="G1364" s="59"/>
      <c r="H1364" s="49"/>
      <c r="L1364" s="1"/>
      <c r="M1364" s="1"/>
    </row>
    <row r="1365" spans="1:13">
      <c r="A1365" s="1"/>
      <c r="B1365" s="1"/>
      <c r="C1365" s="1"/>
      <c r="D1365" s="1"/>
      <c r="E1365" s="1"/>
      <c r="F1365" s="59"/>
      <c r="G1365" s="59"/>
      <c r="H1365" s="49"/>
      <c r="L1365" s="1"/>
      <c r="M1365" s="1"/>
    </row>
    <row r="1366" spans="1:13">
      <c r="A1366" s="1"/>
      <c r="B1366" s="1"/>
      <c r="C1366" s="1"/>
      <c r="D1366" s="1"/>
      <c r="E1366" s="1"/>
      <c r="F1366" s="59"/>
      <c r="G1366" s="59"/>
      <c r="H1366" s="49"/>
      <c r="L1366" s="1"/>
      <c r="M1366" s="1"/>
    </row>
    <row r="1367" spans="1:13">
      <c r="A1367" s="1"/>
      <c r="B1367" s="1"/>
      <c r="C1367" s="1"/>
      <c r="D1367" s="1"/>
      <c r="E1367" s="1"/>
      <c r="F1367" s="59"/>
      <c r="G1367" s="59"/>
      <c r="H1367" s="49"/>
      <c r="L1367" s="1"/>
      <c r="M1367" s="1"/>
    </row>
    <row r="1368" spans="1:13">
      <c r="A1368" s="1"/>
      <c r="B1368" s="1"/>
      <c r="C1368" s="1"/>
      <c r="D1368" s="1"/>
      <c r="E1368" s="1"/>
      <c r="F1368" s="59"/>
      <c r="G1368" s="59"/>
      <c r="H1368" s="49"/>
      <c r="L1368" s="1"/>
      <c r="M1368" s="1"/>
    </row>
    <row r="1369" spans="1:13">
      <c r="A1369" s="1"/>
      <c r="B1369" s="1"/>
      <c r="C1369" s="1"/>
      <c r="D1369" s="1"/>
      <c r="E1369" s="1"/>
      <c r="F1369" s="59"/>
      <c r="G1369" s="59"/>
      <c r="H1369" s="49"/>
      <c r="L1369" s="1"/>
      <c r="M1369" s="1"/>
    </row>
    <row r="1370" spans="1:13">
      <c r="A1370" s="1"/>
      <c r="B1370" s="1"/>
      <c r="C1370" s="1"/>
      <c r="D1370" s="1"/>
      <c r="E1370" s="1"/>
      <c r="F1370" s="59"/>
      <c r="G1370" s="59"/>
      <c r="H1370" s="49"/>
      <c r="L1370" s="1"/>
      <c r="M1370" s="1"/>
    </row>
    <row r="1371" spans="1:13">
      <c r="A1371" s="1"/>
      <c r="B1371" s="1"/>
      <c r="C1371" s="1"/>
      <c r="D1371" s="1"/>
      <c r="E1371" s="1"/>
      <c r="F1371" s="59"/>
      <c r="G1371" s="59"/>
      <c r="H1371" s="49"/>
      <c r="L1371" s="1"/>
      <c r="M1371" s="1"/>
    </row>
    <row r="1372" spans="1:13">
      <c r="A1372" s="1"/>
      <c r="B1372" s="1"/>
      <c r="C1372" s="1"/>
      <c r="D1372" s="1"/>
      <c r="E1372" s="1"/>
      <c r="F1372" s="59"/>
      <c r="G1372" s="59"/>
      <c r="H1372" s="49"/>
      <c r="L1372" s="1"/>
      <c r="M1372" s="1"/>
    </row>
    <row r="1373" spans="1:13">
      <c r="A1373" s="1"/>
      <c r="B1373" s="1"/>
      <c r="C1373" s="1"/>
      <c r="D1373" s="1"/>
      <c r="E1373" s="1"/>
      <c r="F1373" s="59"/>
      <c r="G1373" s="59"/>
      <c r="H1373" s="49"/>
      <c r="L1373" s="1"/>
      <c r="M1373" s="1"/>
    </row>
    <row r="1374" spans="1:13">
      <c r="A1374" s="1"/>
      <c r="B1374" s="1"/>
      <c r="C1374" s="1"/>
      <c r="D1374" s="1"/>
      <c r="E1374" s="1"/>
      <c r="F1374" s="59"/>
      <c r="G1374" s="59"/>
      <c r="H1374" s="49"/>
      <c r="L1374" s="1"/>
      <c r="M1374" s="1"/>
    </row>
    <row r="1375" spans="1:13">
      <c r="A1375" s="1"/>
      <c r="B1375" s="1"/>
      <c r="C1375" s="1"/>
      <c r="D1375" s="1"/>
      <c r="E1375" s="1"/>
      <c r="F1375" s="59"/>
      <c r="G1375" s="59"/>
      <c r="H1375" s="49"/>
      <c r="L1375" s="1"/>
      <c r="M1375" s="1"/>
    </row>
    <row r="1376" spans="1:13">
      <c r="A1376" s="1"/>
      <c r="B1376" s="1"/>
      <c r="C1376" s="1"/>
      <c r="D1376" s="1"/>
      <c r="E1376" s="1"/>
      <c r="F1376" s="59"/>
      <c r="G1376" s="59"/>
      <c r="H1376" s="49"/>
      <c r="L1376" s="1"/>
      <c r="M1376" s="1"/>
    </row>
    <row r="1377" spans="1:13">
      <c r="A1377" s="1"/>
      <c r="B1377" s="1"/>
      <c r="C1377" s="1"/>
      <c r="D1377" s="1"/>
      <c r="E1377" s="1"/>
      <c r="F1377" s="59"/>
      <c r="G1377" s="59"/>
      <c r="H1377" s="49"/>
      <c r="L1377" s="1"/>
      <c r="M1377" s="1"/>
    </row>
    <row r="1378" spans="1:13">
      <c r="A1378" s="1"/>
      <c r="B1378" s="1"/>
      <c r="C1378" s="1"/>
      <c r="D1378" s="1"/>
      <c r="E1378" s="1"/>
      <c r="F1378" s="59"/>
      <c r="G1378" s="59"/>
      <c r="H1378" s="49"/>
      <c r="L1378" s="1"/>
      <c r="M1378" s="1"/>
    </row>
    <row r="1379" spans="1:13">
      <c r="A1379" s="1"/>
      <c r="B1379" s="1"/>
      <c r="C1379" s="1"/>
      <c r="D1379" s="1"/>
      <c r="E1379" s="1"/>
      <c r="F1379" s="59"/>
      <c r="G1379" s="59"/>
      <c r="H1379" s="49"/>
      <c r="L1379" s="1"/>
      <c r="M1379" s="1"/>
    </row>
    <row r="1380" spans="1:13">
      <c r="A1380" s="1"/>
      <c r="B1380" s="1"/>
      <c r="C1380" s="1"/>
      <c r="D1380" s="1"/>
      <c r="E1380" s="1"/>
      <c r="F1380" s="59"/>
      <c r="G1380" s="59"/>
      <c r="H1380" s="49"/>
      <c r="L1380" s="1"/>
      <c r="M1380" s="1"/>
    </row>
    <row r="1381" spans="1:13">
      <c r="A1381" s="1"/>
      <c r="B1381" s="1"/>
      <c r="C1381" s="1"/>
      <c r="D1381" s="1"/>
      <c r="E1381" s="1"/>
      <c r="F1381" s="59"/>
      <c r="G1381" s="59"/>
      <c r="H1381" s="49"/>
      <c r="L1381" s="1"/>
      <c r="M1381" s="1"/>
    </row>
    <row r="1382" spans="1:13">
      <c r="A1382" s="1"/>
      <c r="B1382" s="1"/>
      <c r="C1382" s="1"/>
      <c r="D1382" s="1"/>
      <c r="E1382" s="1"/>
      <c r="F1382" s="59"/>
      <c r="G1382" s="59"/>
      <c r="H1382" s="49"/>
      <c r="L1382" s="1"/>
      <c r="M1382" s="1"/>
    </row>
    <row r="1383" spans="1:13">
      <c r="A1383" s="1"/>
      <c r="B1383" s="1"/>
      <c r="C1383" s="1"/>
      <c r="D1383" s="1"/>
      <c r="E1383" s="1"/>
      <c r="F1383" s="59"/>
      <c r="G1383" s="59"/>
      <c r="H1383" s="49"/>
      <c r="L1383" s="1"/>
      <c r="M1383" s="1"/>
    </row>
    <row r="1384" spans="1:13">
      <c r="A1384" s="1"/>
      <c r="B1384" s="1"/>
      <c r="C1384" s="1"/>
      <c r="D1384" s="1"/>
      <c r="E1384" s="1"/>
      <c r="F1384" s="59"/>
      <c r="G1384" s="59"/>
      <c r="H1384" s="49"/>
      <c r="L1384" s="1"/>
      <c r="M1384" s="1"/>
    </row>
    <row r="1385" spans="1:13">
      <c r="A1385" s="1"/>
      <c r="B1385" s="1"/>
      <c r="C1385" s="1"/>
      <c r="D1385" s="1"/>
      <c r="E1385" s="1"/>
      <c r="F1385" s="59"/>
      <c r="G1385" s="59"/>
      <c r="H1385" s="49"/>
      <c r="L1385" s="1"/>
      <c r="M1385" s="1"/>
    </row>
    <row r="1386" spans="1:13">
      <c r="A1386" s="1"/>
      <c r="B1386" s="1"/>
      <c r="C1386" s="1"/>
      <c r="D1386" s="1"/>
      <c r="E1386" s="1"/>
      <c r="F1386" s="59"/>
      <c r="G1386" s="59"/>
      <c r="H1386" s="49"/>
      <c r="L1386" s="1"/>
      <c r="M1386" s="1"/>
    </row>
    <row r="1387" spans="1:13">
      <c r="A1387" s="1"/>
      <c r="B1387" s="1"/>
      <c r="C1387" s="1"/>
      <c r="D1387" s="1"/>
      <c r="E1387" s="1"/>
      <c r="F1387" s="59"/>
      <c r="G1387" s="59"/>
      <c r="H1387" s="49"/>
      <c r="L1387" s="1"/>
      <c r="M1387" s="1"/>
    </row>
    <row r="1388" spans="1:13">
      <c r="A1388" s="1"/>
      <c r="B1388" s="1"/>
      <c r="C1388" s="1"/>
      <c r="D1388" s="1"/>
      <c r="E1388" s="1"/>
      <c r="F1388" s="59"/>
      <c r="G1388" s="59"/>
      <c r="H1388" s="49"/>
      <c r="L1388" s="1"/>
      <c r="M1388" s="1"/>
    </row>
    <row r="1389" spans="1:13">
      <c r="A1389" s="1"/>
      <c r="B1389" s="1"/>
      <c r="C1389" s="1"/>
      <c r="D1389" s="1"/>
      <c r="E1389" s="1"/>
      <c r="F1389" s="59"/>
      <c r="G1389" s="59"/>
      <c r="H1389" s="49"/>
      <c r="L1389" s="1"/>
      <c r="M1389" s="1"/>
    </row>
    <row r="1390" spans="1:13">
      <c r="A1390" s="1"/>
      <c r="B1390" s="1"/>
      <c r="C1390" s="1"/>
      <c r="D1390" s="1"/>
      <c r="E1390" s="1"/>
      <c r="F1390" s="59"/>
      <c r="G1390" s="59"/>
      <c r="H1390" s="49"/>
      <c r="L1390" s="1"/>
      <c r="M1390" s="1"/>
    </row>
    <row r="1391" spans="1:13">
      <c r="A1391" s="1"/>
      <c r="B1391" s="1"/>
      <c r="C1391" s="1"/>
      <c r="D1391" s="1"/>
      <c r="E1391" s="1"/>
      <c r="F1391" s="59"/>
      <c r="G1391" s="59"/>
      <c r="H1391" s="49"/>
      <c r="L1391" s="1"/>
      <c r="M1391" s="1"/>
    </row>
    <row r="1392" spans="1:13">
      <c r="A1392" s="1"/>
      <c r="B1392" s="1"/>
      <c r="C1392" s="1"/>
      <c r="D1392" s="1"/>
      <c r="E1392" s="1"/>
      <c r="F1392" s="59"/>
      <c r="G1392" s="59"/>
      <c r="H1392" s="49"/>
      <c r="L1392" s="1"/>
      <c r="M1392" s="1"/>
    </row>
    <row r="1393" spans="1:13">
      <c r="A1393" s="1"/>
      <c r="B1393" s="1"/>
      <c r="C1393" s="1"/>
      <c r="D1393" s="1"/>
      <c r="E1393" s="1"/>
      <c r="F1393" s="59"/>
      <c r="G1393" s="59"/>
      <c r="H1393" s="49"/>
      <c r="L1393" s="1"/>
      <c r="M1393" s="1"/>
    </row>
    <row r="1394" spans="1:13">
      <c r="A1394" s="1"/>
      <c r="B1394" s="1"/>
      <c r="C1394" s="1"/>
      <c r="D1394" s="1"/>
      <c r="E1394" s="1"/>
      <c r="F1394" s="59"/>
      <c r="G1394" s="59"/>
      <c r="H1394" s="49"/>
      <c r="L1394" s="1"/>
      <c r="M1394" s="1"/>
    </row>
    <row r="1395" spans="1:13">
      <c r="A1395" s="1"/>
      <c r="B1395" s="1"/>
      <c r="C1395" s="1"/>
      <c r="D1395" s="1"/>
      <c r="E1395" s="1"/>
      <c r="F1395" s="59"/>
      <c r="G1395" s="59"/>
      <c r="H1395" s="49"/>
      <c r="L1395" s="1"/>
      <c r="M1395" s="1"/>
    </row>
    <row r="1396" spans="1:13">
      <c r="A1396" s="1"/>
      <c r="B1396" s="1"/>
      <c r="C1396" s="1"/>
      <c r="D1396" s="1"/>
      <c r="E1396" s="1"/>
      <c r="F1396" s="59"/>
      <c r="G1396" s="59"/>
      <c r="H1396" s="49"/>
      <c r="L1396" s="1"/>
      <c r="M1396" s="1"/>
    </row>
    <row r="1397" spans="1:13">
      <c r="A1397" s="1"/>
      <c r="B1397" s="1"/>
      <c r="C1397" s="1"/>
      <c r="D1397" s="1"/>
      <c r="E1397" s="1"/>
      <c r="F1397" s="59"/>
      <c r="G1397" s="59"/>
      <c r="H1397" s="49"/>
      <c r="L1397" s="1"/>
      <c r="M1397" s="1"/>
    </row>
    <row r="1398" spans="1:13">
      <c r="A1398" s="1"/>
      <c r="B1398" s="1"/>
      <c r="C1398" s="1"/>
      <c r="D1398" s="1"/>
      <c r="E1398" s="1"/>
      <c r="F1398" s="59"/>
      <c r="G1398" s="59"/>
      <c r="H1398" s="49"/>
      <c r="L1398" s="1"/>
      <c r="M1398" s="1"/>
    </row>
    <row r="1399" spans="1:13">
      <c r="A1399" s="1"/>
      <c r="B1399" s="1"/>
      <c r="C1399" s="1"/>
      <c r="D1399" s="1"/>
      <c r="E1399" s="1"/>
      <c r="F1399" s="59"/>
      <c r="G1399" s="59"/>
      <c r="H1399" s="49"/>
      <c r="L1399" s="1"/>
      <c r="M1399" s="1"/>
    </row>
    <row r="1400" spans="1:13">
      <c r="A1400" s="1"/>
      <c r="B1400" s="1"/>
      <c r="C1400" s="1"/>
      <c r="D1400" s="1"/>
      <c r="E1400" s="1"/>
      <c r="F1400" s="59"/>
      <c r="G1400" s="59"/>
      <c r="H1400" s="49"/>
      <c r="L1400" s="1"/>
      <c r="M1400" s="1"/>
    </row>
    <row r="1401" spans="1:13">
      <c r="A1401" s="1"/>
      <c r="B1401" s="1"/>
      <c r="C1401" s="1"/>
      <c r="D1401" s="1"/>
      <c r="E1401" s="1"/>
      <c r="F1401" s="59"/>
      <c r="G1401" s="59"/>
      <c r="H1401" s="49"/>
      <c r="L1401" s="1"/>
      <c r="M1401" s="1"/>
    </row>
    <row r="1402" spans="1:13">
      <c r="A1402" s="1"/>
      <c r="B1402" s="1"/>
      <c r="C1402" s="1"/>
      <c r="D1402" s="1"/>
      <c r="E1402" s="1"/>
      <c r="F1402" s="59"/>
      <c r="G1402" s="59"/>
      <c r="H1402" s="49"/>
      <c r="L1402" s="1"/>
      <c r="M1402" s="1"/>
    </row>
    <row r="1403" spans="1:13">
      <c r="A1403" s="1"/>
      <c r="B1403" s="1"/>
      <c r="C1403" s="1"/>
      <c r="D1403" s="1"/>
      <c r="E1403" s="1"/>
      <c r="F1403" s="59"/>
      <c r="G1403" s="59"/>
      <c r="H1403" s="49"/>
      <c r="L1403" s="1"/>
      <c r="M1403" s="1"/>
    </row>
    <row r="1404" spans="1:13">
      <c r="A1404" s="1"/>
      <c r="B1404" s="1"/>
      <c r="C1404" s="1"/>
      <c r="D1404" s="1"/>
      <c r="E1404" s="1"/>
      <c r="F1404" s="59"/>
      <c r="G1404" s="59"/>
      <c r="H1404" s="49"/>
      <c r="L1404" s="1"/>
      <c r="M1404" s="1"/>
    </row>
    <row r="1405" spans="1:13">
      <c r="A1405" s="1"/>
      <c r="B1405" s="1"/>
      <c r="C1405" s="1"/>
      <c r="D1405" s="1"/>
      <c r="E1405" s="1"/>
      <c r="F1405" s="59"/>
      <c r="G1405" s="59"/>
      <c r="H1405" s="49"/>
      <c r="L1405" s="1"/>
      <c r="M1405" s="1"/>
    </row>
    <row r="1406" spans="1:13">
      <c r="A1406" s="1"/>
      <c r="B1406" s="1"/>
      <c r="C1406" s="1"/>
      <c r="D1406" s="1"/>
      <c r="E1406" s="1"/>
      <c r="F1406" s="59"/>
      <c r="G1406" s="59"/>
      <c r="H1406" s="49"/>
      <c r="L1406" s="1"/>
      <c r="M1406" s="1"/>
    </row>
    <row r="1407" spans="1:13">
      <c r="A1407" s="1"/>
      <c r="B1407" s="1"/>
      <c r="C1407" s="1"/>
      <c r="D1407" s="1"/>
      <c r="E1407" s="1"/>
      <c r="F1407" s="59"/>
      <c r="G1407" s="59"/>
      <c r="H1407" s="49"/>
      <c r="L1407" s="1"/>
      <c r="M1407" s="1"/>
    </row>
    <row r="1408" spans="1:13">
      <c r="A1408" s="1"/>
      <c r="B1408" s="1"/>
      <c r="C1408" s="1"/>
      <c r="D1408" s="1"/>
      <c r="E1408" s="1"/>
      <c r="F1408" s="59"/>
      <c r="G1408" s="59"/>
      <c r="H1408" s="49"/>
      <c r="L1408" s="1"/>
      <c r="M1408" s="1"/>
    </row>
    <row r="1409" spans="1:13">
      <c r="A1409" s="1"/>
      <c r="B1409" s="1"/>
      <c r="C1409" s="1"/>
      <c r="D1409" s="1"/>
      <c r="E1409" s="1"/>
      <c r="F1409" s="59"/>
      <c r="G1409" s="59"/>
      <c r="H1409" s="49"/>
      <c r="L1409" s="1"/>
      <c r="M1409" s="1"/>
    </row>
    <row r="1410" spans="1:13">
      <c r="A1410" s="1"/>
      <c r="B1410" s="1"/>
      <c r="C1410" s="1"/>
      <c r="D1410" s="1"/>
      <c r="E1410" s="1"/>
      <c r="F1410" s="59"/>
      <c r="G1410" s="59"/>
      <c r="H1410" s="49"/>
      <c r="L1410" s="1"/>
      <c r="M1410" s="1"/>
    </row>
    <row r="1411" spans="1:13">
      <c r="A1411" s="1"/>
      <c r="B1411" s="1"/>
      <c r="C1411" s="1"/>
      <c r="D1411" s="1"/>
      <c r="E1411" s="1"/>
      <c r="F1411" s="59"/>
      <c r="G1411" s="59"/>
      <c r="H1411" s="49"/>
      <c r="L1411" s="1"/>
      <c r="M1411" s="1"/>
    </row>
    <row r="1412" spans="1:13">
      <c r="A1412" s="1"/>
      <c r="B1412" s="1"/>
      <c r="C1412" s="1"/>
      <c r="D1412" s="1"/>
      <c r="E1412" s="1"/>
      <c r="F1412" s="59"/>
      <c r="G1412" s="59"/>
      <c r="H1412" s="49"/>
      <c r="L1412" s="1"/>
      <c r="M1412" s="1"/>
    </row>
    <row r="1413" spans="1:13">
      <c r="A1413" s="1"/>
      <c r="B1413" s="1"/>
      <c r="C1413" s="1"/>
      <c r="D1413" s="1"/>
      <c r="E1413" s="1"/>
      <c r="F1413" s="59"/>
      <c r="G1413" s="59"/>
      <c r="H1413" s="49"/>
      <c r="L1413" s="1"/>
      <c r="M1413" s="1"/>
    </row>
    <row r="1414" spans="1:13">
      <c r="A1414" s="1"/>
      <c r="B1414" s="1"/>
      <c r="C1414" s="1"/>
      <c r="D1414" s="1"/>
      <c r="E1414" s="1"/>
      <c r="F1414" s="59"/>
      <c r="G1414" s="59"/>
      <c r="H1414" s="49"/>
      <c r="L1414" s="1"/>
      <c r="M1414" s="1"/>
    </row>
    <row r="1415" spans="1:13">
      <c r="A1415" s="1"/>
      <c r="B1415" s="1"/>
      <c r="C1415" s="1"/>
      <c r="D1415" s="1"/>
      <c r="E1415" s="1"/>
      <c r="F1415" s="59"/>
      <c r="G1415" s="59"/>
      <c r="H1415" s="49"/>
      <c r="L1415" s="1"/>
      <c r="M1415" s="1"/>
    </row>
    <row r="1416" spans="1:13">
      <c r="A1416" s="1"/>
      <c r="B1416" s="1"/>
      <c r="C1416" s="1"/>
      <c r="D1416" s="1"/>
      <c r="E1416" s="1"/>
      <c r="F1416" s="59"/>
      <c r="G1416" s="59"/>
      <c r="H1416" s="49"/>
      <c r="L1416" s="1"/>
      <c r="M1416" s="1"/>
    </row>
    <row r="1417" spans="1:13">
      <c r="A1417" s="1"/>
      <c r="B1417" s="1"/>
      <c r="C1417" s="1"/>
      <c r="D1417" s="1"/>
      <c r="E1417" s="1"/>
      <c r="F1417" s="59"/>
      <c r="G1417" s="59"/>
      <c r="H1417" s="49"/>
      <c r="L1417" s="1"/>
      <c r="M1417" s="1"/>
    </row>
    <row r="1418" spans="1:13">
      <c r="A1418" s="1"/>
      <c r="B1418" s="1"/>
      <c r="C1418" s="1"/>
      <c r="D1418" s="1"/>
      <c r="E1418" s="1"/>
      <c r="F1418" s="59"/>
      <c r="G1418" s="59"/>
      <c r="H1418" s="49"/>
      <c r="L1418" s="1"/>
      <c r="M1418" s="1"/>
    </row>
    <row r="1419" spans="1:13">
      <c r="A1419" s="1"/>
      <c r="B1419" s="1"/>
      <c r="C1419" s="1"/>
      <c r="D1419" s="1"/>
      <c r="E1419" s="1"/>
      <c r="F1419" s="59"/>
      <c r="G1419" s="59"/>
      <c r="H1419" s="49"/>
      <c r="L1419" s="1"/>
      <c r="M1419" s="1"/>
    </row>
    <row r="1420" spans="1:13">
      <c r="A1420" s="1"/>
      <c r="B1420" s="1"/>
      <c r="C1420" s="1"/>
      <c r="D1420" s="1"/>
      <c r="E1420" s="1"/>
      <c r="F1420" s="59"/>
      <c r="G1420" s="59"/>
      <c r="H1420" s="49"/>
      <c r="L1420" s="1"/>
      <c r="M1420" s="1"/>
    </row>
    <row r="1421" spans="1:13">
      <c r="A1421" s="1"/>
      <c r="B1421" s="1"/>
      <c r="C1421" s="1"/>
      <c r="D1421" s="1"/>
      <c r="E1421" s="1"/>
      <c r="F1421" s="59"/>
      <c r="G1421" s="59"/>
      <c r="H1421" s="49"/>
      <c r="L1421" s="1"/>
      <c r="M1421" s="1"/>
    </row>
    <row r="1422" spans="1:13">
      <c r="A1422" s="1"/>
      <c r="B1422" s="1"/>
      <c r="C1422" s="1"/>
      <c r="D1422" s="1"/>
      <c r="E1422" s="1"/>
      <c r="F1422" s="59"/>
      <c r="G1422" s="59"/>
      <c r="H1422" s="49"/>
      <c r="L1422" s="1"/>
      <c r="M1422" s="1"/>
    </row>
    <row r="1423" spans="1:13">
      <c r="A1423" s="1"/>
      <c r="B1423" s="1"/>
      <c r="C1423" s="1"/>
      <c r="D1423" s="1"/>
      <c r="E1423" s="1"/>
      <c r="F1423" s="59"/>
      <c r="G1423" s="59"/>
      <c r="H1423" s="49"/>
      <c r="L1423" s="1"/>
      <c r="M1423" s="1"/>
    </row>
    <row r="1424" spans="1:13">
      <c r="A1424" s="1"/>
      <c r="B1424" s="1"/>
      <c r="C1424" s="1"/>
      <c r="D1424" s="1"/>
      <c r="E1424" s="1"/>
      <c r="F1424" s="59"/>
      <c r="G1424" s="59"/>
      <c r="H1424" s="49"/>
      <c r="L1424" s="1"/>
      <c r="M1424" s="1"/>
    </row>
    <row r="1425" spans="1:13">
      <c r="A1425" s="1"/>
      <c r="B1425" s="1"/>
      <c r="C1425" s="1"/>
      <c r="D1425" s="1"/>
      <c r="E1425" s="1"/>
      <c r="F1425" s="59"/>
      <c r="G1425" s="59"/>
      <c r="H1425" s="49"/>
      <c r="L1425" s="1"/>
      <c r="M1425" s="1"/>
    </row>
    <row r="1426" spans="1:13">
      <c r="A1426" s="1"/>
      <c r="B1426" s="1"/>
      <c r="C1426" s="1"/>
      <c r="D1426" s="1"/>
      <c r="E1426" s="1"/>
      <c r="F1426" s="59"/>
      <c r="G1426" s="59"/>
      <c r="H1426" s="49"/>
      <c r="L1426" s="1"/>
      <c r="M1426" s="1"/>
    </row>
    <row r="1427" spans="1:13">
      <c r="A1427" s="1"/>
      <c r="B1427" s="1"/>
      <c r="C1427" s="1"/>
      <c r="D1427" s="1"/>
      <c r="E1427" s="1"/>
      <c r="F1427" s="59"/>
      <c r="G1427" s="59"/>
      <c r="H1427" s="49"/>
      <c r="L1427" s="1"/>
      <c r="M1427" s="1"/>
    </row>
    <row r="1428" spans="1:13">
      <c r="A1428" s="1"/>
      <c r="B1428" s="1"/>
      <c r="C1428" s="1"/>
      <c r="D1428" s="1"/>
      <c r="E1428" s="1"/>
      <c r="F1428" s="59"/>
      <c r="G1428" s="59"/>
      <c r="H1428" s="49"/>
      <c r="L1428" s="1"/>
      <c r="M1428" s="1"/>
    </row>
    <row r="1429" spans="1:13">
      <c r="A1429" s="1"/>
      <c r="B1429" s="1"/>
      <c r="C1429" s="1"/>
      <c r="D1429" s="1"/>
      <c r="E1429" s="1"/>
      <c r="F1429" s="59"/>
      <c r="G1429" s="59"/>
      <c r="H1429" s="49"/>
      <c r="L1429" s="1"/>
      <c r="M1429" s="1"/>
    </row>
    <row r="1430" spans="1:13">
      <c r="A1430" s="1"/>
      <c r="B1430" s="1"/>
      <c r="C1430" s="1"/>
      <c r="D1430" s="1"/>
      <c r="E1430" s="1"/>
      <c r="F1430" s="59"/>
      <c r="G1430" s="59"/>
      <c r="H1430" s="49"/>
      <c r="L1430" s="1"/>
      <c r="M1430" s="1"/>
    </row>
    <row r="1431" spans="1:13">
      <c r="A1431" s="1"/>
      <c r="B1431" s="1"/>
      <c r="C1431" s="1"/>
      <c r="D1431" s="1"/>
      <c r="E1431" s="1"/>
      <c r="F1431" s="59"/>
      <c r="G1431" s="59"/>
      <c r="H1431" s="49"/>
      <c r="L1431" s="1"/>
      <c r="M1431" s="1"/>
    </row>
    <row r="1432" spans="1:13">
      <c r="A1432" s="1"/>
      <c r="B1432" s="1"/>
      <c r="C1432" s="1"/>
      <c r="D1432" s="1"/>
      <c r="E1432" s="1"/>
      <c r="F1432" s="59"/>
      <c r="G1432" s="59"/>
      <c r="H1432" s="49"/>
      <c r="L1432" s="1"/>
      <c r="M1432" s="1"/>
    </row>
    <row r="1433" spans="1:13">
      <c r="A1433" s="1"/>
      <c r="B1433" s="1"/>
      <c r="C1433" s="1"/>
      <c r="D1433" s="1"/>
      <c r="E1433" s="1"/>
      <c r="F1433" s="59"/>
      <c r="G1433" s="59"/>
      <c r="H1433" s="49"/>
      <c r="L1433" s="1"/>
      <c r="M1433" s="1"/>
    </row>
    <row r="1434" spans="1:13">
      <c r="A1434" s="1"/>
      <c r="B1434" s="1"/>
      <c r="C1434" s="1"/>
      <c r="D1434" s="1"/>
      <c r="E1434" s="1"/>
      <c r="F1434" s="59"/>
      <c r="G1434" s="59"/>
      <c r="H1434" s="49"/>
      <c r="L1434" s="1"/>
      <c r="M1434" s="1"/>
    </row>
    <row r="1435" spans="1:13">
      <c r="A1435" s="1"/>
      <c r="B1435" s="1"/>
      <c r="C1435" s="1"/>
      <c r="D1435" s="1"/>
      <c r="E1435" s="1"/>
      <c r="F1435" s="59"/>
      <c r="G1435" s="59"/>
      <c r="H1435" s="49"/>
      <c r="L1435" s="1"/>
      <c r="M1435" s="1"/>
    </row>
    <row r="1436" spans="1:13">
      <c r="A1436" s="1"/>
      <c r="B1436" s="1"/>
      <c r="C1436" s="1"/>
      <c r="D1436" s="1"/>
      <c r="E1436" s="1"/>
      <c r="F1436" s="59"/>
      <c r="G1436" s="59"/>
      <c r="H1436" s="49"/>
      <c r="L1436" s="1"/>
      <c r="M1436" s="1"/>
    </row>
    <row r="1437" spans="1:13">
      <c r="A1437" s="1"/>
      <c r="B1437" s="1"/>
      <c r="C1437" s="1"/>
      <c r="D1437" s="1"/>
      <c r="E1437" s="1"/>
      <c r="F1437" s="59"/>
      <c r="G1437" s="59"/>
      <c r="H1437" s="49"/>
      <c r="L1437" s="1"/>
      <c r="M1437" s="1"/>
    </row>
    <row r="1438" spans="1:13">
      <c r="A1438" s="1"/>
      <c r="B1438" s="1"/>
      <c r="C1438" s="1"/>
      <c r="D1438" s="1"/>
      <c r="E1438" s="1"/>
      <c r="F1438" s="59"/>
      <c r="G1438" s="59"/>
      <c r="H1438" s="49"/>
      <c r="L1438" s="1"/>
      <c r="M1438" s="1"/>
    </row>
    <row r="1439" spans="1:13">
      <c r="A1439" s="1"/>
      <c r="B1439" s="1"/>
      <c r="C1439" s="1"/>
      <c r="D1439" s="1"/>
      <c r="E1439" s="1"/>
      <c r="F1439" s="59"/>
      <c r="G1439" s="59"/>
      <c r="H1439" s="49"/>
      <c r="L1439" s="1"/>
      <c r="M1439" s="1"/>
    </row>
    <row r="1440" spans="1:13">
      <c r="A1440" s="1"/>
      <c r="B1440" s="1"/>
      <c r="C1440" s="1"/>
      <c r="D1440" s="1"/>
      <c r="E1440" s="1"/>
      <c r="F1440" s="59"/>
      <c r="G1440" s="59"/>
      <c r="H1440" s="49"/>
      <c r="L1440" s="1"/>
      <c r="M1440" s="1"/>
    </row>
    <row r="1441" spans="1:13">
      <c r="A1441" s="1"/>
      <c r="B1441" s="1"/>
      <c r="C1441" s="1"/>
      <c r="D1441" s="1"/>
      <c r="E1441" s="1"/>
      <c r="F1441" s="59"/>
      <c r="G1441" s="59"/>
      <c r="H1441" s="49"/>
      <c r="L1441" s="1"/>
      <c r="M1441" s="1"/>
    </row>
    <row r="1442" spans="1:13">
      <c r="A1442" s="1"/>
      <c r="B1442" s="1"/>
      <c r="C1442" s="1"/>
      <c r="D1442" s="1"/>
      <c r="E1442" s="1"/>
      <c r="F1442" s="59"/>
      <c r="G1442" s="59"/>
      <c r="H1442" s="49"/>
      <c r="L1442" s="1"/>
      <c r="M1442" s="1"/>
    </row>
    <row r="1443" spans="1:13">
      <c r="A1443" s="1"/>
      <c r="B1443" s="1"/>
      <c r="C1443" s="1"/>
      <c r="D1443" s="1"/>
      <c r="E1443" s="1"/>
      <c r="F1443" s="59"/>
      <c r="G1443" s="59"/>
      <c r="H1443" s="49"/>
      <c r="L1443" s="1"/>
      <c r="M1443" s="1"/>
    </row>
    <row r="1444" spans="1:13">
      <c r="A1444" s="1"/>
      <c r="B1444" s="1"/>
      <c r="C1444" s="1"/>
      <c r="D1444" s="1"/>
      <c r="E1444" s="1"/>
      <c r="F1444" s="59"/>
      <c r="G1444" s="59"/>
      <c r="H1444" s="49"/>
      <c r="L1444" s="1"/>
      <c r="M1444" s="1"/>
    </row>
    <row r="1445" spans="1:13">
      <c r="A1445" s="1"/>
      <c r="B1445" s="1"/>
      <c r="C1445" s="1"/>
      <c r="D1445" s="1"/>
      <c r="E1445" s="1"/>
      <c r="F1445" s="59"/>
      <c r="G1445" s="59"/>
      <c r="H1445" s="49"/>
      <c r="L1445" s="1"/>
      <c r="M1445" s="1"/>
    </row>
    <row r="1446" spans="1:13">
      <c r="A1446" s="1"/>
      <c r="B1446" s="1"/>
      <c r="C1446" s="1"/>
      <c r="D1446" s="1"/>
      <c r="E1446" s="1"/>
      <c r="F1446" s="59"/>
      <c r="G1446" s="59"/>
      <c r="H1446" s="49"/>
      <c r="L1446" s="1"/>
      <c r="M1446" s="1"/>
    </row>
    <row r="1447" spans="1:13">
      <c r="A1447" s="1"/>
      <c r="B1447" s="1"/>
      <c r="C1447" s="1"/>
      <c r="D1447" s="1"/>
      <c r="E1447" s="1"/>
      <c r="F1447" s="59"/>
      <c r="G1447" s="59"/>
      <c r="H1447" s="49"/>
      <c r="L1447" s="1"/>
      <c r="M1447" s="1"/>
    </row>
    <row r="1448" spans="1:13">
      <c r="A1448" s="1"/>
      <c r="B1448" s="1"/>
      <c r="C1448" s="1"/>
      <c r="D1448" s="1"/>
      <c r="E1448" s="1"/>
      <c r="F1448" s="59"/>
      <c r="G1448" s="59"/>
      <c r="H1448" s="49"/>
      <c r="L1448" s="1"/>
      <c r="M1448" s="1"/>
    </row>
    <row r="1449" spans="1:13">
      <c r="A1449" s="1"/>
      <c r="B1449" s="1"/>
      <c r="C1449" s="1"/>
      <c r="D1449" s="1"/>
      <c r="E1449" s="1"/>
      <c r="F1449" s="59"/>
      <c r="G1449" s="59"/>
      <c r="H1449" s="49"/>
      <c r="L1449" s="1"/>
      <c r="M1449" s="1"/>
    </row>
    <row r="1450" spans="1:13">
      <c r="A1450" s="1"/>
      <c r="B1450" s="1"/>
      <c r="C1450" s="1"/>
      <c r="D1450" s="1"/>
      <c r="E1450" s="1"/>
      <c r="F1450" s="59"/>
      <c r="G1450" s="59"/>
      <c r="H1450" s="49"/>
      <c r="L1450" s="1"/>
      <c r="M1450" s="1"/>
    </row>
    <row r="1451" spans="1:13">
      <c r="A1451" s="1"/>
      <c r="B1451" s="1"/>
      <c r="C1451" s="1"/>
      <c r="D1451" s="1"/>
      <c r="E1451" s="1"/>
      <c r="F1451" s="59"/>
      <c r="G1451" s="59"/>
      <c r="H1451" s="49"/>
      <c r="L1451" s="1"/>
      <c r="M1451" s="1"/>
    </row>
    <row r="1452" spans="1:13">
      <c r="A1452" s="1"/>
      <c r="B1452" s="1"/>
      <c r="C1452" s="1"/>
      <c r="D1452" s="1"/>
      <c r="E1452" s="1"/>
      <c r="F1452" s="59"/>
      <c r="G1452" s="59"/>
      <c r="H1452" s="49"/>
      <c r="L1452" s="1"/>
      <c r="M1452" s="1"/>
    </row>
    <row r="1453" spans="1:13">
      <c r="A1453" s="1"/>
      <c r="B1453" s="1"/>
      <c r="C1453" s="1"/>
      <c r="D1453" s="1"/>
      <c r="E1453" s="1"/>
      <c r="F1453" s="59"/>
      <c r="G1453" s="59"/>
      <c r="H1453" s="49"/>
      <c r="L1453" s="1"/>
      <c r="M1453" s="1"/>
    </row>
    <row r="1454" spans="1:13">
      <c r="A1454" s="1"/>
      <c r="B1454" s="1"/>
      <c r="C1454" s="1"/>
      <c r="D1454" s="1"/>
      <c r="E1454" s="1"/>
      <c r="F1454" s="59"/>
      <c r="G1454" s="59"/>
      <c r="H1454" s="49"/>
      <c r="L1454" s="1"/>
      <c r="M1454" s="1"/>
    </row>
    <row r="1455" spans="1:13">
      <c r="A1455" s="1"/>
      <c r="B1455" s="1"/>
      <c r="C1455" s="1"/>
      <c r="D1455" s="1"/>
      <c r="E1455" s="1"/>
      <c r="F1455" s="59"/>
      <c r="G1455" s="59"/>
      <c r="H1455" s="49"/>
      <c r="L1455" s="1"/>
      <c r="M1455" s="1"/>
    </row>
    <row r="1456" spans="1:13">
      <c r="A1456" s="1"/>
      <c r="B1456" s="1"/>
      <c r="C1456" s="1"/>
      <c r="D1456" s="1"/>
      <c r="E1456" s="1"/>
      <c r="F1456" s="59"/>
      <c r="G1456" s="59"/>
      <c r="H1456" s="49"/>
      <c r="L1456" s="1"/>
      <c r="M1456" s="1"/>
    </row>
    <row r="1457" spans="1:13">
      <c r="A1457" s="1"/>
      <c r="B1457" s="1"/>
      <c r="C1457" s="1"/>
      <c r="D1457" s="1"/>
      <c r="E1457" s="1"/>
      <c r="F1457" s="59"/>
      <c r="G1457" s="59"/>
      <c r="H1457" s="49"/>
      <c r="L1457" s="1"/>
      <c r="M1457" s="1"/>
    </row>
    <row r="1458" spans="1:13">
      <c r="A1458" s="1"/>
      <c r="B1458" s="1"/>
      <c r="C1458" s="1"/>
      <c r="D1458" s="1"/>
      <c r="E1458" s="1"/>
      <c r="F1458" s="59"/>
      <c r="G1458" s="59"/>
      <c r="H1458" s="49"/>
      <c r="L1458" s="1"/>
      <c r="M1458" s="1"/>
    </row>
    <row r="1459" spans="1:13">
      <c r="A1459" s="1"/>
      <c r="B1459" s="1"/>
      <c r="C1459" s="1"/>
      <c r="D1459" s="1"/>
      <c r="E1459" s="1"/>
      <c r="F1459" s="59"/>
      <c r="G1459" s="59"/>
      <c r="H1459" s="49"/>
      <c r="L1459" s="1"/>
      <c r="M1459" s="1"/>
    </row>
    <row r="1460" spans="1:13">
      <c r="A1460" s="1"/>
      <c r="B1460" s="1"/>
      <c r="C1460" s="1"/>
      <c r="D1460" s="1"/>
      <c r="E1460" s="1"/>
      <c r="F1460" s="59"/>
      <c r="G1460" s="59"/>
      <c r="H1460" s="49"/>
      <c r="L1460" s="1"/>
      <c r="M1460" s="1"/>
    </row>
    <row r="1461" spans="1:13">
      <c r="A1461" s="1"/>
      <c r="B1461" s="1"/>
      <c r="C1461" s="1"/>
      <c r="D1461" s="1"/>
      <c r="E1461" s="1"/>
      <c r="F1461" s="59"/>
      <c r="G1461" s="59"/>
      <c r="H1461" s="49"/>
      <c r="L1461" s="1"/>
      <c r="M1461" s="1"/>
    </row>
    <row r="1462" spans="1:13">
      <c r="A1462" s="1"/>
      <c r="B1462" s="1"/>
      <c r="C1462" s="1"/>
      <c r="D1462" s="1"/>
      <c r="E1462" s="1"/>
      <c r="F1462" s="59"/>
      <c r="G1462" s="59"/>
      <c r="H1462" s="49"/>
      <c r="L1462" s="1"/>
      <c r="M1462" s="1"/>
    </row>
    <row r="1463" spans="1:13">
      <c r="A1463" s="1"/>
      <c r="B1463" s="1"/>
      <c r="C1463" s="1"/>
      <c r="D1463" s="1"/>
      <c r="E1463" s="1"/>
      <c r="F1463" s="59"/>
      <c r="G1463" s="59"/>
      <c r="H1463" s="49"/>
      <c r="L1463" s="1"/>
      <c r="M1463" s="1"/>
    </row>
  </sheetData>
  <pageMargins left="0.23622047244094491" right="0.19685039370078741" top="0.62992125984251968" bottom="0.59055118110236227" header="0.27559055118110237" footer="0.51181102362204722"/>
  <pageSetup paperSize="9" scale="30" fitToHeight="2" orientation="landscape" r:id="rId2"/>
  <headerFooter alignWithMargins="0"/>
  <rowBreaks count="1" manualBreakCount="1">
    <brk id="128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indexed="10"/>
  </sheetPr>
  <dimension ref="A1:BA49"/>
  <sheetViews>
    <sheetView zoomScale="84" zoomScaleNormal="84" workbookViewId="0">
      <pane xSplit="2" ySplit="2" topLeftCell="C39" activePane="bottomRight" state="frozen"/>
      <selection pane="topRight" activeCell="C1" sqref="C1"/>
      <selection pane="bottomLeft" activeCell="A3" sqref="A3"/>
      <selection pane="bottomRight" activeCell="A3" sqref="A3:XFD49"/>
    </sheetView>
  </sheetViews>
  <sheetFormatPr defaultRowHeight="15" outlineLevelCol="1"/>
  <cols>
    <col min="1" max="1" width="18.85546875" style="14" bestFit="1" customWidth="1"/>
    <col min="2" max="2" width="14.42578125" style="14" customWidth="1"/>
    <col min="3" max="3" width="25.7109375" style="14" customWidth="1"/>
    <col min="4" max="4" width="23.85546875" style="14" customWidth="1" outlineLevel="1"/>
    <col min="5" max="6" width="22" style="14" customWidth="1" outlineLevel="1"/>
    <col min="7" max="7" width="16.85546875" style="14" customWidth="1"/>
    <col min="8" max="8" width="34.140625" style="14" customWidth="1" outlineLevel="1"/>
    <col min="9" max="9" width="29.140625" style="94" customWidth="1" outlineLevel="1"/>
    <col min="10" max="10" width="24.42578125" style="14" customWidth="1" outlineLevel="1"/>
    <col min="11" max="11" width="23.42578125" style="14" customWidth="1" outlineLevel="1"/>
    <col min="12" max="12" width="17.5703125" style="14" customWidth="1" outlineLevel="1"/>
    <col min="13" max="13" width="23.42578125" style="14" customWidth="1"/>
    <col min="14" max="14" width="23.42578125" style="78" customWidth="1"/>
    <col min="15" max="15" width="35.7109375" style="14" customWidth="1"/>
    <col min="16" max="16" width="25.85546875" style="14" customWidth="1"/>
    <col min="17" max="17" width="37.5703125" style="14" customWidth="1"/>
    <col min="18" max="19" width="20.42578125" style="14" customWidth="1"/>
    <col min="20" max="21" width="11.42578125" style="14" customWidth="1"/>
    <col min="22" max="22" width="12.5703125" style="14" customWidth="1"/>
    <col min="23" max="23" width="25" style="14" customWidth="1"/>
    <col min="24" max="24" width="13.85546875" style="14" customWidth="1"/>
    <col min="25" max="25" width="15.7109375" style="14" customWidth="1"/>
    <col min="26" max="26" width="24.28515625" style="18" customWidth="1" outlineLevel="1"/>
    <col min="27" max="27" width="17.140625" style="18" customWidth="1" outlineLevel="1"/>
    <col min="28" max="28" width="45.85546875" style="14" customWidth="1" outlineLevel="1"/>
    <col min="29" max="29" width="14" style="14" customWidth="1" outlineLevel="1"/>
    <col min="30" max="30" width="15.7109375" style="14" customWidth="1"/>
    <col min="31" max="38" width="16.85546875" style="14" customWidth="1" outlineLevel="1"/>
    <col min="39" max="39" width="13.42578125" style="15" customWidth="1" outlineLevel="1"/>
    <col min="40" max="41" width="13" style="15" customWidth="1" outlineLevel="1"/>
    <col min="42" max="42" width="11" style="120" customWidth="1" outlineLevel="1"/>
    <col min="43" max="44" width="10.28515625" style="17" customWidth="1" outlineLevel="1"/>
    <col min="45" max="45" width="15.28515625" style="14" customWidth="1" outlineLevel="1"/>
    <col min="46" max="46" width="12.28515625" style="77" customWidth="1"/>
    <col min="47" max="49" width="20.28515625" style="14" customWidth="1"/>
    <col min="50" max="50" width="30" style="18" customWidth="1" outlineLevel="1"/>
    <col min="51" max="51" width="12.5703125" style="16" customWidth="1" outlineLevel="1"/>
    <col min="52" max="52" width="15" style="72" customWidth="1" outlineLevel="1"/>
    <col min="53" max="53" width="12.7109375" style="9" customWidth="1"/>
    <col min="54" max="16384" width="9.140625" style="9"/>
  </cols>
  <sheetData>
    <row r="1" spans="1:53" ht="15.75" customHeight="1">
      <c r="A1" s="107" t="s">
        <v>407</v>
      </c>
      <c r="B1" s="107" t="s">
        <v>407</v>
      </c>
      <c r="C1" s="73"/>
      <c r="D1" s="108" t="s">
        <v>474</v>
      </c>
      <c r="E1" s="108" t="e">
        <f>VLOOKUP(#REF!,Lookup!E:E,2,FALSE)</f>
        <v>#REF!</v>
      </c>
      <c r="F1" s="111"/>
      <c r="G1" s="5"/>
      <c r="H1" s="5"/>
      <c r="I1" s="93"/>
      <c r="J1" s="5"/>
      <c r="K1" s="5"/>
      <c r="L1" s="5"/>
      <c r="M1" s="5"/>
      <c r="N1" s="87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19"/>
      <c r="AA1" s="19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6"/>
      <c r="AN1" s="6"/>
      <c r="AO1" s="6"/>
      <c r="AP1" s="118"/>
      <c r="AQ1" s="7"/>
      <c r="AR1" s="7"/>
      <c r="AS1" s="5"/>
      <c r="AT1" s="121">
        <f>SUBTOTAL(9,AT3:AT4110)</f>
        <v>79230.5</v>
      </c>
      <c r="AU1" s="5"/>
      <c r="AV1" s="5"/>
      <c r="AW1" s="5"/>
      <c r="AX1" s="107" t="s">
        <v>407</v>
      </c>
      <c r="AY1" s="8"/>
      <c r="AZ1" s="107" t="s">
        <v>407</v>
      </c>
      <c r="BA1" s="107" t="s">
        <v>407</v>
      </c>
    </row>
    <row r="2" spans="1:53" s="10" customFormat="1" ht="42.75" customHeight="1">
      <c r="A2" s="79" t="s">
        <v>283</v>
      </c>
      <c r="B2" s="79" t="s">
        <v>234</v>
      </c>
      <c r="C2" s="79" t="s">
        <v>202</v>
      </c>
      <c r="D2" s="79" t="s">
        <v>201</v>
      </c>
      <c r="E2" s="79" t="s">
        <v>306</v>
      </c>
      <c r="F2" s="79" t="s">
        <v>458</v>
      </c>
      <c r="G2" s="79" t="s">
        <v>432</v>
      </c>
      <c r="H2" s="79" t="s">
        <v>369</v>
      </c>
      <c r="I2" s="79" t="s">
        <v>308</v>
      </c>
      <c r="J2" s="79" t="s">
        <v>309</v>
      </c>
      <c r="K2" s="79" t="s">
        <v>433</v>
      </c>
      <c r="L2" s="79" t="s">
        <v>310</v>
      </c>
      <c r="M2" s="79" t="s">
        <v>370</v>
      </c>
      <c r="N2" s="79" t="s">
        <v>459</v>
      </c>
      <c r="O2" s="79" t="s">
        <v>323</v>
      </c>
      <c r="P2" s="79" t="s">
        <v>371</v>
      </c>
      <c r="Q2" s="79" t="s">
        <v>372</v>
      </c>
      <c r="R2" s="79" t="s">
        <v>434</v>
      </c>
      <c r="S2" s="79" t="s">
        <v>435</v>
      </c>
      <c r="T2" s="79" t="s">
        <v>102</v>
      </c>
      <c r="U2" s="79" t="s">
        <v>436</v>
      </c>
      <c r="V2" s="79" t="s">
        <v>311</v>
      </c>
      <c r="W2" s="79" t="s">
        <v>312</v>
      </c>
      <c r="X2" s="79" t="s">
        <v>313</v>
      </c>
      <c r="Y2" s="79" t="s">
        <v>200</v>
      </c>
      <c r="Z2" s="79" t="s">
        <v>314</v>
      </c>
      <c r="AA2" s="79" t="s">
        <v>437</v>
      </c>
      <c r="AB2" s="79" t="s">
        <v>373</v>
      </c>
      <c r="AC2" s="79" t="s">
        <v>374</v>
      </c>
      <c r="AD2" s="79" t="s">
        <v>315</v>
      </c>
      <c r="AE2" s="79" t="s">
        <v>267</v>
      </c>
      <c r="AF2" s="79" t="s">
        <v>293</v>
      </c>
      <c r="AG2" s="79" t="s">
        <v>265</v>
      </c>
      <c r="AH2" s="79" t="s">
        <v>460</v>
      </c>
      <c r="AI2" s="79" t="s">
        <v>461</v>
      </c>
      <c r="AJ2" s="79" t="s">
        <v>462</v>
      </c>
      <c r="AK2" s="79" t="s">
        <v>463</v>
      </c>
      <c r="AL2" s="79" t="s">
        <v>464</v>
      </c>
      <c r="AM2" s="79" t="s">
        <v>203</v>
      </c>
      <c r="AN2" s="79" t="s">
        <v>316</v>
      </c>
      <c r="AO2" s="79" t="s">
        <v>317</v>
      </c>
      <c r="AP2" s="119" t="s">
        <v>266</v>
      </c>
      <c r="AQ2" s="79" t="s">
        <v>318</v>
      </c>
      <c r="AR2" s="79" t="s">
        <v>319</v>
      </c>
      <c r="AS2" s="79" t="s">
        <v>320</v>
      </c>
      <c r="AT2" s="79" t="s">
        <v>438</v>
      </c>
      <c r="AU2" s="79" t="s">
        <v>321</v>
      </c>
      <c r="AV2" s="79" t="s">
        <v>439</v>
      </c>
      <c r="AW2" s="79" t="s">
        <v>440</v>
      </c>
      <c r="AX2" s="109" t="s">
        <v>264</v>
      </c>
      <c r="AY2" s="79" t="s">
        <v>104</v>
      </c>
      <c r="AZ2" s="110" t="s">
        <v>412</v>
      </c>
      <c r="BA2" s="10" t="s">
        <v>501</v>
      </c>
    </row>
    <row r="3" spans="1:53">
      <c r="A3" s="11" t="s">
        <v>94</v>
      </c>
      <c r="B3" s="11" t="s">
        <v>1</v>
      </c>
      <c r="C3" t="s">
        <v>405</v>
      </c>
      <c r="D3" t="s">
        <v>508</v>
      </c>
      <c r="E3" t="s">
        <v>570</v>
      </c>
      <c r="F3" t="s">
        <v>479</v>
      </c>
      <c r="G3" t="s">
        <v>571</v>
      </c>
      <c r="H3" t="s">
        <v>504</v>
      </c>
      <c r="I3" t="s">
        <v>512</v>
      </c>
      <c r="J3"/>
      <c r="K3"/>
      <c r="L3" t="s">
        <v>444</v>
      </c>
      <c r="M3" t="s">
        <v>514</v>
      </c>
      <c r="N3" t="s">
        <v>515</v>
      </c>
      <c r="O3" t="s">
        <v>572</v>
      </c>
      <c r="P3" t="s">
        <v>572</v>
      </c>
      <c r="Q3" t="s">
        <v>573</v>
      </c>
      <c r="R3" t="s">
        <v>513</v>
      </c>
      <c r="S3" t="s">
        <v>513</v>
      </c>
      <c r="T3" t="s">
        <v>447</v>
      </c>
      <c r="U3" t="s">
        <v>448</v>
      </c>
      <c r="V3">
        <v>2972829</v>
      </c>
      <c r="W3"/>
      <c r="X3">
        <v>30252219</v>
      </c>
      <c r="Y3" t="s">
        <v>574</v>
      </c>
      <c r="Z3"/>
      <c r="AA3"/>
      <c r="AB3" t="s">
        <v>541</v>
      </c>
      <c r="AC3">
        <v>644929481</v>
      </c>
      <c r="AD3">
        <v>1005094227</v>
      </c>
      <c r="AE3" t="s">
        <v>442</v>
      </c>
      <c r="AF3">
        <v>-50</v>
      </c>
      <c r="AG3" t="s">
        <v>469</v>
      </c>
      <c r="AH3" t="s">
        <v>466</v>
      </c>
      <c r="AI3" t="s">
        <v>467</v>
      </c>
      <c r="AJ3" t="s">
        <v>509</v>
      </c>
      <c r="AK3" t="s">
        <v>471</v>
      </c>
      <c r="AL3" t="s">
        <v>468</v>
      </c>
      <c r="AM3" s="150">
        <v>41541</v>
      </c>
      <c r="AN3" s="150">
        <v>41677</v>
      </c>
      <c r="AO3" s="150">
        <v>41677</v>
      </c>
      <c r="AP3">
        <v>2</v>
      </c>
      <c r="AQ3"/>
      <c r="AR3"/>
      <c r="AS3"/>
      <c r="AT3" s="95">
        <v>-900</v>
      </c>
      <c r="AU3" t="s">
        <v>408</v>
      </c>
      <c r="AV3" t="s">
        <v>454</v>
      </c>
      <c r="AW3" t="s">
        <v>531</v>
      </c>
      <c r="AX3" s="13" t="s">
        <v>593</v>
      </c>
      <c r="AY3" s="16" t="s">
        <v>550</v>
      </c>
      <c r="AZ3" s="76">
        <v>0</v>
      </c>
      <c r="BA3" s="9" t="s">
        <v>408</v>
      </c>
    </row>
    <row r="4" spans="1:53">
      <c r="A4" s="11" t="s">
        <v>94</v>
      </c>
      <c r="B4" s="11" t="s">
        <v>1</v>
      </c>
      <c r="C4" t="s">
        <v>405</v>
      </c>
      <c r="D4" t="s">
        <v>508</v>
      </c>
      <c r="E4" t="s">
        <v>570</v>
      </c>
      <c r="F4" t="s">
        <v>479</v>
      </c>
      <c r="G4" t="s">
        <v>571</v>
      </c>
      <c r="H4" t="s">
        <v>504</v>
      </c>
      <c r="I4" t="s">
        <v>526</v>
      </c>
      <c r="J4"/>
      <c r="K4" t="s">
        <v>505</v>
      </c>
      <c r="L4" t="s">
        <v>444</v>
      </c>
      <c r="M4" t="s">
        <v>527</v>
      </c>
      <c r="N4">
        <v>67841</v>
      </c>
      <c r="O4" t="s">
        <v>572</v>
      </c>
      <c r="P4" t="s">
        <v>572</v>
      </c>
      <c r="Q4" t="s">
        <v>573</v>
      </c>
      <c r="R4" t="s">
        <v>513</v>
      </c>
      <c r="S4" t="s">
        <v>513</v>
      </c>
      <c r="T4" t="s">
        <v>447</v>
      </c>
      <c r="U4" t="s">
        <v>448</v>
      </c>
      <c r="V4">
        <v>2972829</v>
      </c>
      <c r="W4"/>
      <c r="X4">
        <v>30252219</v>
      </c>
      <c r="Y4" t="s">
        <v>574</v>
      </c>
      <c r="Z4"/>
      <c r="AA4"/>
      <c r="AB4" t="s">
        <v>541</v>
      </c>
      <c r="AC4">
        <v>644929481</v>
      </c>
      <c r="AD4">
        <v>1005094227</v>
      </c>
      <c r="AE4" t="s">
        <v>442</v>
      </c>
      <c r="AF4">
        <v>50</v>
      </c>
      <c r="AG4" t="s">
        <v>469</v>
      </c>
      <c r="AH4" t="s">
        <v>466</v>
      </c>
      <c r="AI4" t="s">
        <v>467</v>
      </c>
      <c r="AJ4" t="s">
        <v>509</v>
      </c>
      <c r="AK4" t="s">
        <v>471</v>
      </c>
      <c r="AL4" t="s">
        <v>468</v>
      </c>
      <c r="AM4" s="150">
        <v>41541</v>
      </c>
      <c r="AN4" s="150">
        <v>41677</v>
      </c>
      <c r="AO4" s="150">
        <v>41677</v>
      </c>
      <c r="AP4">
        <v>2</v>
      </c>
      <c r="AQ4"/>
      <c r="AR4"/>
      <c r="AS4"/>
      <c r="AT4" s="95">
        <v>900</v>
      </c>
      <c r="AU4" t="s">
        <v>408</v>
      </c>
      <c r="AV4" t="s">
        <v>454</v>
      </c>
      <c r="AW4" t="s">
        <v>531</v>
      </c>
      <c r="AX4" s="13" t="s">
        <v>593</v>
      </c>
      <c r="AY4" s="16" t="s">
        <v>550</v>
      </c>
      <c r="AZ4" s="76">
        <v>0</v>
      </c>
      <c r="BA4" s="9" t="s">
        <v>408</v>
      </c>
    </row>
    <row r="5" spans="1:53">
      <c r="A5" s="11" t="s">
        <v>94</v>
      </c>
      <c r="B5" s="11" t="s">
        <v>1</v>
      </c>
      <c r="C5" t="s">
        <v>405</v>
      </c>
      <c r="D5" t="s">
        <v>508</v>
      </c>
      <c r="E5" t="s">
        <v>570</v>
      </c>
      <c r="F5" t="s">
        <v>479</v>
      </c>
      <c r="G5" t="s">
        <v>575</v>
      </c>
      <c r="H5" t="s">
        <v>504</v>
      </c>
      <c r="I5" t="s">
        <v>512</v>
      </c>
      <c r="J5"/>
      <c r="K5"/>
      <c r="L5" t="s">
        <v>444</v>
      </c>
      <c r="M5" t="s">
        <v>514</v>
      </c>
      <c r="N5" t="s">
        <v>515</v>
      </c>
      <c r="O5" t="s">
        <v>572</v>
      </c>
      <c r="P5" t="s">
        <v>572</v>
      </c>
      <c r="Q5" t="s">
        <v>573</v>
      </c>
      <c r="R5" t="s">
        <v>513</v>
      </c>
      <c r="S5" t="s">
        <v>513</v>
      </c>
      <c r="T5" t="s">
        <v>447</v>
      </c>
      <c r="U5" t="s">
        <v>448</v>
      </c>
      <c r="V5">
        <v>2972829</v>
      </c>
      <c r="W5"/>
      <c r="X5">
        <v>30252219</v>
      </c>
      <c r="Y5" t="s">
        <v>574</v>
      </c>
      <c r="Z5"/>
      <c r="AA5"/>
      <c r="AB5" t="s">
        <v>541</v>
      </c>
      <c r="AC5">
        <v>644929481</v>
      </c>
      <c r="AD5">
        <v>1005094227</v>
      </c>
      <c r="AE5" t="s">
        <v>442</v>
      </c>
      <c r="AF5">
        <v>-10</v>
      </c>
      <c r="AG5" t="s">
        <v>469</v>
      </c>
      <c r="AH5" t="s">
        <v>466</v>
      </c>
      <c r="AI5" t="s">
        <v>467</v>
      </c>
      <c r="AJ5" t="s">
        <v>509</v>
      </c>
      <c r="AK5" t="s">
        <v>471</v>
      </c>
      <c r="AL5" t="s">
        <v>468</v>
      </c>
      <c r="AM5" s="150">
        <v>41541</v>
      </c>
      <c r="AN5" s="150">
        <v>41677</v>
      </c>
      <c r="AO5" s="150">
        <v>41677</v>
      </c>
      <c r="AP5">
        <v>2</v>
      </c>
      <c r="AQ5"/>
      <c r="AR5"/>
      <c r="AS5"/>
      <c r="AT5" s="95">
        <v>-2640</v>
      </c>
      <c r="AU5" t="s">
        <v>408</v>
      </c>
      <c r="AV5" t="s">
        <v>454</v>
      </c>
      <c r="AW5" t="s">
        <v>531</v>
      </c>
      <c r="AX5" s="13" t="s">
        <v>593</v>
      </c>
      <c r="AY5" s="16" t="s">
        <v>550</v>
      </c>
      <c r="AZ5" s="76">
        <v>0</v>
      </c>
      <c r="BA5" s="9" t="s">
        <v>408</v>
      </c>
    </row>
    <row r="6" spans="1:53">
      <c r="A6" s="11" t="s">
        <v>94</v>
      </c>
      <c r="B6" s="11" t="s">
        <v>1</v>
      </c>
      <c r="C6" t="s">
        <v>405</v>
      </c>
      <c r="D6" t="s">
        <v>508</v>
      </c>
      <c r="E6" t="s">
        <v>570</v>
      </c>
      <c r="F6" t="s">
        <v>479</v>
      </c>
      <c r="G6" t="s">
        <v>575</v>
      </c>
      <c r="H6" t="s">
        <v>504</v>
      </c>
      <c r="I6" t="s">
        <v>526</v>
      </c>
      <c r="J6"/>
      <c r="K6" t="s">
        <v>505</v>
      </c>
      <c r="L6" t="s">
        <v>444</v>
      </c>
      <c r="M6" t="s">
        <v>527</v>
      </c>
      <c r="N6">
        <v>67841</v>
      </c>
      <c r="O6" t="s">
        <v>572</v>
      </c>
      <c r="P6" t="s">
        <v>572</v>
      </c>
      <c r="Q6" t="s">
        <v>573</v>
      </c>
      <c r="R6" t="s">
        <v>513</v>
      </c>
      <c r="S6" t="s">
        <v>513</v>
      </c>
      <c r="T6" t="s">
        <v>447</v>
      </c>
      <c r="U6" t="s">
        <v>448</v>
      </c>
      <c r="V6">
        <v>2972829</v>
      </c>
      <c r="W6"/>
      <c r="X6">
        <v>30252219</v>
      </c>
      <c r="Y6" t="s">
        <v>574</v>
      </c>
      <c r="Z6"/>
      <c r="AA6"/>
      <c r="AB6" t="s">
        <v>541</v>
      </c>
      <c r="AC6">
        <v>644929481</v>
      </c>
      <c r="AD6">
        <v>1005094227</v>
      </c>
      <c r="AE6" t="s">
        <v>442</v>
      </c>
      <c r="AF6">
        <v>10</v>
      </c>
      <c r="AG6" t="s">
        <v>469</v>
      </c>
      <c r="AH6" t="s">
        <v>466</v>
      </c>
      <c r="AI6" t="s">
        <v>467</v>
      </c>
      <c r="AJ6" t="s">
        <v>509</v>
      </c>
      <c r="AK6" t="s">
        <v>471</v>
      </c>
      <c r="AL6" t="s">
        <v>468</v>
      </c>
      <c r="AM6" s="150">
        <v>41541</v>
      </c>
      <c r="AN6" s="150">
        <v>41677</v>
      </c>
      <c r="AO6" s="150">
        <v>41677</v>
      </c>
      <c r="AP6">
        <v>2</v>
      </c>
      <c r="AQ6"/>
      <c r="AR6"/>
      <c r="AS6"/>
      <c r="AT6" s="95">
        <v>2640</v>
      </c>
      <c r="AU6" t="s">
        <v>408</v>
      </c>
      <c r="AV6" t="s">
        <v>454</v>
      </c>
      <c r="AW6" t="s">
        <v>531</v>
      </c>
      <c r="AX6" s="13" t="s">
        <v>593</v>
      </c>
      <c r="AY6" s="16" t="s">
        <v>550</v>
      </c>
      <c r="AZ6" s="76">
        <v>0</v>
      </c>
      <c r="BA6" s="9" t="s">
        <v>408</v>
      </c>
    </row>
    <row r="7" spans="1:53">
      <c r="A7" s="11" t="s">
        <v>94</v>
      </c>
      <c r="B7" s="11" t="s">
        <v>1</v>
      </c>
      <c r="C7" t="s">
        <v>405</v>
      </c>
      <c r="D7" t="s">
        <v>508</v>
      </c>
      <c r="E7" t="s">
        <v>576</v>
      </c>
      <c r="F7" t="s">
        <v>473</v>
      </c>
      <c r="G7" t="s">
        <v>577</v>
      </c>
      <c r="H7" t="s">
        <v>504</v>
      </c>
      <c r="I7" t="s">
        <v>512</v>
      </c>
      <c r="J7"/>
      <c r="K7"/>
      <c r="L7" t="s">
        <v>444</v>
      </c>
      <c r="M7" t="s">
        <v>514</v>
      </c>
      <c r="N7" t="s">
        <v>515</v>
      </c>
      <c r="O7" t="s">
        <v>572</v>
      </c>
      <c r="P7" t="s">
        <v>572</v>
      </c>
      <c r="Q7" t="s">
        <v>573</v>
      </c>
      <c r="R7" t="s">
        <v>513</v>
      </c>
      <c r="S7" t="s">
        <v>513</v>
      </c>
      <c r="T7" t="s">
        <v>447</v>
      </c>
      <c r="U7" t="s">
        <v>448</v>
      </c>
      <c r="V7">
        <v>2972829</v>
      </c>
      <c r="W7"/>
      <c r="X7">
        <v>30252219</v>
      </c>
      <c r="Y7" t="s">
        <v>574</v>
      </c>
      <c r="Z7"/>
      <c r="AA7"/>
      <c r="AB7" t="s">
        <v>541</v>
      </c>
      <c r="AC7">
        <v>644929481</v>
      </c>
      <c r="AD7">
        <v>1005094227</v>
      </c>
      <c r="AE7" t="s">
        <v>442</v>
      </c>
      <c r="AF7">
        <v>-1</v>
      </c>
      <c r="AG7" t="s">
        <v>469</v>
      </c>
      <c r="AH7" t="s">
        <v>466</v>
      </c>
      <c r="AI7" t="s">
        <v>467</v>
      </c>
      <c r="AJ7" t="s">
        <v>509</v>
      </c>
      <c r="AK7" t="s">
        <v>471</v>
      </c>
      <c r="AL7" t="s">
        <v>468</v>
      </c>
      <c r="AM7" s="150">
        <v>41541</v>
      </c>
      <c r="AN7" s="150">
        <v>41677</v>
      </c>
      <c r="AO7" s="150">
        <v>41677</v>
      </c>
      <c r="AP7">
        <v>2</v>
      </c>
      <c r="AQ7"/>
      <c r="AR7"/>
      <c r="AS7"/>
      <c r="AT7" s="95">
        <v>-7500</v>
      </c>
      <c r="AU7" t="s">
        <v>408</v>
      </c>
      <c r="AV7" t="s">
        <v>454</v>
      </c>
      <c r="AW7" t="s">
        <v>531</v>
      </c>
      <c r="AX7" s="13" t="s">
        <v>593</v>
      </c>
      <c r="AY7" s="16" t="s">
        <v>550</v>
      </c>
      <c r="AZ7" s="76">
        <v>0</v>
      </c>
      <c r="BA7" s="9" t="s">
        <v>408</v>
      </c>
    </row>
    <row r="8" spans="1:53">
      <c r="A8" s="11" t="s">
        <v>94</v>
      </c>
      <c r="B8" s="11" t="s">
        <v>1</v>
      </c>
      <c r="C8" t="s">
        <v>405</v>
      </c>
      <c r="D8" t="s">
        <v>508</v>
      </c>
      <c r="E8" t="s">
        <v>576</v>
      </c>
      <c r="F8" t="s">
        <v>473</v>
      </c>
      <c r="G8" t="s">
        <v>577</v>
      </c>
      <c r="H8" t="s">
        <v>504</v>
      </c>
      <c r="I8" t="s">
        <v>526</v>
      </c>
      <c r="J8"/>
      <c r="K8" t="s">
        <v>505</v>
      </c>
      <c r="L8" t="s">
        <v>444</v>
      </c>
      <c r="M8" t="s">
        <v>527</v>
      </c>
      <c r="N8">
        <v>67841</v>
      </c>
      <c r="O8" t="s">
        <v>572</v>
      </c>
      <c r="P8" t="s">
        <v>572</v>
      </c>
      <c r="Q8" t="s">
        <v>573</v>
      </c>
      <c r="R8" t="s">
        <v>513</v>
      </c>
      <c r="S8" t="s">
        <v>513</v>
      </c>
      <c r="T8" t="s">
        <v>447</v>
      </c>
      <c r="U8" t="s">
        <v>448</v>
      </c>
      <c r="V8">
        <v>2972829</v>
      </c>
      <c r="W8"/>
      <c r="X8">
        <v>30252219</v>
      </c>
      <c r="Y8" t="s">
        <v>574</v>
      </c>
      <c r="Z8"/>
      <c r="AA8"/>
      <c r="AB8" t="s">
        <v>541</v>
      </c>
      <c r="AC8">
        <v>644929481</v>
      </c>
      <c r="AD8">
        <v>1005094227</v>
      </c>
      <c r="AE8" t="s">
        <v>442</v>
      </c>
      <c r="AF8">
        <v>1</v>
      </c>
      <c r="AG8" t="s">
        <v>469</v>
      </c>
      <c r="AH8" t="s">
        <v>466</v>
      </c>
      <c r="AI8" t="s">
        <v>467</v>
      </c>
      <c r="AJ8" t="s">
        <v>509</v>
      </c>
      <c r="AK8" t="s">
        <v>471</v>
      </c>
      <c r="AL8" t="s">
        <v>468</v>
      </c>
      <c r="AM8" s="150">
        <v>41541</v>
      </c>
      <c r="AN8" s="150">
        <v>41677</v>
      </c>
      <c r="AO8" s="150">
        <v>41677</v>
      </c>
      <c r="AP8">
        <v>2</v>
      </c>
      <c r="AQ8"/>
      <c r="AR8"/>
      <c r="AS8"/>
      <c r="AT8" s="95">
        <v>7500</v>
      </c>
      <c r="AU8" t="s">
        <v>408</v>
      </c>
      <c r="AV8" t="s">
        <v>454</v>
      </c>
      <c r="AW8" t="s">
        <v>531</v>
      </c>
      <c r="AX8" s="13" t="s">
        <v>593</v>
      </c>
      <c r="AY8" s="16" t="s">
        <v>550</v>
      </c>
      <c r="AZ8" s="76">
        <v>0</v>
      </c>
      <c r="BA8" s="9" t="s">
        <v>408</v>
      </c>
    </row>
    <row r="9" spans="1:53">
      <c r="A9" s="11" t="s">
        <v>94</v>
      </c>
      <c r="B9" s="11" t="s">
        <v>1</v>
      </c>
      <c r="C9" t="s">
        <v>405</v>
      </c>
      <c r="D9" t="s">
        <v>508</v>
      </c>
      <c r="E9" t="s">
        <v>558</v>
      </c>
      <c r="F9" t="s">
        <v>473</v>
      </c>
      <c r="G9" t="s">
        <v>578</v>
      </c>
      <c r="H9" t="s">
        <v>504</v>
      </c>
      <c r="I9" t="s">
        <v>512</v>
      </c>
      <c r="J9"/>
      <c r="K9"/>
      <c r="L9" t="s">
        <v>444</v>
      </c>
      <c r="M9" t="s">
        <v>514</v>
      </c>
      <c r="N9" t="s">
        <v>515</v>
      </c>
      <c r="O9" t="s">
        <v>572</v>
      </c>
      <c r="P9" t="s">
        <v>572</v>
      </c>
      <c r="Q9" t="s">
        <v>573</v>
      </c>
      <c r="R9" t="s">
        <v>513</v>
      </c>
      <c r="S9" t="s">
        <v>513</v>
      </c>
      <c r="T9" t="s">
        <v>447</v>
      </c>
      <c r="U9" t="s">
        <v>448</v>
      </c>
      <c r="V9">
        <v>2972829</v>
      </c>
      <c r="W9"/>
      <c r="X9">
        <v>30252219</v>
      </c>
      <c r="Y9" t="s">
        <v>574</v>
      </c>
      <c r="Z9"/>
      <c r="AA9"/>
      <c r="AB9" t="s">
        <v>541</v>
      </c>
      <c r="AC9">
        <v>644929481</v>
      </c>
      <c r="AD9">
        <v>1005094227</v>
      </c>
      <c r="AE9" t="s">
        <v>442</v>
      </c>
      <c r="AF9">
        <v>-1</v>
      </c>
      <c r="AG9" t="s">
        <v>469</v>
      </c>
      <c r="AH9" t="s">
        <v>466</v>
      </c>
      <c r="AI9" t="s">
        <v>467</v>
      </c>
      <c r="AJ9" t="s">
        <v>509</v>
      </c>
      <c r="AK9" t="s">
        <v>471</v>
      </c>
      <c r="AL9" t="s">
        <v>468</v>
      </c>
      <c r="AM9" s="150">
        <v>41541</v>
      </c>
      <c r="AN9" s="150">
        <v>41677</v>
      </c>
      <c r="AO9" s="150">
        <v>41677</v>
      </c>
      <c r="AP9">
        <v>2</v>
      </c>
      <c r="AQ9"/>
      <c r="AR9"/>
      <c r="AS9"/>
      <c r="AT9" s="95">
        <v>-1500</v>
      </c>
      <c r="AU9" t="s">
        <v>408</v>
      </c>
      <c r="AV9" t="s">
        <v>454</v>
      </c>
      <c r="AW9" t="s">
        <v>531</v>
      </c>
      <c r="AX9" s="13" t="s">
        <v>593</v>
      </c>
      <c r="AY9" s="16" t="s">
        <v>550</v>
      </c>
      <c r="AZ9" s="76">
        <v>0</v>
      </c>
      <c r="BA9" s="9" t="s">
        <v>408</v>
      </c>
    </row>
    <row r="10" spans="1:53">
      <c r="A10" s="11" t="s">
        <v>94</v>
      </c>
      <c r="B10" s="11" t="s">
        <v>1</v>
      </c>
      <c r="C10" t="s">
        <v>405</v>
      </c>
      <c r="D10" t="s">
        <v>508</v>
      </c>
      <c r="E10" t="s">
        <v>558</v>
      </c>
      <c r="F10" t="s">
        <v>473</v>
      </c>
      <c r="G10" t="s">
        <v>578</v>
      </c>
      <c r="H10" t="s">
        <v>504</v>
      </c>
      <c r="I10" t="s">
        <v>526</v>
      </c>
      <c r="J10"/>
      <c r="K10" t="s">
        <v>505</v>
      </c>
      <c r="L10" t="s">
        <v>444</v>
      </c>
      <c r="M10" t="s">
        <v>527</v>
      </c>
      <c r="N10">
        <v>67841</v>
      </c>
      <c r="O10" t="s">
        <v>572</v>
      </c>
      <c r="P10" t="s">
        <v>572</v>
      </c>
      <c r="Q10" t="s">
        <v>573</v>
      </c>
      <c r="R10" t="s">
        <v>513</v>
      </c>
      <c r="S10" t="s">
        <v>513</v>
      </c>
      <c r="T10" t="s">
        <v>447</v>
      </c>
      <c r="U10" t="s">
        <v>448</v>
      </c>
      <c r="V10">
        <v>2972829</v>
      </c>
      <c r="W10"/>
      <c r="X10">
        <v>30252219</v>
      </c>
      <c r="Y10" t="s">
        <v>574</v>
      </c>
      <c r="Z10"/>
      <c r="AA10"/>
      <c r="AB10" t="s">
        <v>541</v>
      </c>
      <c r="AC10">
        <v>644929481</v>
      </c>
      <c r="AD10">
        <v>1005094227</v>
      </c>
      <c r="AE10" t="s">
        <v>442</v>
      </c>
      <c r="AF10">
        <v>1</v>
      </c>
      <c r="AG10" t="s">
        <v>469</v>
      </c>
      <c r="AH10" t="s">
        <v>466</v>
      </c>
      <c r="AI10" t="s">
        <v>467</v>
      </c>
      <c r="AJ10" t="s">
        <v>509</v>
      </c>
      <c r="AK10" t="s">
        <v>471</v>
      </c>
      <c r="AL10" t="s">
        <v>468</v>
      </c>
      <c r="AM10" s="150">
        <v>41541</v>
      </c>
      <c r="AN10" s="150">
        <v>41677</v>
      </c>
      <c r="AO10" s="150">
        <v>41677</v>
      </c>
      <c r="AP10">
        <v>2</v>
      </c>
      <c r="AQ10"/>
      <c r="AR10"/>
      <c r="AS10"/>
      <c r="AT10" s="95">
        <v>1500</v>
      </c>
      <c r="AU10" t="s">
        <v>408</v>
      </c>
      <c r="AV10" t="s">
        <v>454</v>
      </c>
      <c r="AW10" t="s">
        <v>531</v>
      </c>
      <c r="AX10" s="13" t="s">
        <v>593</v>
      </c>
      <c r="AY10" s="16" t="s">
        <v>550</v>
      </c>
      <c r="AZ10" s="76">
        <v>0</v>
      </c>
      <c r="BA10" s="9" t="s">
        <v>408</v>
      </c>
    </row>
    <row r="11" spans="1:53">
      <c r="A11" s="11" t="s">
        <v>94</v>
      </c>
      <c r="B11" s="11" t="s">
        <v>1</v>
      </c>
      <c r="C11" t="s">
        <v>405</v>
      </c>
      <c r="D11" t="s">
        <v>508</v>
      </c>
      <c r="E11" t="s">
        <v>558</v>
      </c>
      <c r="F11" t="s">
        <v>473</v>
      </c>
      <c r="G11" t="s">
        <v>559</v>
      </c>
      <c r="H11" t="s">
        <v>504</v>
      </c>
      <c r="I11" t="s">
        <v>512</v>
      </c>
      <c r="J11"/>
      <c r="K11"/>
      <c r="L11" t="s">
        <v>444</v>
      </c>
      <c r="M11" t="s">
        <v>530</v>
      </c>
      <c r="N11">
        <v>83884</v>
      </c>
      <c r="O11" t="s">
        <v>528</v>
      </c>
      <c r="P11" t="s">
        <v>560</v>
      </c>
      <c r="Q11" t="s">
        <v>560</v>
      </c>
      <c r="R11" t="s">
        <v>519</v>
      </c>
      <c r="S11" t="s">
        <v>519</v>
      </c>
      <c r="T11" t="s">
        <v>447</v>
      </c>
      <c r="U11" t="s">
        <v>448</v>
      </c>
      <c r="V11">
        <v>3226675</v>
      </c>
      <c r="W11"/>
      <c r="X11">
        <v>30327791</v>
      </c>
      <c r="Y11" t="s">
        <v>561</v>
      </c>
      <c r="Z11"/>
      <c r="AA11"/>
      <c r="AB11" t="s">
        <v>546</v>
      </c>
      <c r="AC11">
        <v>864314781</v>
      </c>
      <c r="AD11">
        <v>1005896792</v>
      </c>
      <c r="AE11" t="s">
        <v>442</v>
      </c>
      <c r="AF11">
        <v>30</v>
      </c>
      <c r="AG11" t="s">
        <v>465</v>
      </c>
      <c r="AH11" t="s">
        <v>466</v>
      </c>
      <c r="AI11" t="s">
        <v>470</v>
      </c>
      <c r="AJ11"/>
      <c r="AK11"/>
      <c r="AL11" t="s">
        <v>384</v>
      </c>
      <c r="AM11" s="150">
        <v>41667</v>
      </c>
      <c r="AN11" s="150">
        <v>41667</v>
      </c>
      <c r="AO11" s="150">
        <v>41667</v>
      </c>
      <c r="AP11">
        <v>1</v>
      </c>
      <c r="AQ11"/>
      <c r="AR11"/>
      <c r="AS11"/>
      <c r="AT11" s="95">
        <v>390</v>
      </c>
      <c r="AU11" t="s">
        <v>408</v>
      </c>
      <c r="AV11" t="s">
        <v>457</v>
      </c>
      <c r="AW11" t="s">
        <v>475</v>
      </c>
      <c r="AX11" s="13" t="s">
        <v>593</v>
      </c>
      <c r="AY11" s="16" t="s">
        <v>550</v>
      </c>
      <c r="AZ11" s="76">
        <v>0</v>
      </c>
      <c r="BA11" s="9" t="s">
        <v>408</v>
      </c>
    </row>
    <row r="12" spans="1:53">
      <c r="A12" s="11" t="s">
        <v>94</v>
      </c>
      <c r="B12" s="11" t="s">
        <v>1</v>
      </c>
      <c r="C12" t="s">
        <v>491</v>
      </c>
      <c r="D12" t="s">
        <v>517</v>
      </c>
      <c r="E12" t="s">
        <v>490</v>
      </c>
      <c r="F12" t="s">
        <v>479</v>
      </c>
      <c r="G12" t="s">
        <v>529</v>
      </c>
      <c r="H12" t="s">
        <v>504</v>
      </c>
      <c r="I12" t="s">
        <v>512</v>
      </c>
      <c r="J12"/>
      <c r="K12"/>
      <c r="L12" t="s">
        <v>444</v>
      </c>
      <c r="M12" t="s">
        <v>530</v>
      </c>
      <c r="N12">
        <v>83884</v>
      </c>
      <c r="O12" t="s">
        <v>538</v>
      </c>
      <c r="P12" t="s">
        <v>538</v>
      </c>
      <c r="Q12" t="s">
        <v>538</v>
      </c>
      <c r="R12" t="s">
        <v>519</v>
      </c>
      <c r="S12" t="s">
        <v>519</v>
      </c>
      <c r="T12" t="s">
        <v>447</v>
      </c>
      <c r="U12" t="s">
        <v>448</v>
      </c>
      <c r="V12">
        <v>3117607</v>
      </c>
      <c r="W12"/>
      <c r="X12">
        <v>30309573</v>
      </c>
      <c r="Y12" t="s">
        <v>540</v>
      </c>
      <c r="Z12"/>
      <c r="AA12"/>
      <c r="AB12" t="s">
        <v>539</v>
      </c>
      <c r="AC12">
        <v>851212896</v>
      </c>
      <c r="AD12">
        <v>1005675114</v>
      </c>
      <c r="AE12" t="s">
        <v>442</v>
      </c>
      <c r="AF12">
        <v>-50</v>
      </c>
      <c r="AG12" t="s">
        <v>469</v>
      </c>
      <c r="AH12" t="s">
        <v>466</v>
      </c>
      <c r="AI12" t="s">
        <v>470</v>
      </c>
      <c r="AJ12"/>
      <c r="AK12"/>
      <c r="AL12" t="s">
        <v>384</v>
      </c>
      <c r="AM12" s="150">
        <v>41637</v>
      </c>
      <c r="AN12" s="150">
        <v>41655</v>
      </c>
      <c r="AO12" s="150">
        <v>41655</v>
      </c>
      <c r="AP12">
        <v>1</v>
      </c>
      <c r="AQ12"/>
      <c r="AR12"/>
      <c r="AS12"/>
      <c r="AT12" s="95">
        <v>-10800</v>
      </c>
      <c r="AU12" t="s">
        <v>408</v>
      </c>
      <c r="AV12" t="s">
        <v>524</v>
      </c>
      <c r="AW12" t="s">
        <v>525</v>
      </c>
      <c r="AX12" s="13" t="s">
        <v>593</v>
      </c>
      <c r="AY12" s="16" t="s">
        <v>550</v>
      </c>
      <c r="AZ12" s="76">
        <v>0</v>
      </c>
      <c r="BA12" s="9" t="s">
        <v>408</v>
      </c>
    </row>
    <row r="13" spans="1:53">
      <c r="A13" s="11" t="s">
        <v>94</v>
      </c>
      <c r="B13" s="11" t="s">
        <v>1</v>
      </c>
      <c r="C13" t="s">
        <v>491</v>
      </c>
      <c r="D13" t="s">
        <v>579</v>
      </c>
      <c r="E13" t="s">
        <v>580</v>
      </c>
      <c r="F13" t="s">
        <v>479</v>
      </c>
      <c r="G13" t="s">
        <v>518</v>
      </c>
      <c r="H13" t="s">
        <v>504</v>
      </c>
      <c r="I13" t="s">
        <v>512</v>
      </c>
      <c r="J13"/>
      <c r="K13"/>
      <c r="L13" t="s">
        <v>444</v>
      </c>
      <c r="M13" t="s">
        <v>530</v>
      </c>
      <c r="N13">
        <v>83884</v>
      </c>
      <c r="O13" t="s">
        <v>538</v>
      </c>
      <c r="P13" t="s">
        <v>538</v>
      </c>
      <c r="Q13" t="s">
        <v>538</v>
      </c>
      <c r="R13" t="s">
        <v>519</v>
      </c>
      <c r="S13" t="s">
        <v>519</v>
      </c>
      <c r="T13" t="s">
        <v>447</v>
      </c>
      <c r="U13" t="s">
        <v>448</v>
      </c>
      <c r="V13">
        <v>3117607</v>
      </c>
      <c r="W13" t="s">
        <v>532</v>
      </c>
      <c r="X13">
        <v>30309573</v>
      </c>
      <c r="Y13" t="s">
        <v>540</v>
      </c>
      <c r="Z13" t="s">
        <v>521</v>
      </c>
      <c r="AA13" t="s">
        <v>532</v>
      </c>
      <c r="AB13" t="s">
        <v>539</v>
      </c>
      <c r="AC13">
        <v>851212896</v>
      </c>
      <c r="AD13">
        <v>1005675114</v>
      </c>
      <c r="AE13" t="s">
        <v>442</v>
      </c>
      <c r="AF13">
        <v>0</v>
      </c>
      <c r="AG13" t="s">
        <v>469</v>
      </c>
      <c r="AH13" t="s">
        <v>466</v>
      </c>
      <c r="AI13" t="s">
        <v>470</v>
      </c>
      <c r="AJ13"/>
      <c r="AK13"/>
      <c r="AL13" t="s">
        <v>384</v>
      </c>
      <c r="AM13" s="150">
        <v>41637</v>
      </c>
      <c r="AN13" s="150">
        <v>41676</v>
      </c>
      <c r="AO13" s="150">
        <v>41670</v>
      </c>
      <c r="AP13">
        <v>2</v>
      </c>
      <c r="AQ13"/>
      <c r="AR13"/>
      <c r="AS13"/>
      <c r="AT13" s="95">
        <v>14558</v>
      </c>
      <c r="AU13" t="s">
        <v>408</v>
      </c>
      <c r="AV13" t="s">
        <v>524</v>
      </c>
      <c r="AW13" t="s">
        <v>525</v>
      </c>
      <c r="AX13" s="13" t="s">
        <v>593</v>
      </c>
      <c r="AY13" s="16" t="s">
        <v>550</v>
      </c>
      <c r="AZ13" s="76">
        <v>0</v>
      </c>
      <c r="BA13" s="9" t="s">
        <v>408</v>
      </c>
    </row>
    <row r="14" spans="1:53">
      <c r="A14" s="11" t="s">
        <v>94</v>
      </c>
      <c r="B14" s="11" t="s">
        <v>1</v>
      </c>
      <c r="C14" t="s">
        <v>491</v>
      </c>
      <c r="D14" t="s">
        <v>579</v>
      </c>
      <c r="E14" t="s">
        <v>580</v>
      </c>
      <c r="F14" t="s">
        <v>479</v>
      </c>
      <c r="G14" t="s">
        <v>518</v>
      </c>
      <c r="H14" t="s">
        <v>504</v>
      </c>
      <c r="I14" t="s">
        <v>526</v>
      </c>
      <c r="J14"/>
      <c r="K14" t="s">
        <v>505</v>
      </c>
      <c r="L14" t="s">
        <v>444</v>
      </c>
      <c r="M14" t="s">
        <v>527</v>
      </c>
      <c r="N14">
        <v>67841</v>
      </c>
      <c r="O14" t="s">
        <v>542</v>
      </c>
      <c r="P14" t="s">
        <v>542</v>
      </c>
      <c r="Q14" t="s">
        <v>543</v>
      </c>
      <c r="R14" t="s">
        <v>519</v>
      </c>
      <c r="S14" t="s">
        <v>519</v>
      </c>
      <c r="T14" t="s">
        <v>447</v>
      </c>
      <c r="U14" t="s">
        <v>448</v>
      </c>
      <c r="V14">
        <v>2905842</v>
      </c>
      <c r="W14" t="s">
        <v>532</v>
      </c>
      <c r="X14">
        <v>30312907</v>
      </c>
      <c r="Y14" t="s">
        <v>544</v>
      </c>
      <c r="Z14" t="s">
        <v>521</v>
      </c>
      <c r="AA14" t="s">
        <v>532</v>
      </c>
      <c r="AB14" t="s">
        <v>545</v>
      </c>
      <c r="AC14">
        <v>644337248</v>
      </c>
      <c r="AD14">
        <v>1005796035</v>
      </c>
      <c r="AE14" t="s">
        <v>442</v>
      </c>
      <c r="AF14">
        <v>0</v>
      </c>
      <c r="AG14" t="s">
        <v>465</v>
      </c>
      <c r="AH14" t="s">
        <v>466</v>
      </c>
      <c r="AI14" t="s">
        <v>467</v>
      </c>
      <c r="AJ14" t="s">
        <v>472</v>
      </c>
      <c r="AK14" t="s">
        <v>581</v>
      </c>
      <c r="AL14" t="s">
        <v>468</v>
      </c>
      <c r="AM14" s="150">
        <v>41639</v>
      </c>
      <c r="AN14" s="150">
        <v>41676</v>
      </c>
      <c r="AO14" s="150">
        <v>41670</v>
      </c>
      <c r="AP14">
        <v>2</v>
      </c>
      <c r="AQ14"/>
      <c r="AR14"/>
      <c r="AS14"/>
      <c r="AT14" s="95">
        <v>4320</v>
      </c>
      <c r="AU14" t="s">
        <v>408</v>
      </c>
      <c r="AV14" t="s">
        <v>524</v>
      </c>
      <c r="AW14" t="s">
        <v>525</v>
      </c>
      <c r="AX14" s="13" t="s">
        <v>593</v>
      </c>
      <c r="AY14" s="16" t="s">
        <v>550</v>
      </c>
      <c r="AZ14" s="76">
        <v>0</v>
      </c>
      <c r="BA14" s="9" t="s">
        <v>408</v>
      </c>
    </row>
    <row r="15" spans="1:53">
      <c r="A15" s="11" t="s">
        <v>94</v>
      </c>
      <c r="B15" s="11" t="s">
        <v>1</v>
      </c>
      <c r="C15" t="s">
        <v>405</v>
      </c>
      <c r="D15" t="s">
        <v>441</v>
      </c>
      <c r="E15" t="s">
        <v>594</v>
      </c>
      <c r="F15" t="s">
        <v>479</v>
      </c>
      <c r="G15" t="s">
        <v>595</v>
      </c>
      <c r="H15" t="s">
        <v>504</v>
      </c>
      <c r="I15" t="s">
        <v>512</v>
      </c>
      <c r="J15"/>
      <c r="K15"/>
      <c r="L15" t="s">
        <v>444</v>
      </c>
      <c r="M15" t="s">
        <v>530</v>
      </c>
      <c r="N15">
        <v>83884</v>
      </c>
      <c r="O15" t="s">
        <v>528</v>
      </c>
      <c r="P15" t="s">
        <v>560</v>
      </c>
      <c r="Q15" t="s">
        <v>560</v>
      </c>
      <c r="R15" t="s">
        <v>519</v>
      </c>
      <c r="S15" t="s">
        <v>519</v>
      </c>
      <c r="T15" t="s">
        <v>447</v>
      </c>
      <c r="U15" t="s">
        <v>448</v>
      </c>
      <c r="V15">
        <v>1946959</v>
      </c>
      <c r="W15"/>
      <c r="X15">
        <v>30334921</v>
      </c>
      <c r="Y15" t="s">
        <v>561</v>
      </c>
      <c r="Z15"/>
      <c r="AA15"/>
      <c r="AB15" t="s">
        <v>546</v>
      </c>
      <c r="AC15">
        <v>864314781</v>
      </c>
      <c r="AD15">
        <v>1005780696</v>
      </c>
      <c r="AE15" t="s">
        <v>442</v>
      </c>
      <c r="AF15">
        <v>2</v>
      </c>
      <c r="AG15" t="s">
        <v>465</v>
      </c>
      <c r="AH15" t="s">
        <v>466</v>
      </c>
      <c r="AI15" t="s">
        <v>470</v>
      </c>
      <c r="AJ15"/>
      <c r="AK15"/>
      <c r="AL15" t="s">
        <v>384</v>
      </c>
      <c r="AM15" s="150">
        <v>41680</v>
      </c>
      <c r="AN15" s="150">
        <v>41680</v>
      </c>
      <c r="AO15" s="150">
        <v>41680</v>
      </c>
      <c r="AP15">
        <v>2</v>
      </c>
      <c r="AQ15"/>
      <c r="AR15"/>
      <c r="AS15"/>
      <c r="AT15" s="95">
        <v>1400</v>
      </c>
      <c r="AU15" t="s">
        <v>408</v>
      </c>
      <c r="AV15" t="s">
        <v>457</v>
      </c>
      <c r="AW15" t="s">
        <v>475</v>
      </c>
      <c r="AX15" s="13" t="s">
        <v>593</v>
      </c>
      <c r="AY15" s="16" t="s">
        <v>550</v>
      </c>
      <c r="AZ15" s="76">
        <v>0</v>
      </c>
      <c r="BA15" s="9" t="s">
        <v>408</v>
      </c>
    </row>
    <row r="16" spans="1:53">
      <c r="A16" s="11" t="s">
        <v>57</v>
      </c>
      <c r="B16" s="11" t="s">
        <v>1</v>
      </c>
      <c r="C16" t="s">
        <v>405</v>
      </c>
      <c r="D16" t="s">
        <v>441</v>
      </c>
      <c r="E16" t="s">
        <v>535</v>
      </c>
      <c r="F16" t="s">
        <v>479</v>
      </c>
      <c r="G16" t="s">
        <v>387</v>
      </c>
      <c r="H16" t="s">
        <v>450</v>
      </c>
      <c r="I16" t="s">
        <v>451</v>
      </c>
      <c r="J16"/>
      <c r="K16"/>
      <c r="L16" t="s">
        <v>483</v>
      </c>
      <c r="M16" t="s">
        <v>452</v>
      </c>
      <c r="N16">
        <v>117230</v>
      </c>
      <c r="O16" t="s">
        <v>485</v>
      </c>
      <c r="P16" t="s">
        <v>485</v>
      </c>
      <c r="Q16" t="s">
        <v>485</v>
      </c>
      <c r="R16" t="s">
        <v>481</v>
      </c>
      <c r="S16" t="s">
        <v>481</v>
      </c>
      <c r="T16" t="s">
        <v>447</v>
      </c>
      <c r="U16" t="s">
        <v>448</v>
      </c>
      <c r="V16">
        <v>3214461</v>
      </c>
      <c r="W16"/>
      <c r="X16">
        <v>30313382</v>
      </c>
      <c r="Y16" t="s">
        <v>551</v>
      </c>
      <c r="Z16"/>
      <c r="AA16"/>
      <c r="AB16" t="s">
        <v>497</v>
      </c>
      <c r="AC16">
        <v>422143698</v>
      </c>
      <c r="AD16">
        <v>1005872581</v>
      </c>
      <c r="AE16" t="s">
        <v>442</v>
      </c>
      <c r="AF16">
        <v>2</v>
      </c>
      <c r="AG16" t="s">
        <v>465</v>
      </c>
      <c r="AH16" t="s">
        <v>466</v>
      </c>
      <c r="AI16" t="s">
        <v>470</v>
      </c>
      <c r="AJ16"/>
      <c r="AK16"/>
      <c r="AL16" t="s">
        <v>384</v>
      </c>
      <c r="AM16" s="150">
        <v>41642</v>
      </c>
      <c r="AN16" s="150">
        <v>41642</v>
      </c>
      <c r="AO16" s="150">
        <v>41642</v>
      </c>
      <c r="AP16">
        <v>1</v>
      </c>
      <c r="AQ16"/>
      <c r="AR16"/>
      <c r="AS16"/>
      <c r="AT16" s="95">
        <v>742.5</v>
      </c>
      <c r="AU16" t="s">
        <v>408</v>
      </c>
      <c r="AV16" t="s">
        <v>449</v>
      </c>
      <c r="AW16" t="s">
        <v>449</v>
      </c>
      <c r="AX16" s="13" t="s">
        <v>596</v>
      </c>
      <c r="AY16" s="16" t="s">
        <v>550</v>
      </c>
      <c r="AZ16" s="76">
        <v>0</v>
      </c>
      <c r="BA16" s="9" t="s">
        <v>408</v>
      </c>
    </row>
    <row r="17" spans="1:53">
      <c r="A17" s="11" t="s">
        <v>57</v>
      </c>
      <c r="B17" s="11" t="s">
        <v>1</v>
      </c>
      <c r="C17" t="s">
        <v>405</v>
      </c>
      <c r="D17" t="s">
        <v>441</v>
      </c>
      <c r="E17" t="s">
        <v>535</v>
      </c>
      <c r="F17" t="s">
        <v>479</v>
      </c>
      <c r="G17" t="s">
        <v>387</v>
      </c>
      <c r="H17" t="s">
        <v>450</v>
      </c>
      <c r="I17" t="s">
        <v>451</v>
      </c>
      <c r="J17"/>
      <c r="K17"/>
      <c r="L17" t="s">
        <v>483</v>
      </c>
      <c r="M17" t="s">
        <v>452</v>
      </c>
      <c r="N17">
        <v>117230</v>
      </c>
      <c r="O17" t="s">
        <v>485</v>
      </c>
      <c r="P17" t="s">
        <v>485</v>
      </c>
      <c r="Q17" t="s">
        <v>485</v>
      </c>
      <c r="R17" t="s">
        <v>481</v>
      </c>
      <c r="S17" t="s">
        <v>481</v>
      </c>
      <c r="T17" t="s">
        <v>447</v>
      </c>
      <c r="U17" t="s">
        <v>448</v>
      </c>
      <c r="V17">
        <v>3220010</v>
      </c>
      <c r="W17"/>
      <c r="X17">
        <v>30319641</v>
      </c>
      <c r="Y17" t="s">
        <v>552</v>
      </c>
      <c r="Z17"/>
      <c r="AA17"/>
      <c r="AB17" t="s">
        <v>497</v>
      </c>
      <c r="AC17">
        <v>422143698</v>
      </c>
      <c r="AD17">
        <v>1005883058</v>
      </c>
      <c r="AE17" t="s">
        <v>442</v>
      </c>
      <c r="AF17">
        <v>3</v>
      </c>
      <c r="AG17" t="s">
        <v>465</v>
      </c>
      <c r="AH17" t="s">
        <v>466</v>
      </c>
      <c r="AI17" t="s">
        <v>470</v>
      </c>
      <c r="AJ17"/>
      <c r="AK17"/>
      <c r="AL17" t="s">
        <v>384</v>
      </c>
      <c r="AM17" s="150">
        <v>41649</v>
      </c>
      <c r="AN17" s="150">
        <v>41649</v>
      </c>
      <c r="AO17" s="150">
        <v>41649</v>
      </c>
      <c r="AP17">
        <v>1</v>
      </c>
      <c r="AQ17"/>
      <c r="AR17"/>
      <c r="AS17"/>
      <c r="AT17" s="95">
        <v>1113.75</v>
      </c>
      <c r="AU17" t="s">
        <v>408</v>
      </c>
      <c r="AV17" t="s">
        <v>449</v>
      </c>
      <c r="AW17" t="s">
        <v>449</v>
      </c>
      <c r="AX17" s="13" t="s">
        <v>596</v>
      </c>
      <c r="AY17" s="16" t="s">
        <v>550</v>
      </c>
      <c r="AZ17" s="76">
        <v>0</v>
      </c>
      <c r="BA17" s="9" t="s">
        <v>408</v>
      </c>
    </row>
    <row r="18" spans="1:53">
      <c r="A18" s="11" t="s">
        <v>57</v>
      </c>
      <c r="B18" s="11" t="s">
        <v>1</v>
      </c>
      <c r="C18" t="s">
        <v>405</v>
      </c>
      <c r="D18" t="s">
        <v>441</v>
      </c>
      <c r="E18" t="s">
        <v>535</v>
      </c>
      <c r="F18" t="s">
        <v>479</v>
      </c>
      <c r="G18" t="s">
        <v>387</v>
      </c>
      <c r="H18" t="s">
        <v>450</v>
      </c>
      <c r="I18" t="s">
        <v>451</v>
      </c>
      <c r="J18"/>
      <c r="K18"/>
      <c r="L18" t="s">
        <v>483</v>
      </c>
      <c r="M18" t="s">
        <v>452</v>
      </c>
      <c r="N18">
        <v>117230</v>
      </c>
      <c r="O18" t="s">
        <v>485</v>
      </c>
      <c r="P18" t="s">
        <v>485</v>
      </c>
      <c r="Q18" t="s">
        <v>485</v>
      </c>
      <c r="R18" t="s">
        <v>481</v>
      </c>
      <c r="S18" t="s">
        <v>481</v>
      </c>
      <c r="T18" t="s">
        <v>447</v>
      </c>
      <c r="U18" t="s">
        <v>448</v>
      </c>
      <c r="V18">
        <v>3222909</v>
      </c>
      <c r="W18"/>
      <c r="X18">
        <v>30321519</v>
      </c>
      <c r="Y18" t="s">
        <v>553</v>
      </c>
      <c r="Z18"/>
      <c r="AA18"/>
      <c r="AB18" t="s">
        <v>497</v>
      </c>
      <c r="AC18">
        <v>422143698</v>
      </c>
      <c r="AD18">
        <v>1005888831</v>
      </c>
      <c r="AE18" t="s">
        <v>442</v>
      </c>
      <c r="AF18">
        <v>1</v>
      </c>
      <c r="AG18" t="s">
        <v>465</v>
      </c>
      <c r="AH18" t="s">
        <v>466</v>
      </c>
      <c r="AI18" t="s">
        <v>470</v>
      </c>
      <c r="AJ18"/>
      <c r="AK18"/>
      <c r="AL18" t="s">
        <v>384</v>
      </c>
      <c r="AM18" s="150">
        <v>41654</v>
      </c>
      <c r="AN18" s="150">
        <v>41654</v>
      </c>
      <c r="AO18" s="150">
        <v>41654</v>
      </c>
      <c r="AP18">
        <v>1</v>
      </c>
      <c r="AQ18"/>
      <c r="AR18"/>
      <c r="AS18"/>
      <c r="AT18" s="95">
        <v>371.25</v>
      </c>
      <c r="AU18" t="s">
        <v>408</v>
      </c>
      <c r="AV18" t="s">
        <v>449</v>
      </c>
      <c r="AW18" t="s">
        <v>449</v>
      </c>
      <c r="AX18" s="13" t="s">
        <v>596</v>
      </c>
      <c r="AY18" s="16" t="s">
        <v>550</v>
      </c>
      <c r="AZ18" s="76">
        <v>0</v>
      </c>
      <c r="BA18" s="9" t="s">
        <v>408</v>
      </c>
    </row>
    <row r="19" spans="1:53">
      <c r="A19" s="11" t="s">
        <v>57</v>
      </c>
      <c r="B19" s="11" t="s">
        <v>1</v>
      </c>
      <c r="C19" t="s">
        <v>405</v>
      </c>
      <c r="D19" t="s">
        <v>441</v>
      </c>
      <c r="E19" t="s">
        <v>535</v>
      </c>
      <c r="F19" t="s">
        <v>479</v>
      </c>
      <c r="G19" t="s">
        <v>411</v>
      </c>
      <c r="H19" t="s">
        <v>450</v>
      </c>
      <c r="I19" t="s">
        <v>451</v>
      </c>
      <c r="J19"/>
      <c r="K19"/>
      <c r="L19" t="s">
        <v>483</v>
      </c>
      <c r="M19" t="s">
        <v>452</v>
      </c>
      <c r="N19">
        <v>117230</v>
      </c>
      <c r="O19" t="s">
        <v>554</v>
      </c>
      <c r="P19" t="s">
        <v>554</v>
      </c>
      <c r="Q19" t="s">
        <v>554</v>
      </c>
      <c r="R19" t="s">
        <v>522</v>
      </c>
      <c r="S19" t="s">
        <v>522</v>
      </c>
      <c r="T19" t="s">
        <v>447</v>
      </c>
      <c r="U19" t="s">
        <v>448</v>
      </c>
      <c r="V19">
        <v>3218733</v>
      </c>
      <c r="W19"/>
      <c r="X19">
        <v>30319129</v>
      </c>
      <c r="Y19" t="s">
        <v>555</v>
      </c>
      <c r="Z19"/>
      <c r="AA19"/>
      <c r="AB19" t="s">
        <v>556</v>
      </c>
      <c r="AC19">
        <v>366817854</v>
      </c>
      <c r="AD19">
        <v>1005880241</v>
      </c>
      <c r="AE19" t="s">
        <v>442</v>
      </c>
      <c r="AF19">
        <v>2</v>
      </c>
      <c r="AG19" t="s">
        <v>465</v>
      </c>
      <c r="AH19" t="s">
        <v>466</v>
      </c>
      <c r="AI19" t="s">
        <v>467</v>
      </c>
      <c r="AJ19" t="s">
        <v>472</v>
      </c>
      <c r="AK19" t="s">
        <v>533</v>
      </c>
      <c r="AL19" t="s">
        <v>468</v>
      </c>
      <c r="AM19" s="150">
        <v>41648</v>
      </c>
      <c r="AN19" s="150">
        <v>41648</v>
      </c>
      <c r="AO19" s="150">
        <v>41648</v>
      </c>
      <c r="AP19">
        <v>1</v>
      </c>
      <c r="AQ19"/>
      <c r="AR19"/>
      <c r="AS19"/>
      <c r="AT19" s="95">
        <v>712</v>
      </c>
      <c r="AU19" t="s">
        <v>408</v>
      </c>
      <c r="AV19" t="s">
        <v>446</v>
      </c>
      <c r="AW19" t="s">
        <v>445</v>
      </c>
      <c r="AX19" s="13" t="s">
        <v>596</v>
      </c>
      <c r="AY19" s="16" t="s">
        <v>550</v>
      </c>
      <c r="AZ19" s="76">
        <v>0</v>
      </c>
      <c r="BA19" s="9" t="s">
        <v>408</v>
      </c>
    </row>
    <row r="20" spans="1:53">
      <c r="A20" s="11" t="s">
        <v>94</v>
      </c>
      <c r="B20" s="11" t="s">
        <v>1</v>
      </c>
      <c r="C20" t="s">
        <v>405</v>
      </c>
      <c r="D20" t="s">
        <v>453</v>
      </c>
      <c r="E20" t="s">
        <v>597</v>
      </c>
      <c r="F20" t="s">
        <v>473</v>
      </c>
      <c r="G20" t="s">
        <v>598</v>
      </c>
      <c r="H20" t="s">
        <v>504</v>
      </c>
      <c r="I20" t="s">
        <v>512</v>
      </c>
      <c r="J20"/>
      <c r="K20"/>
      <c r="L20" t="s">
        <v>444</v>
      </c>
      <c r="M20" t="s">
        <v>530</v>
      </c>
      <c r="N20">
        <v>83884</v>
      </c>
      <c r="O20" t="s">
        <v>599</v>
      </c>
      <c r="P20" t="s">
        <v>599</v>
      </c>
      <c r="Q20" t="s">
        <v>592</v>
      </c>
      <c r="R20" t="s">
        <v>519</v>
      </c>
      <c r="S20" t="s">
        <v>519</v>
      </c>
      <c r="T20" t="s">
        <v>447</v>
      </c>
      <c r="U20" t="s">
        <v>448</v>
      </c>
      <c r="V20">
        <v>3256213</v>
      </c>
      <c r="W20"/>
      <c r="X20">
        <v>30335754</v>
      </c>
      <c r="Y20" t="s">
        <v>591</v>
      </c>
      <c r="Z20"/>
      <c r="AA20"/>
      <c r="AB20" t="s">
        <v>600</v>
      </c>
      <c r="AC20">
        <v>233490643</v>
      </c>
      <c r="AD20">
        <v>1005959608</v>
      </c>
      <c r="AE20" t="s">
        <v>442</v>
      </c>
      <c r="AF20">
        <v>200</v>
      </c>
      <c r="AG20" t="s">
        <v>469</v>
      </c>
      <c r="AH20" t="s">
        <v>466</v>
      </c>
      <c r="AI20" t="s">
        <v>470</v>
      </c>
      <c r="AJ20"/>
      <c r="AK20"/>
      <c r="AL20" t="s">
        <v>384</v>
      </c>
      <c r="AM20" s="150">
        <v>41681</v>
      </c>
      <c r="AN20" s="150">
        <v>41681</v>
      </c>
      <c r="AO20" s="150">
        <v>41681</v>
      </c>
      <c r="AP20">
        <v>2</v>
      </c>
      <c r="AQ20"/>
      <c r="AR20"/>
      <c r="AS20"/>
      <c r="AT20" s="95">
        <v>15400</v>
      </c>
      <c r="AU20" t="s">
        <v>408</v>
      </c>
      <c r="AV20" t="s">
        <v>446</v>
      </c>
      <c r="AW20" t="s">
        <v>601</v>
      </c>
      <c r="AX20" s="13" t="s">
        <v>593</v>
      </c>
      <c r="AY20" s="16" t="s">
        <v>550</v>
      </c>
      <c r="AZ20" s="76">
        <v>0</v>
      </c>
      <c r="BA20" s="9" t="s">
        <v>408</v>
      </c>
    </row>
    <row r="21" spans="1:53">
      <c r="A21" s="11" t="s">
        <v>94</v>
      </c>
      <c r="B21" s="11" t="s">
        <v>1</v>
      </c>
      <c r="C21" t="s">
        <v>405</v>
      </c>
      <c r="D21" t="s">
        <v>453</v>
      </c>
      <c r="E21" t="s">
        <v>597</v>
      </c>
      <c r="F21" t="s">
        <v>473</v>
      </c>
      <c r="G21" t="s">
        <v>602</v>
      </c>
      <c r="H21" t="s">
        <v>504</v>
      </c>
      <c r="I21" t="s">
        <v>512</v>
      </c>
      <c r="J21"/>
      <c r="K21"/>
      <c r="L21" t="s">
        <v>444</v>
      </c>
      <c r="M21" t="s">
        <v>530</v>
      </c>
      <c r="N21">
        <v>83884</v>
      </c>
      <c r="O21" t="s">
        <v>599</v>
      </c>
      <c r="P21" t="s">
        <v>599</v>
      </c>
      <c r="Q21" t="s">
        <v>592</v>
      </c>
      <c r="R21" t="s">
        <v>519</v>
      </c>
      <c r="S21" t="s">
        <v>519</v>
      </c>
      <c r="T21" t="s">
        <v>447</v>
      </c>
      <c r="U21" t="s">
        <v>448</v>
      </c>
      <c r="V21">
        <v>3256213</v>
      </c>
      <c r="W21"/>
      <c r="X21">
        <v>30335754</v>
      </c>
      <c r="Y21" t="s">
        <v>591</v>
      </c>
      <c r="Z21"/>
      <c r="AA21"/>
      <c r="AB21" t="s">
        <v>600</v>
      </c>
      <c r="AC21">
        <v>233490643</v>
      </c>
      <c r="AD21">
        <v>1005959608</v>
      </c>
      <c r="AE21" t="s">
        <v>442</v>
      </c>
      <c r="AF21">
        <v>200</v>
      </c>
      <c r="AG21" t="s">
        <v>469</v>
      </c>
      <c r="AH21" t="s">
        <v>466</v>
      </c>
      <c r="AI21" t="s">
        <v>470</v>
      </c>
      <c r="AJ21"/>
      <c r="AK21"/>
      <c r="AL21" t="s">
        <v>384</v>
      </c>
      <c r="AM21" s="150">
        <v>41681</v>
      </c>
      <c r="AN21" s="150">
        <v>41681</v>
      </c>
      <c r="AO21" s="150">
        <v>41681</v>
      </c>
      <c r="AP21">
        <v>2</v>
      </c>
      <c r="AQ21"/>
      <c r="AR21"/>
      <c r="AS21"/>
      <c r="AT21" s="95">
        <v>7600</v>
      </c>
      <c r="AU21" t="s">
        <v>408</v>
      </c>
      <c r="AV21" t="s">
        <v>446</v>
      </c>
      <c r="AW21" t="s">
        <v>601</v>
      </c>
      <c r="AX21" s="13" t="s">
        <v>593</v>
      </c>
      <c r="AY21" s="16" t="s">
        <v>550</v>
      </c>
      <c r="AZ21" s="76">
        <v>0</v>
      </c>
      <c r="BA21" s="9" t="s">
        <v>408</v>
      </c>
    </row>
    <row r="22" spans="1:53">
      <c r="A22" s="11" t="s">
        <v>94</v>
      </c>
      <c r="B22" s="11" t="s">
        <v>1</v>
      </c>
      <c r="C22" t="s">
        <v>405</v>
      </c>
      <c r="D22" t="s">
        <v>453</v>
      </c>
      <c r="E22" t="s">
        <v>385</v>
      </c>
      <c r="F22" t="s">
        <v>473</v>
      </c>
      <c r="G22" t="s">
        <v>582</v>
      </c>
      <c r="H22" t="s">
        <v>504</v>
      </c>
      <c r="I22" t="s">
        <v>512</v>
      </c>
      <c r="J22"/>
      <c r="K22"/>
      <c r="L22" t="s">
        <v>444</v>
      </c>
      <c r="M22" t="s">
        <v>514</v>
      </c>
      <c r="N22" t="s">
        <v>515</v>
      </c>
      <c r="O22" t="s">
        <v>572</v>
      </c>
      <c r="P22" t="s">
        <v>572</v>
      </c>
      <c r="Q22" t="s">
        <v>573</v>
      </c>
      <c r="R22" t="s">
        <v>513</v>
      </c>
      <c r="S22" t="s">
        <v>513</v>
      </c>
      <c r="T22" t="s">
        <v>447</v>
      </c>
      <c r="U22" t="s">
        <v>448</v>
      </c>
      <c r="V22">
        <v>2972829</v>
      </c>
      <c r="W22" t="s">
        <v>506</v>
      </c>
      <c r="X22">
        <v>30252219</v>
      </c>
      <c r="Y22" t="s">
        <v>574</v>
      </c>
      <c r="Z22" t="s">
        <v>507</v>
      </c>
      <c r="AA22" t="s">
        <v>506</v>
      </c>
      <c r="AB22" t="s">
        <v>541</v>
      </c>
      <c r="AC22">
        <v>644929481</v>
      </c>
      <c r="AD22">
        <v>1005094227</v>
      </c>
      <c r="AE22" t="s">
        <v>442</v>
      </c>
      <c r="AF22">
        <v>0</v>
      </c>
      <c r="AG22" t="s">
        <v>469</v>
      </c>
      <c r="AH22" t="s">
        <v>466</v>
      </c>
      <c r="AI22" t="s">
        <v>467</v>
      </c>
      <c r="AJ22" t="s">
        <v>509</v>
      </c>
      <c r="AK22" t="s">
        <v>471</v>
      </c>
      <c r="AL22" t="s">
        <v>468</v>
      </c>
      <c r="AM22" s="150">
        <v>41541</v>
      </c>
      <c r="AN22" s="150">
        <v>41677</v>
      </c>
      <c r="AO22" s="150">
        <v>41677</v>
      </c>
      <c r="AP22">
        <v>2</v>
      </c>
      <c r="AQ22"/>
      <c r="AR22"/>
      <c r="AS22"/>
      <c r="AT22" s="95">
        <v>2813.32</v>
      </c>
      <c r="AU22" t="s">
        <v>408</v>
      </c>
      <c r="AV22" t="s">
        <v>454</v>
      </c>
      <c r="AW22" t="s">
        <v>531</v>
      </c>
      <c r="AX22" s="13" t="s">
        <v>593</v>
      </c>
      <c r="AY22" s="16" t="s">
        <v>550</v>
      </c>
      <c r="AZ22" s="76">
        <v>0</v>
      </c>
      <c r="BA22" s="9" t="s">
        <v>408</v>
      </c>
    </row>
    <row r="23" spans="1:53">
      <c r="A23" s="11" t="s">
        <v>94</v>
      </c>
      <c r="B23" s="11" t="s">
        <v>1</v>
      </c>
      <c r="C23" t="s">
        <v>405</v>
      </c>
      <c r="D23" t="s">
        <v>453</v>
      </c>
      <c r="E23" t="s">
        <v>385</v>
      </c>
      <c r="F23" t="s">
        <v>473</v>
      </c>
      <c r="G23" t="s">
        <v>582</v>
      </c>
      <c r="H23" t="s">
        <v>504</v>
      </c>
      <c r="I23" t="s">
        <v>512</v>
      </c>
      <c r="J23"/>
      <c r="K23"/>
      <c r="L23" t="s">
        <v>444</v>
      </c>
      <c r="M23" t="s">
        <v>514</v>
      </c>
      <c r="N23" t="s">
        <v>515</v>
      </c>
      <c r="O23" t="s">
        <v>572</v>
      </c>
      <c r="P23" t="s">
        <v>572</v>
      </c>
      <c r="Q23" t="s">
        <v>573</v>
      </c>
      <c r="R23" t="s">
        <v>513</v>
      </c>
      <c r="S23" t="s">
        <v>513</v>
      </c>
      <c r="T23" t="s">
        <v>447</v>
      </c>
      <c r="U23" t="s">
        <v>448</v>
      </c>
      <c r="V23">
        <v>2972829</v>
      </c>
      <c r="W23"/>
      <c r="X23">
        <v>30252219</v>
      </c>
      <c r="Y23" t="s">
        <v>574</v>
      </c>
      <c r="Z23"/>
      <c r="AA23"/>
      <c r="AB23" t="s">
        <v>541</v>
      </c>
      <c r="AC23">
        <v>644929481</v>
      </c>
      <c r="AD23">
        <v>1005094227</v>
      </c>
      <c r="AE23" t="s">
        <v>442</v>
      </c>
      <c r="AF23">
        <v>-50</v>
      </c>
      <c r="AG23" t="s">
        <v>469</v>
      </c>
      <c r="AH23" t="s">
        <v>466</v>
      </c>
      <c r="AI23" t="s">
        <v>467</v>
      </c>
      <c r="AJ23" t="s">
        <v>509</v>
      </c>
      <c r="AK23" t="s">
        <v>471</v>
      </c>
      <c r="AL23" t="s">
        <v>468</v>
      </c>
      <c r="AM23" s="150">
        <v>41541</v>
      </c>
      <c r="AN23" s="150">
        <v>41677</v>
      </c>
      <c r="AO23" s="150">
        <v>41677</v>
      </c>
      <c r="AP23">
        <v>2</v>
      </c>
      <c r="AQ23"/>
      <c r="AR23"/>
      <c r="AS23"/>
      <c r="AT23" s="95">
        <v>-7250</v>
      </c>
      <c r="AU23" t="s">
        <v>408</v>
      </c>
      <c r="AV23" t="s">
        <v>454</v>
      </c>
      <c r="AW23" t="s">
        <v>531</v>
      </c>
      <c r="AX23" s="13" t="s">
        <v>593</v>
      </c>
      <c r="AY23" s="16" t="s">
        <v>550</v>
      </c>
      <c r="AZ23" s="76">
        <v>0</v>
      </c>
      <c r="BA23" s="9" t="s">
        <v>408</v>
      </c>
    </row>
    <row r="24" spans="1:53">
      <c r="A24" s="11" t="s">
        <v>94</v>
      </c>
      <c r="B24" s="11" t="s">
        <v>1</v>
      </c>
      <c r="C24" t="s">
        <v>405</v>
      </c>
      <c r="D24" t="s">
        <v>453</v>
      </c>
      <c r="E24" t="s">
        <v>385</v>
      </c>
      <c r="F24" t="s">
        <v>473</v>
      </c>
      <c r="G24" t="s">
        <v>582</v>
      </c>
      <c r="H24" t="s">
        <v>504</v>
      </c>
      <c r="I24" t="s">
        <v>526</v>
      </c>
      <c r="J24"/>
      <c r="K24" t="s">
        <v>505</v>
      </c>
      <c r="L24" t="s">
        <v>444</v>
      </c>
      <c r="M24" t="s">
        <v>527</v>
      </c>
      <c r="N24">
        <v>67841</v>
      </c>
      <c r="O24" t="s">
        <v>572</v>
      </c>
      <c r="P24" t="s">
        <v>572</v>
      </c>
      <c r="Q24" t="s">
        <v>573</v>
      </c>
      <c r="R24" t="s">
        <v>513</v>
      </c>
      <c r="S24" t="s">
        <v>513</v>
      </c>
      <c r="T24" t="s">
        <v>447</v>
      </c>
      <c r="U24" t="s">
        <v>448</v>
      </c>
      <c r="V24">
        <v>2972829</v>
      </c>
      <c r="W24" t="s">
        <v>506</v>
      </c>
      <c r="X24">
        <v>30252219</v>
      </c>
      <c r="Y24" t="s">
        <v>574</v>
      </c>
      <c r="Z24" t="s">
        <v>507</v>
      </c>
      <c r="AA24" t="s">
        <v>506</v>
      </c>
      <c r="AB24" t="s">
        <v>541</v>
      </c>
      <c r="AC24">
        <v>644929481</v>
      </c>
      <c r="AD24">
        <v>1005094227</v>
      </c>
      <c r="AE24" t="s">
        <v>442</v>
      </c>
      <c r="AF24">
        <v>0</v>
      </c>
      <c r="AG24" t="s">
        <v>469</v>
      </c>
      <c r="AH24" t="s">
        <v>466</v>
      </c>
      <c r="AI24" t="s">
        <v>467</v>
      </c>
      <c r="AJ24" t="s">
        <v>509</v>
      </c>
      <c r="AK24" t="s">
        <v>471</v>
      </c>
      <c r="AL24" t="s">
        <v>468</v>
      </c>
      <c r="AM24" s="150">
        <v>41541</v>
      </c>
      <c r="AN24" s="150">
        <v>41677</v>
      </c>
      <c r="AO24" s="150">
        <v>41677</v>
      </c>
      <c r="AP24">
        <v>2</v>
      </c>
      <c r="AQ24"/>
      <c r="AR24"/>
      <c r="AS24"/>
      <c r="AT24" s="95">
        <v>-2813.32</v>
      </c>
      <c r="AU24" t="s">
        <v>408</v>
      </c>
      <c r="AV24" t="s">
        <v>454</v>
      </c>
      <c r="AW24" t="s">
        <v>531</v>
      </c>
      <c r="AX24" s="13" t="s">
        <v>593</v>
      </c>
      <c r="AY24" s="16" t="s">
        <v>550</v>
      </c>
      <c r="AZ24" s="76">
        <v>0</v>
      </c>
      <c r="BA24" s="9" t="s">
        <v>408</v>
      </c>
    </row>
    <row r="25" spans="1:53">
      <c r="A25" s="11" t="s">
        <v>94</v>
      </c>
      <c r="B25" s="11" t="s">
        <v>1</v>
      </c>
      <c r="C25" t="s">
        <v>405</v>
      </c>
      <c r="D25" t="s">
        <v>453</v>
      </c>
      <c r="E25" t="s">
        <v>385</v>
      </c>
      <c r="F25" t="s">
        <v>473</v>
      </c>
      <c r="G25" t="s">
        <v>582</v>
      </c>
      <c r="H25" t="s">
        <v>504</v>
      </c>
      <c r="I25" t="s">
        <v>526</v>
      </c>
      <c r="J25"/>
      <c r="K25" t="s">
        <v>505</v>
      </c>
      <c r="L25" t="s">
        <v>444</v>
      </c>
      <c r="M25" t="s">
        <v>527</v>
      </c>
      <c r="N25">
        <v>67841</v>
      </c>
      <c r="O25" t="s">
        <v>572</v>
      </c>
      <c r="P25" t="s">
        <v>572</v>
      </c>
      <c r="Q25" t="s">
        <v>573</v>
      </c>
      <c r="R25" t="s">
        <v>513</v>
      </c>
      <c r="S25" t="s">
        <v>513</v>
      </c>
      <c r="T25" t="s">
        <v>447</v>
      </c>
      <c r="U25" t="s">
        <v>448</v>
      </c>
      <c r="V25">
        <v>2972829</v>
      </c>
      <c r="W25"/>
      <c r="X25">
        <v>30252219</v>
      </c>
      <c r="Y25" t="s">
        <v>574</v>
      </c>
      <c r="Z25"/>
      <c r="AA25"/>
      <c r="AB25" t="s">
        <v>541</v>
      </c>
      <c r="AC25">
        <v>644929481</v>
      </c>
      <c r="AD25">
        <v>1005094227</v>
      </c>
      <c r="AE25" t="s">
        <v>442</v>
      </c>
      <c r="AF25">
        <v>50</v>
      </c>
      <c r="AG25" t="s">
        <v>469</v>
      </c>
      <c r="AH25" t="s">
        <v>466</v>
      </c>
      <c r="AI25" t="s">
        <v>467</v>
      </c>
      <c r="AJ25" t="s">
        <v>509</v>
      </c>
      <c r="AK25" t="s">
        <v>471</v>
      </c>
      <c r="AL25" t="s">
        <v>468</v>
      </c>
      <c r="AM25" s="150">
        <v>41541</v>
      </c>
      <c r="AN25" s="150">
        <v>41677</v>
      </c>
      <c r="AO25" s="150">
        <v>41677</v>
      </c>
      <c r="AP25">
        <v>2</v>
      </c>
      <c r="AQ25"/>
      <c r="AR25"/>
      <c r="AS25"/>
      <c r="AT25" s="95">
        <v>7250</v>
      </c>
      <c r="AU25" t="s">
        <v>408</v>
      </c>
      <c r="AV25" t="s">
        <v>454</v>
      </c>
      <c r="AW25" t="s">
        <v>531</v>
      </c>
      <c r="AX25" s="13" t="s">
        <v>593</v>
      </c>
      <c r="AY25" s="16" t="s">
        <v>550</v>
      </c>
      <c r="AZ25" s="76">
        <v>0</v>
      </c>
      <c r="BA25" s="9" t="s">
        <v>408</v>
      </c>
    </row>
    <row r="26" spans="1:53">
      <c r="A26" s="11" t="s">
        <v>94</v>
      </c>
      <c r="B26" s="11" t="s">
        <v>1</v>
      </c>
      <c r="C26" s="14" t="s">
        <v>405</v>
      </c>
      <c r="D26" s="14" t="s">
        <v>453</v>
      </c>
      <c r="E26" s="14" t="s">
        <v>385</v>
      </c>
      <c r="F26" s="14" t="s">
        <v>473</v>
      </c>
      <c r="G26" s="14" t="s">
        <v>536</v>
      </c>
      <c r="H26" s="14" t="s">
        <v>504</v>
      </c>
      <c r="I26" s="94" t="s">
        <v>512</v>
      </c>
      <c r="L26" s="14" t="s">
        <v>444</v>
      </c>
      <c r="M26" s="14" t="s">
        <v>530</v>
      </c>
      <c r="N26" s="78">
        <v>83884</v>
      </c>
      <c r="O26" s="14" t="s">
        <v>538</v>
      </c>
      <c r="P26" s="14" t="s">
        <v>538</v>
      </c>
      <c r="Q26" s="14" t="s">
        <v>538</v>
      </c>
      <c r="R26" s="14" t="s">
        <v>519</v>
      </c>
      <c r="S26" s="14" t="s">
        <v>519</v>
      </c>
      <c r="T26" s="14" t="s">
        <v>447</v>
      </c>
      <c r="U26" s="14" t="s">
        <v>448</v>
      </c>
      <c r="V26" s="14">
        <v>1968003</v>
      </c>
      <c r="W26" s="14" t="s">
        <v>520</v>
      </c>
      <c r="X26" s="14">
        <v>30308144</v>
      </c>
      <c r="Y26" s="14" t="s">
        <v>540</v>
      </c>
      <c r="Z26" s="18" t="s">
        <v>521</v>
      </c>
      <c r="AA26" s="18" t="s">
        <v>520</v>
      </c>
      <c r="AB26" s="14" t="s">
        <v>539</v>
      </c>
      <c r="AC26" s="14">
        <v>851212896</v>
      </c>
      <c r="AD26" s="14">
        <v>1005576290</v>
      </c>
      <c r="AE26" s="14" t="s">
        <v>442</v>
      </c>
      <c r="AF26" s="14">
        <v>0</v>
      </c>
      <c r="AG26" s="14" t="s">
        <v>469</v>
      </c>
      <c r="AH26" s="14" t="s">
        <v>466</v>
      </c>
      <c r="AI26" s="14" t="s">
        <v>470</v>
      </c>
      <c r="AL26" s="14" t="s">
        <v>384</v>
      </c>
      <c r="AM26" s="15">
        <v>41635</v>
      </c>
      <c r="AN26" s="15">
        <v>41662</v>
      </c>
      <c r="AO26" s="15">
        <v>41662</v>
      </c>
      <c r="AP26" s="120">
        <v>1</v>
      </c>
      <c r="AT26" s="77">
        <v>-25357</v>
      </c>
      <c r="AU26" s="14" t="s">
        <v>408</v>
      </c>
      <c r="AV26" s="14" t="s">
        <v>524</v>
      </c>
      <c r="AW26" s="14" t="s">
        <v>525</v>
      </c>
      <c r="AX26" s="13" t="s">
        <v>593</v>
      </c>
      <c r="AY26" s="16" t="s">
        <v>550</v>
      </c>
      <c r="AZ26" s="76">
        <v>0</v>
      </c>
      <c r="BA26" s="9" t="s">
        <v>408</v>
      </c>
    </row>
    <row r="27" spans="1:53">
      <c r="A27" s="11" t="s">
        <v>94</v>
      </c>
      <c r="B27" s="11" t="s">
        <v>1</v>
      </c>
      <c r="C27" s="14" t="s">
        <v>405</v>
      </c>
      <c r="D27" s="14" t="s">
        <v>487</v>
      </c>
      <c r="E27" s="14" t="s">
        <v>523</v>
      </c>
      <c r="F27" s="14" t="s">
        <v>473</v>
      </c>
      <c r="G27" s="14" t="s">
        <v>562</v>
      </c>
      <c r="H27" s="14" t="s">
        <v>504</v>
      </c>
      <c r="I27" s="94" t="s">
        <v>512</v>
      </c>
      <c r="L27" s="14" t="s">
        <v>444</v>
      </c>
      <c r="M27" s="14" t="s">
        <v>530</v>
      </c>
      <c r="N27" s="78">
        <v>83884</v>
      </c>
      <c r="O27" s="14" t="s">
        <v>563</v>
      </c>
      <c r="P27" s="14" t="s">
        <v>564</v>
      </c>
      <c r="Q27" s="14" t="s">
        <v>564</v>
      </c>
      <c r="R27" s="14" t="s">
        <v>519</v>
      </c>
      <c r="S27" s="14" t="s">
        <v>519</v>
      </c>
      <c r="T27" s="14" t="s">
        <v>447</v>
      </c>
      <c r="U27" s="14" t="s">
        <v>448</v>
      </c>
      <c r="V27" s="14">
        <v>3167349</v>
      </c>
      <c r="X27" s="14">
        <v>30329617</v>
      </c>
      <c r="Y27" s="14" t="s">
        <v>565</v>
      </c>
      <c r="AB27" s="14" t="s">
        <v>564</v>
      </c>
      <c r="AC27" s="14">
        <v>643840234</v>
      </c>
      <c r="AD27" s="14">
        <v>1005784677</v>
      </c>
      <c r="AE27" s="14" t="s">
        <v>442</v>
      </c>
      <c r="AF27" s="14">
        <v>3000</v>
      </c>
      <c r="AG27" s="14" t="s">
        <v>465</v>
      </c>
      <c r="AH27" s="14" t="s">
        <v>466</v>
      </c>
      <c r="AI27" s="14" t="s">
        <v>470</v>
      </c>
      <c r="AL27" s="14" t="s">
        <v>384</v>
      </c>
      <c r="AM27" s="15">
        <v>41669</v>
      </c>
      <c r="AN27" s="15">
        <v>41669</v>
      </c>
      <c r="AO27" s="15">
        <v>41669</v>
      </c>
      <c r="AP27" s="120">
        <v>1</v>
      </c>
      <c r="AT27" s="77">
        <v>60000</v>
      </c>
      <c r="AU27" s="14" t="s">
        <v>408</v>
      </c>
      <c r="AV27" s="14" t="s">
        <v>443</v>
      </c>
      <c r="AW27" s="14" t="s">
        <v>510</v>
      </c>
      <c r="AX27" s="13" t="s">
        <v>593</v>
      </c>
      <c r="AY27" s="16" t="s">
        <v>550</v>
      </c>
      <c r="AZ27" s="76">
        <v>0</v>
      </c>
      <c r="BA27" s="9" t="s">
        <v>408</v>
      </c>
    </row>
    <row r="28" spans="1:53">
      <c r="A28" s="11" t="s">
        <v>94</v>
      </c>
      <c r="B28" s="11" t="s">
        <v>1</v>
      </c>
      <c r="C28" s="14" t="s">
        <v>405</v>
      </c>
      <c r="D28" s="14" t="s">
        <v>455</v>
      </c>
      <c r="E28" s="14" t="s">
        <v>386</v>
      </c>
      <c r="F28" s="14" t="s">
        <v>473</v>
      </c>
      <c r="G28" s="14" t="s">
        <v>583</v>
      </c>
      <c r="H28" s="14" t="s">
        <v>504</v>
      </c>
      <c r="I28" s="94" t="s">
        <v>512</v>
      </c>
      <c r="L28" s="14" t="s">
        <v>444</v>
      </c>
      <c r="M28" s="14" t="s">
        <v>514</v>
      </c>
      <c r="N28" s="78" t="s">
        <v>515</v>
      </c>
      <c r="O28" s="14" t="s">
        <v>572</v>
      </c>
      <c r="P28" s="14" t="s">
        <v>572</v>
      </c>
      <c r="Q28" s="14" t="s">
        <v>573</v>
      </c>
      <c r="R28" s="14" t="s">
        <v>513</v>
      </c>
      <c r="S28" s="14" t="s">
        <v>513</v>
      </c>
      <c r="T28" s="14" t="s">
        <v>447</v>
      </c>
      <c r="U28" s="14" t="s">
        <v>448</v>
      </c>
      <c r="V28" s="14">
        <v>2972829</v>
      </c>
      <c r="W28" s="14" t="s">
        <v>506</v>
      </c>
      <c r="X28" s="14">
        <v>30252219</v>
      </c>
      <c r="Y28" s="14" t="s">
        <v>574</v>
      </c>
      <c r="Z28" s="18" t="s">
        <v>507</v>
      </c>
      <c r="AA28" s="18" t="s">
        <v>506</v>
      </c>
      <c r="AB28" s="14" t="s">
        <v>541</v>
      </c>
      <c r="AC28" s="14">
        <v>644929481</v>
      </c>
      <c r="AD28" s="14">
        <v>1005094227</v>
      </c>
      <c r="AE28" s="14" t="s">
        <v>442</v>
      </c>
      <c r="AF28" s="14">
        <v>0</v>
      </c>
      <c r="AG28" s="14" t="s">
        <v>469</v>
      </c>
      <c r="AH28" s="14" t="s">
        <v>466</v>
      </c>
      <c r="AI28" s="14" t="s">
        <v>467</v>
      </c>
      <c r="AJ28" s="14" t="s">
        <v>509</v>
      </c>
      <c r="AK28" s="14" t="s">
        <v>471</v>
      </c>
      <c r="AL28" s="14" t="s">
        <v>468</v>
      </c>
      <c r="AM28" s="15">
        <v>41541</v>
      </c>
      <c r="AN28" s="15">
        <v>41677</v>
      </c>
      <c r="AO28" s="15">
        <v>41677</v>
      </c>
      <c r="AP28" s="120">
        <v>2</v>
      </c>
      <c r="AT28" s="77">
        <v>6111.68</v>
      </c>
      <c r="AU28" s="14" t="s">
        <v>408</v>
      </c>
      <c r="AV28" s="14" t="s">
        <v>454</v>
      </c>
      <c r="AW28" s="14" t="s">
        <v>531</v>
      </c>
      <c r="AX28" s="13" t="s">
        <v>593</v>
      </c>
      <c r="AY28" s="16" t="s">
        <v>550</v>
      </c>
      <c r="AZ28" s="76">
        <v>0</v>
      </c>
      <c r="BA28" s="9" t="s">
        <v>408</v>
      </c>
    </row>
    <row r="29" spans="1:53">
      <c r="A29" s="11" t="s">
        <v>94</v>
      </c>
      <c r="B29" s="11" t="s">
        <v>1</v>
      </c>
      <c r="C29" s="14" t="s">
        <v>405</v>
      </c>
      <c r="D29" s="14" t="s">
        <v>455</v>
      </c>
      <c r="E29" s="14" t="s">
        <v>386</v>
      </c>
      <c r="F29" s="14" t="s">
        <v>473</v>
      </c>
      <c r="G29" s="14" t="s">
        <v>583</v>
      </c>
      <c r="H29" s="14" t="s">
        <v>504</v>
      </c>
      <c r="I29" s="94" t="s">
        <v>512</v>
      </c>
      <c r="L29" s="14" t="s">
        <v>444</v>
      </c>
      <c r="M29" s="14" t="s">
        <v>514</v>
      </c>
      <c r="N29" s="78" t="s">
        <v>515</v>
      </c>
      <c r="O29" s="14" t="s">
        <v>572</v>
      </c>
      <c r="P29" s="14" t="s">
        <v>572</v>
      </c>
      <c r="Q29" s="14" t="s">
        <v>573</v>
      </c>
      <c r="R29" s="14" t="s">
        <v>513</v>
      </c>
      <c r="S29" s="14" t="s">
        <v>513</v>
      </c>
      <c r="T29" s="14" t="s">
        <v>447</v>
      </c>
      <c r="U29" s="14" t="s">
        <v>448</v>
      </c>
      <c r="V29" s="14">
        <v>2972829</v>
      </c>
      <c r="X29" s="14">
        <v>30252219</v>
      </c>
      <c r="Y29" s="14" t="s">
        <v>574</v>
      </c>
      <c r="AB29" s="14" t="s">
        <v>541</v>
      </c>
      <c r="AC29" s="14">
        <v>644929481</v>
      </c>
      <c r="AD29" s="14">
        <v>1005094227</v>
      </c>
      <c r="AE29" s="14" t="s">
        <v>442</v>
      </c>
      <c r="AF29" s="14">
        <v>-50</v>
      </c>
      <c r="AG29" s="14" t="s">
        <v>469</v>
      </c>
      <c r="AH29" s="14" t="s">
        <v>466</v>
      </c>
      <c r="AI29" s="14" t="s">
        <v>467</v>
      </c>
      <c r="AJ29" s="14" t="s">
        <v>509</v>
      </c>
      <c r="AK29" s="14" t="s">
        <v>471</v>
      </c>
      <c r="AL29" s="14" t="s">
        <v>468</v>
      </c>
      <c r="AM29" s="15">
        <v>41541</v>
      </c>
      <c r="AN29" s="15">
        <v>41677</v>
      </c>
      <c r="AO29" s="15">
        <v>41677</v>
      </c>
      <c r="AP29" s="120">
        <v>2</v>
      </c>
      <c r="AT29" s="77">
        <v>-15750</v>
      </c>
      <c r="AU29" s="14" t="s">
        <v>408</v>
      </c>
      <c r="AV29" s="14" t="s">
        <v>454</v>
      </c>
      <c r="AW29" s="14" t="s">
        <v>531</v>
      </c>
      <c r="AX29" s="13" t="s">
        <v>593</v>
      </c>
      <c r="AY29" s="16" t="s">
        <v>550</v>
      </c>
      <c r="AZ29" s="76">
        <v>0</v>
      </c>
      <c r="BA29" s="9" t="s">
        <v>408</v>
      </c>
    </row>
    <row r="30" spans="1:53">
      <c r="A30" s="11" t="s">
        <v>94</v>
      </c>
      <c r="B30" s="11" t="s">
        <v>1</v>
      </c>
      <c r="C30" s="14" t="s">
        <v>405</v>
      </c>
      <c r="D30" s="14" t="s">
        <v>455</v>
      </c>
      <c r="E30" s="14" t="s">
        <v>386</v>
      </c>
      <c r="F30" s="14" t="s">
        <v>473</v>
      </c>
      <c r="G30" s="14" t="s">
        <v>583</v>
      </c>
      <c r="H30" s="14" t="s">
        <v>504</v>
      </c>
      <c r="I30" s="94" t="s">
        <v>512</v>
      </c>
      <c r="L30" s="14" t="s">
        <v>444</v>
      </c>
      <c r="M30" s="14" t="s">
        <v>530</v>
      </c>
      <c r="N30" s="78">
        <v>83884</v>
      </c>
      <c r="O30" s="14" t="s">
        <v>528</v>
      </c>
      <c r="P30" s="14" t="s">
        <v>560</v>
      </c>
      <c r="Q30" s="14" t="s">
        <v>560</v>
      </c>
      <c r="R30" s="14" t="s">
        <v>519</v>
      </c>
      <c r="S30" s="14" t="s">
        <v>519</v>
      </c>
      <c r="T30" s="14" t="s">
        <v>447</v>
      </c>
      <c r="U30" s="14" t="s">
        <v>448</v>
      </c>
      <c r="V30" s="14">
        <v>1946959</v>
      </c>
      <c r="X30" s="14">
        <v>30334921</v>
      </c>
      <c r="Y30" s="14" t="s">
        <v>561</v>
      </c>
      <c r="AB30" s="14" t="s">
        <v>546</v>
      </c>
      <c r="AC30" s="14">
        <v>864314781</v>
      </c>
      <c r="AD30" s="14">
        <v>1005780696</v>
      </c>
      <c r="AE30" s="14" t="s">
        <v>442</v>
      </c>
      <c r="AF30" s="14">
        <v>5</v>
      </c>
      <c r="AG30" s="14" t="s">
        <v>465</v>
      </c>
      <c r="AH30" s="14" t="s">
        <v>466</v>
      </c>
      <c r="AI30" s="14" t="s">
        <v>470</v>
      </c>
      <c r="AL30" s="14" t="s">
        <v>384</v>
      </c>
      <c r="AM30" s="15">
        <v>41680</v>
      </c>
      <c r="AN30" s="15">
        <v>41680</v>
      </c>
      <c r="AO30" s="15">
        <v>41680</v>
      </c>
      <c r="AP30" s="120">
        <v>2</v>
      </c>
      <c r="AT30" s="77">
        <v>1400</v>
      </c>
      <c r="AU30" s="14" t="s">
        <v>408</v>
      </c>
      <c r="AV30" s="14" t="s">
        <v>457</v>
      </c>
      <c r="AW30" s="14" t="s">
        <v>475</v>
      </c>
      <c r="AX30" s="13" t="s">
        <v>593</v>
      </c>
      <c r="AY30" s="16" t="s">
        <v>550</v>
      </c>
      <c r="AZ30" s="76">
        <v>0</v>
      </c>
      <c r="BA30" s="9" t="s">
        <v>408</v>
      </c>
    </row>
    <row r="31" spans="1:53">
      <c r="A31" s="11" t="s">
        <v>94</v>
      </c>
      <c r="B31" s="11" t="s">
        <v>1</v>
      </c>
      <c r="C31" s="14" t="s">
        <v>405</v>
      </c>
      <c r="D31" s="14" t="s">
        <v>455</v>
      </c>
      <c r="E31" s="14" t="s">
        <v>386</v>
      </c>
      <c r="F31" s="14" t="s">
        <v>473</v>
      </c>
      <c r="G31" s="14" t="s">
        <v>583</v>
      </c>
      <c r="H31" s="14" t="s">
        <v>504</v>
      </c>
      <c r="I31" s="94" t="s">
        <v>526</v>
      </c>
      <c r="K31" s="14" t="s">
        <v>505</v>
      </c>
      <c r="L31" s="14" t="s">
        <v>444</v>
      </c>
      <c r="M31" s="14" t="s">
        <v>527</v>
      </c>
      <c r="N31" s="78">
        <v>67841</v>
      </c>
      <c r="O31" s="14" t="s">
        <v>572</v>
      </c>
      <c r="P31" s="14" t="s">
        <v>572</v>
      </c>
      <c r="Q31" s="14" t="s">
        <v>573</v>
      </c>
      <c r="R31" s="14" t="s">
        <v>513</v>
      </c>
      <c r="S31" s="14" t="s">
        <v>513</v>
      </c>
      <c r="T31" s="14" t="s">
        <v>447</v>
      </c>
      <c r="U31" s="14" t="s">
        <v>448</v>
      </c>
      <c r="V31" s="14">
        <v>2972829</v>
      </c>
      <c r="W31" s="14" t="s">
        <v>506</v>
      </c>
      <c r="X31" s="14">
        <v>30252219</v>
      </c>
      <c r="Y31" s="14" t="s">
        <v>574</v>
      </c>
      <c r="Z31" s="18" t="s">
        <v>507</v>
      </c>
      <c r="AA31" s="18" t="s">
        <v>506</v>
      </c>
      <c r="AB31" s="14" t="s">
        <v>541</v>
      </c>
      <c r="AC31" s="14">
        <v>644929481</v>
      </c>
      <c r="AD31" s="14">
        <v>1005094227</v>
      </c>
      <c r="AE31" s="14" t="s">
        <v>442</v>
      </c>
      <c r="AF31" s="14">
        <v>0</v>
      </c>
      <c r="AG31" s="14" t="s">
        <v>469</v>
      </c>
      <c r="AH31" s="14" t="s">
        <v>466</v>
      </c>
      <c r="AI31" s="14" t="s">
        <v>467</v>
      </c>
      <c r="AJ31" s="14" t="s">
        <v>509</v>
      </c>
      <c r="AK31" s="14" t="s">
        <v>471</v>
      </c>
      <c r="AL31" s="14" t="s">
        <v>468</v>
      </c>
      <c r="AM31" s="15">
        <v>41541</v>
      </c>
      <c r="AN31" s="15">
        <v>41677</v>
      </c>
      <c r="AO31" s="15">
        <v>41677</v>
      </c>
      <c r="AP31" s="120">
        <v>2</v>
      </c>
      <c r="AT31" s="77">
        <v>-6111.68</v>
      </c>
      <c r="AU31" s="14" t="s">
        <v>408</v>
      </c>
      <c r="AV31" s="14" t="s">
        <v>454</v>
      </c>
      <c r="AW31" s="14" t="s">
        <v>531</v>
      </c>
      <c r="AX31" s="13" t="s">
        <v>593</v>
      </c>
      <c r="AY31" s="16" t="s">
        <v>550</v>
      </c>
      <c r="AZ31" s="76">
        <v>0</v>
      </c>
      <c r="BA31" s="9" t="s">
        <v>408</v>
      </c>
    </row>
    <row r="32" spans="1:53">
      <c r="A32" s="11" t="s">
        <v>94</v>
      </c>
      <c r="B32" s="11" t="s">
        <v>1</v>
      </c>
      <c r="C32" s="14" t="s">
        <v>405</v>
      </c>
      <c r="D32" s="14" t="s">
        <v>455</v>
      </c>
      <c r="E32" s="14" t="s">
        <v>386</v>
      </c>
      <c r="F32" s="14" t="s">
        <v>473</v>
      </c>
      <c r="G32" s="14" t="s">
        <v>583</v>
      </c>
      <c r="H32" s="14" t="s">
        <v>504</v>
      </c>
      <c r="I32" s="94" t="s">
        <v>526</v>
      </c>
      <c r="K32" s="14" t="s">
        <v>505</v>
      </c>
      <c r="L32" s="14" t="s">
        <v>444</v>
      </c>
      <c r="M32" s="14" t="s">
        <v>527</v>
      </c>
      <c r="N32" s="78">
        <v>67841</v>
      </c>
      <c r="O32" s="14" t="s">
        <v>572</v>
      </c>
      <c r="P32" s="14" t="s">
        <v>572</v>
      </c>
      <c r="Q32" s="14" t="s">
        <v>573</v>
      </c>
      <c r="R32" s="14" t="s">
        <v>513</v>
      </c>
      <c r="S32" s="14" t="s">
        <v>513</v>
      </c>
      <c r="T32" s="14" t="s">
        <v>447</v>
      </c>
      <c r="U32" s="14" t="s">
        <v>448</v>
      </c>
      <c r="V32" s="14">
        <v>2972829</v>
      </c>
      <c r="X32" s="14">
        <v>30252219</v>
      </c>
      <c r="Y32" s="14" t="s">
        <v>574</v>
      </c>
      <c r="AB32" s="14" t="s">
        <v>541</v>
      </c>
      <c r="AC32" s="14">
        <v>644929481</v>
      </c>
      <c r="AD32" s="14">
        <v>1005094227</v>
      </c>
      <c r="AE32" s="14" t="s">
        <v>442</v>
      </c>
      <c r="AF32" s="14">
        <v>50</v>
      </c>
      <c r="AG32" s="14" t="s">
        <v>469</v>
      </c>
      <c r="AH32" s="14" t="s">
        <v>466</v>
      </c>
      <c r="AI32" s="14" t="s">
        <v>467</v>
      </c>
      <c r="AJ32" s="14" t="s">
        <v>509</v>
      </c>
      <c r="AK32" s="14" t="s">
        <v>471</v>
      </c>
      <c r="AL32" s="14" t="s">
        <v>468</v>
      </c>
      <c r="AM32" s="15">
        <v>41541</v>
      </c>
      <c r="AN32" s="15">
        <v>41677</v>
      </c>
      <c r="AO32" s="15">
        <v>41677</v>
      </c>
      <c r="AP32" s="120">
        <v>2</v>
      </c>
      <c r="AT32" s="77">
        <v>15750</v>
      </c>
      <c r="AU32" s="14" t="s">
        <v>408</v>
      </c>
      <c r="AV32" s="14" t="s">
        <v>454</v>
      </c>
      <c r="AW32" s="14" t="s">
        <v>531</v>
      </c>
      <c r="AX32" s="13" t="s">
        <v>593</v>
      </c>
      <c r="AY32" s="16" t="s">
        <v>550</v>
      </c>
      <c r="AZ32" s="76">
        <v>0</v>
      </c>
      <c r="BA32" s="9" t="s">
        <v>408</v>
      </c>
    </row>
    <row r="33" spans="1:53">
      <c r="A33" s="11" t="s">
        <v>94</v>
      </c>
      <c r="B33" s="11" t="s">
        <v>1</v>
      </c>
      <c r="C33" s="14" t="s">
        <v>405</v>
      </c>
      <c r="D33" s="14" t="s">
        <v>455</v>
      </c>
      <c r="E33" s="14" t="s">
        <v>603</v>
      </c>
      <c r="F33" s="14" t="s">
        <v>473</v>
      </c>
      <c r="G33" s="14" t="s">
        <v>604</v>
      </c>
      <c r="H33" s="14" t="s">
        <v>504</v>
      </c>
      <c r="I33" s="94" t="s">
        <v>512</v>
      </c>
      <c r="L33" s="14" t="s">
        <v>444</v>
      </c>
      <c r="M33" s="14" t="s">
        <v>530</v>
      </c>
      <c r="N33" s="78">
        <v>83884</v>
      </c>
      <c r="O33" s="14" t="s">
        <v>528</v>
      </c>
      <c r="P33" s="14" t="s">
        <v>560</v>
      </c>
      <c r="Q33" s="14" t="s">
        <v>560</v>
      </c>
      <c r="R33" s="14" t="s">
        <v>519</v>
      </c>
      <c r="S33" s="14" t="s">
        <v>519</v>
      </c>
      <c r="T33" s="14" t="s">
        <v>447</v>
      </c>
      <c r="U33" s="14" t="s">
        <v>448</v>
      </c>
      <c r="V33" s="14">
        <v>1946959</v>
      </c>
      <c r="X33" s="14">
        <v>30334921</v>
      </c>
      <c r="Y33" s="14" t="s">
        <v>561</v>
      </c>
      <c r="AB33" s="14" t="s">
        <v>546</v>
      </c>
      <c r="AC33" s="14">
        <v>864314781</v>
      </c>
      <c r="AD33" s="14">
        <v>1005780696</v>
      </c>
      <c r="AE33" s="14" t="s">
        <v>442</v>
      </c>
      <c r="AF33" s="14">
        <v>30</v>
      </c>
      <c r="AG33" s="14" t="s">
        <v>465</v>
      </c>
      <c r="AH33" s="14" t="s">
        <v>466</v>
      </c>
      <c r="AI33" s="14" t="s">
        <v>470</v>
      </c>
      <c r="AL33" s="14" t="s">
        <v>384</v>
      </c>
      <c r="AM33" s="15">
        <v>41680</v>
      </c>
      <c r="AN33" s="15">
        <v>41680</v>
      </c>
      <c r="AO33" s="15">
        <v>41680</v>
      </c>
      <c r="AP33" s="120">
        <v>2</v>
      </c>
      <c r="AT33" s="77">
        <v>2520</v>
      </c>
      <c r="AU33" s="14" t="s">
        <v>408</v>
      </c>
      <c r="AV33" s="14" t="s">
        <v>457</v>
      </c>
      <c r="AW33" s="14" t="s">
        <v>475</v>
      </c>
      <c r="AX33" s="13" t="s">
        <v>593</v>
      </c>
      <c r="AY33" s="16" t="s">
        <v>550</v>
      </c>
      <c r="AZ33" s="76">
        <v>0</v>
      </c>
      <c r="BA33" s="9" t="s">
        <v>408</v>
      </c>
    </row>
    <row r="34" spans="1:53">
      <c r="A34" s="11" t="s">
        <v>94</v>
      </c>
      <c r="B34" s="11" t="s">
        <v>1</v>
      </c>
      <c r="C34" s="14" t="s">
        <v>405</v>
      </c>
      <c r="D34" s="14" t="s">
        <v>508</v>
      </c>
      <c r="E34" s="14" t="s">
        <v>584</v>
      </c>
      <c r="F34" s="14" t="s">
        <v>479</v>
      </c>
      <c r="G34" s="14" t="s">
        <v>585</v>
      </c>
      <c r="H34" s="14" t="s">
        <v>504</v>
      </c>
      <c r="I34" s="94" t="s">
        <v>512</v>
      </c>
      <c r="L34" s="14" t="s">
        <v>444</v>
      </c>
      <c r="M34" s="14" t="s">
        <v>514</v>
      </c>
      <c r="N34" s="78" t="s">
        <v>515</v>
      </c>
      <c r="O34" s="14" t="s">
        <v>572</v>
      </c>
      <c r="P34" s="14" t="s">
        <v>572</v>
      </c>
      <c r="Q34" s="14" t="s">
        <v>573</v>
      </c>
      <c r="R34" s="14" t="s">
        <v>513</v>
      </c>
      <c r="S34" s="14" t="s">
        <v>513</v>
      </c>
      <c r="T34" s="14" t="s">
        <v>447</v>
      </c>
      <c r="U34" s="14" t="s">
        <v>448</v>
      </c>
      <c r="V34" s="14">
        <v>2972829</v>
      </c>
      <c r="X34" s="14">
        <v>30252219</v>
      </c>
      <c r="Y34" s="14" t="s">
        <v>574</v>
      </c>
      <c r="AB34" s="14" t="s">
        <v>541</v>
      </c>
      <c r="AC34" s="14">
        <v>644929481</v>
      </c>
      <c r="AD34" s="14">
        <v>1005094227</v>
      </c>
      <c r="AE34" s="14" t="s">
        <v>442</v>
      </c>
      <c r="AF34" s="14">
        <v>-10</v>
      </c>
      <c r="AG34" s="14" t="s">
        <v>469</v>
      </c>
      <c r="AH34" s="14" t="s">
        <v>466</v>
      </c>
      <c r="AI34" s="14" t="s">
        <v>467</v>
      </c>
      <c r="AJ34" s="14" t="s">
        <v>509</v>
      </c>
      <c r="AK34" s="14" t="s">
        <v>471</v>
      </c>
      <c r="AL34" s="14" t="s">
        <v>468</v>
      </c>
      <c r="AM34" s="15">
        <v>41541</v>
      </c>
      <c r="AN34" s="15">
        <v>41677</v>
      </c>
      <c r="AO34" s="15">
        <v>41677</v>
      </c>
      <c r="AP34" s="120">
        <v>2</v>
      </c>
      <c r="AT34" s="77">
        <v>-11880</v>
      </c>
      <c r="AU34" s="14" t="s">
        <v>408</v>
      </c>
      <c r="AV34" s="14" t="s">
        <v>454</v>
      </c>
      <c r="AW34" s="14" t="s">
        <v>531</v>
      </c>
      <c r="AX34" s="13" t="s">
        <v>593</v>
      </c>
      <c r="AY34" s="16" t="s">
        <v>550</v>
      </c>
      <c r="AZ34" s="76">
        <v>0</v>
      </c>
      <c r="BA34" s="9" t="s">
        <v>408</v>
      </c>
    </row>
    <row r="35" spans="1:53">
      <c r="A35" s="11" t="s">
        <v>94</v>
      </c>
      <c r="B35" s="11" t="s">
        <v>1</v>
      </c>
      <c r="C35" s="14" t="s">
        <v>405</v>
      </c>
      <c r="D35" s="14" t="s">
        <v>508</v>
      </c>
      <c r="E35" s="14" t="s">
        <v>584</v>
      </c>
      <c r="F35" s="14" t="s">
        <v>479</v>
      </c>
      <c r="G35" s="14" t="s">
        <v>585</v>
      </c>
      <c r="H35" s="14" t="s">
        <v>504</v>
      </c>
      <c r="I35" s="94" t="s">
        <v>526</v>
      </c>
      <c r="K35" s="14" t="s">
        <v>505</v>
      </c>
      <c r="L35" s="14" t="s">
        <v>444</v>
      </c>
      <c r="M35" s="14" t="s">
        <v>527</v>
      </c>
      <c r="N35" s="78">
        <v>67841</v>
      </c>
      <c r="O35" s="14" t="s">
        <v>572</v>
      </c>
      <c r="P35" s="14" t="s">
        <v>572</v>
      </c>
      <c r="Q35" s="14" t="s">
        <v>573</v>
      </c>
      <c r="R35" s="14" t="s">
        <v>513</v>
      </c>
      <c r="S35" s="14" t="s">
        <v>513</v>
      </c>
      <c r="T35" s="14" t="s">
        <v>447</v>
      </c>
      <c r="U35" s="14" t="s">
        <v>448</v>
      </c>
      <c r="V35" s="14">
        <v>2972829</v>
      </c>
      <c r="X35" s="14">
        <v>30252219</v>
      </c>
      <c r="Y35" s="14" t="s">
        <v>574</v>
      </c>
      <c r="AB35" s="14" t="s">
        <v>541</v>
      </c>
      <c r="AC35" s="14">
        <v>644929481</v>
      </c>
      <c r="AD35" s="14">
        <v>1005094227</v>
      </c>
      <c r="AE35" s="14" t="s">
        <v>442</v>
      </c>
      <c r="AF35" s="14">
        <v>10</v>
      </c>
      <c r="AG35" s="14" t="s">
        <v>469</v>
      </c>
      <c r="AH35" s="14" t="s">
        <v>466</v>
      </c>
      <c r="AI35" s="14" t="s">
        <v>467</v>
      </c>
      <c r="AJ35" s="14" t="s">
        <v>509</v>
      </c>
      <c r="AK35" s="14" t="s">
        <v>471</v>
      </c>
      <c r="AL35" s="14" t="s">
        <v>468</v>
      </c>
      <c r="AM35" s="15">
        <v>41541</v>
      </c>
      <c r="AN35" s="15">
        <v>41677</v>
      </c>
      <c r="AO35" s="15">
        <v>41677</v>
      </c>
      <c r="AP35" s="120">
        <v>2</v>
      </c>
      <c r="AT35" s="77">
        <v>11880</v>
      </c>
      <c r="AU35" s="14" t="s">
        <v>408</v>
      </c>
      <c r="AV35" s="14" t="s">
        <v>454</v>
      </c>
      <c r="AW35" s="14" t="s">
        <v>531</v>
      </c>
      <c r="AX35" s="13" t="s">
        <v>593</v>
      </c>
      <c r="AY35" s="16" t="s">
        <v>550</v>
      </c>
      <c r="AZ35" s="76">
        <v>0</v>
      </c>
      <c r="BA35" s="9" t="s">
        <v>408</v>
      </c>
    </row>
    <row r="36" spans="1:53">
      <c r="A36" s="11" t="s">
        <v>94</v>
      </c>
      <c r="B36" s="11" t="s">
        <v>1</v>
      </c>
      <c r="C36" s="14" t="s">
        <v>405</v>
      </c>
      <c r="D36" s="14" t="s">
        <v>508</v>
      </c>
      <c r="E36" s="14" t="s">
        <v>584</v>
      </c>
      <c r="F36" s="14" t="s">
        <v>479</v>
      </c>
      <c r="G36" s="14" t="s">
        <v>586</v>
      </c>
      <c r="H36" s="14" t="s">
        <v>504</v>
      </c>
      <c r="I36" s="94" t="s">
        <v>512</v>
      </c>
      <c r="L36" s="14" t="s">
        <v>444</v>
      </c>
      <c r="M36" s="14" t="s">
        <v>514</v>
      </c>
      <c r="N36" s="78" t="s">
        <v>515</v>
      </c>
      <c r="O36" s="14" t="s">
        <v>572</v>
      </c>
      <c r="P36" s="14" t="s">
        <v>572</v>
      </c>
      <c r="Q36" s="14" t="s">
        <v>573</v>
      </c>
      <c r="R36" s="14" t="s">
        <v>513</v>
      </c>
      <c r="S36" s="14" t="s">
        <v>513</v>
      </c>
      <c r="T36" s="14" t="s">
        <v>447</v>
      </c>
      <c r="U36" s="14" t="s">
        <v>448</v>
      </c>
      <c r="V36" s="14">
        <v>2972829</v>
      </c>
      <c r="X36" s="14">
        <v>30252219</v>
      </c>
      <c r="Y36" s="14" t="s">
        <v>574</v>
      </c>
      <c r="AB36" s="14" t="s">
        <v>541</v>
      </c>
      <c r="AC36" s="14">
        <v>644929481</v>
      </c>
      <c r="AD36" s="14">
        <v>1005094227</v>
      </c>
      <c r="AE36" s="14" t="s">
        <v>442</v>
      </c>
      <c r="AF36" s="14">
        <v>-50</v>
      </c>
      <c r="AG36" s="14" t="s">
        <v>469</v>
      </c>
      <c r="AH36" s="14" t="s">
        <v>466</v>
      </c>
      <c r="AI36" s="14" t="s">
        <v>467</v>
      </c>
      <c r="AJ36" s="14" t="s">
        <v>509</v>
      </c>
      <c r="AK36" s="14" t="s">
        <v>471</v>
      </c>
      <c r="AL36" s="14" t="s">
        <v>468</v>
      </c>
      <c r="AM36" s="15">
        <v>41541</v>
      </c>
      <c r="AN36" s="15">
        <v>41677</v>
      </c>
      <c r="AO36" s="15">
        <v>41677</v>
      </c>
      <c r="AP36" s="120">
        <v>2</v>
      </c>
      <c r="AT36" s="77">
        <v>-4050</v>
      </c>
      <c r="AU36" s="14" t="s">
        <v>408</v>
      </c>
      <c r="AV36" s="14" t="s">
        <v>454</v>
      </c>
      <c r="AW36" s="14" t="s">
        <v>531</v>
      </c>
      <c r="AX36" s="13" t="s">
        <v>593</v>
      </c>
      <c r="AY36" s="16" t="s">
        <v>550</v>
      </c>
      <c r="AZ36" s="76">
        <v>0</v>
      </c>
      <c r="BA36" s="9" t="s">
        <v>408</v>
      </c>
    </row>
    <row r="37" spans="1:53">
      <c r="A37" s="11" t="s">
        <v>94</v>
      </c>
      <c r="B37" s="11" t="s">
        <v>1</v>
      </c>
      <c r="C37" s="14" t="s">
        <v>405</v>
      </c>
      <c r="D37" s="14" t="s">
        <v>508</v>
      </c>
      <c r="E37" s="14" t="s">
        <v>584</v>
      </c>
      <c r="F37" s="14" t="s">
        <v>479</v>
      </c>
      <c r="G37" s="14" t="s">
        <v>586</v>
      </c>
      <c r="H37" s="14" t="s">
        <v>504</v>
      </c>
      <c r="I37" s="94" t="s">
        <v>526</v>
      </c>
      <c r="K37" s="14" t="s">
        <v>505</v>
      </c>
      <c r="L37" s="14" t="s">
        <v>444</v>
      </c>
      <c r="M37" s="14" t="s">
        <v>527</v>
      </c>
      <c r="N37" s="78">
        <v>67841</v>
      </c>
      <c r="O37" s="14" t="s">
        <v>572</v>
      </c>
      <c r="P37" s="14" t="s">
        <v>572</v>
      </c>
      <c r="Q37" s="14" t="s">
        <v>573</v>
      </c>
      <c r="R37" s="14" t="s">
        <v>513</v>
      </c>
      <c r="S37" s="14" t="s">
        <v>513</v>
      </c>
      <c r="T37" s="14" t="s">
        <v>447</v>
      </c>
      <c r="U37" s="14" t="s">
        <v>448</v>
      </c>
      <c r="V37" s="14">
        <v>2972829</v>
      </c>
      <c r="X37" s="14">
        <v>30252219</v>
      </c>
      <c r="Y37" s="14" t="s">
        <v>574</v>
      </c>
      <c r="AB37" s="14" t="s">
        <v>541</v>
      </c>
      <c r="AC37" s="14">
        <v>644929481</v>
      </c>
      <c r="AD37" s="14">
        <v>1005094227</v>
      </c>
      <c r="AE37" s="14" t="s">
        <v>442</v>
      </c>
      <c r="AF37" s="14">
        <v>50</v>
      </c>
      <c r="AG37" s="14" t="s">
        <v>469</v>
      </c>
      <c r="AH37" s="14" t="s">
        <v>466</v>
      </c>
      <c r="AI37" s="14" t="s">
        <v>467</v>
      </c>
      <c r="AJ37" s="14" t="s">
        <v>509</v>
      </c>
      <c r="AK37" s="14" t="s">
        <v>471</v>
      </c>
      <c r="AL37" s="14" t="s">
        <v>468</v>
      </c>
      <c r="AM37" s="15">
        <v>41541</v>
      </c>
      <c r="AN37" s="15">
        <v>41677</v>
      </c>
      <c r="AO37" s="15">
        <v>41677</v>
      </c>
      <c r="AP37" s="120">
        <v>2</v>
      </c>
      <c r="AT37" s="77">
        <v>4050</v>
      </c>
      <c r="AU37" s="14" t="s">
        <v>408</v>
      </c>
      <c r="AV37" s="14" t="s">
        <v>454</v>
      </c>
      <c r="AW37" s="14" t="s">
        <v>531</v>
      </c>
      <c r="AX37" s="13" t="s">
        <v>593</v>
      </c>
      <c r="AY37" s="16" t="s">
        <v>550</v>
      </c>
      <c r="AZ37" s="76">
        <v>0</v>
      </c>
      <c r="BA37" s="9" t="s">
        <v>408</v>
      </c>
    </row>
    <row r="38" spans="1:53">
      <c r="A38" s="11" t="s">
        <v>94</v>
      </c>
      <c r="B38" s="11" t="s">
        <v>1</v>
      </c>
      <c r="C38" s="14" t="s">
        <v>405</v>
      </c>
      <c r="D38" s="14" t="s">
        <v>508</v>
      </c>
      <c r="E38" s="14" t="s">
        <v>576</v>
      </c>
      <c r="F38" s="14" t="s">
        <v>473</v>
      </c>
      <c r="G38" s="14" t="s">
        <v>587</v>
      </c>
      <c r="H38" s="14" t="s">
        <v>504</v>
      </c>
      <c r="I38" s="94" t="s">
        <v>512</v>
      </c>
      <c r="L38" s="14" t="s">
        <v>444</v>
      </c>
      <c r="M38" s="14" t="s">
        <v>514</v>
      </c>
      <c r="N38" s="78" t="s">
        <v>515</v>
      </c>
      <c r="O38" s="14" t="s">
        <v>572</v>
      </c>
      <c r="P38" s="14" t="s">
        <v>572</v>
      </c>
      <c r="Q38" s="14" t="s">
        <v>573</v>
      </c>
      <c r="R38" s="14" t="s">
        <v>513</v>
      </c>
      <c r="S38" s="14" t="s">
        <v>513</v>
      </c>
      <c r="T38" s="14" t="s">
        <v>447</v>
      </c>
      <c r="U38" s="14" t="s">
        <v>448</v>
      </c>
      <c r="V38" s="14">
        <v>2972829</v>
      </c>
      <c r="X38" s="14">
        <v>30252219</v>
      </c>
      <c r="Y38" s="14" t="s">
        <v>574</v>
      </c>
      <c r="AB38" s="14" t="s">
        <v>541</v>
      </c>
      <c r="AC38" s="14">
        <v>644929481</v>
      </c>
      <c r="AD38" s="14">
        <v>1005094227</v>
      </c>
      <c r="AE38" s="14" t="s">
        <v>442</v>
      </c>
      <c r="AF38" s="14">
        <v>-50</v>
      </c>
      <c r="AG38" s="14" t="s">
        <v>469</v>
      </c>
      <c r="AH38" s="14" t="s">
        <v>466</v>
      </c>
      <c r="AI38" s="14" t="s">
        <v>467</v>
      </c>
      <c r="AJ38" s="14" t="s">
        <v>509</v>
      </c>
      <c r="AK38" s="14" t="s">
        <v>471</v>
      </c>
      <c r="AL38" s="14" t="s">
        <v>468</v>
      </c>
      <c r="AM38" s="15">
        <v>41541</v>
      </c>
      <c r="AN38" s="15">
        <v>41677</v>
      </c>
      <c r="AO38" s="15">
        <v>41677</v>
      </c>
      <c r="AP38" s="120">
        <v>2</v>
      </c>
      <c r="AT38" s="77">
        <v>-9000</v>
      </c>
      <c r="AU38" s="14" t="s">
        <v>408</v>
      </c>
      <c r="AV38" s="14" t="s">
        <v>454</v>
      </c>
      <c r="AW38" s="14" t="s">
        <v>531</v>
      </c>
      <c r="AX38" s="13" t="s">
        <v>593</v>
      </c>
      <c r="AY38" s="16" t="s">
        <v>550</v>
      </c>
      <c r="AZ38" s="76">
        <v>0</v>
      </c>
      <c r="BA38" s="9" t="s">
        <v>408</v>
      </c>
    </row>
    <row r="39" spans="1:53">
      <c r="A39" s="11" t="s">
        <v>94</v>
      </c>
      <c r="B39" s="11" t="s">
        <v>1</v>
      </c>
      <c r="C39" s="14" t="s">
        <v>405</v>
      </c>
      <c r="D39" s="14" t="s">
        <v>508</v>
      </c>
      <c r="E39" s="14" t="s">
        <v>576</v>
      </c>
      <c r="F39" s="14" t="s">
        <v>473</v>
      </c>
      <c r="G39" s="14" t="s">
        <v>587</v>
      </c>
      <c r="H39" s="14" t="s">
        <v>504</v>
      </c>
      <c r="I39" s="94" t="s">
        <v>526</v>
      </c>
      <c r="K39" s="14" t="s">
        <v>505</v>
      </c>
      <c r="L39" s="14" t="s">
        <v>444</v>
      </c>
      <c r="M39" s="14" t="s">
        <v>527</v>
      </c>
      <c r="N39" s="78">
        <v>67841</v>
      </c>
      <c r="O39" s="14" t="s">
        <v>572</v>
      </c>
      <c r="P39" s="14" t="s">
        <v>572</v>
      </c>
      <c r="Q39" s="14" t="s">
        <v>573</v>
      </c>
      <c r="R39" s="14" t="s">
        <v>513</v>
      </c>
      <c r="S39" s="14" t="s">
        <v>513</v>
      </c>
      <c r="T39" s="14" t="s">
        <v>447</v>
      </c>
      <c r="U39" s="14" t="s">
        <v>448</v>
      </c>
      <c r="V39" s="14">
        <v>2972829</v>
      </c>
      <c r="X39" s="14">
        <v>30252219</v>
      </c>
      <c r="Y39" s="14" t="s">
        <v>574</v>
      </c>
      <c r="AB39" s="14" t="s">
        <v>541</v>
      </c>
      <c r="AC39" s="14">
        <v>644929481</v>
      </c>
      <c r="AD39" s="14">
        <v>1005094227</v>
      </c>
      <c r="AE39" s="14" t="s">
        <v>442</v>
      </c>
      <c r="AF39" s="14">
        <v>50</v>
      </c>
      <c r="AG39" s="14" t="s">
        <v>469</v>
      </c>
      <c r="AH39" s="14" t="s">
        <v>466</v>
      </c>
      <c r="AI39" s="14" t="s">
        <v>467</v>
      </c>
      <c r="AJ39" s="14" t="s">
        <v>509</v>
      </c>
      <c r="AK39" s="14" t="s">
        <v>471</v>
      </c>
      <c r="AL39" s="14" t="s">
        <v>468</v>
      </c>
      <c r="AM39" s="15">
        <v>41541</v>
      </c>
      <c r="AN39" s="15">
        <v>41677</v>
      </c>
      <c r="AO39" s="15">
        <v>41677</v>
      </c>
      <c r="AP39" s="120">
        <v>2</v>
      </c>
      <c r="AT39" s="77">
        <v>9000</v>
      </c>
      <c r="AU39" s="14" t="s">
        <v>408</v>
      </c>
      <c r="AV39" s="14" t="s">
        <v>454</v>
      </c>
      <c r="AW39" s="14" t="s">
        <v>531</v>
      </c>
      <c r="AX39" s="13" t="s">
        <v>593</v>
      </c>
      <c r="AY39" s="16" t="s">
        <v>550</v>
      </c>
      <c r="AZ39" s="76">
        <v>0</v>
      </c>
      <c r="BA39" s="9" t="s">
        <v>408</v>
      </c>
    </row>
    <row r="40" spans="1:53">
      <c r="A40" s="11" t="s">
        <v>94</v>
      </c>
      <c r="B40" s="11" t="s">
        <v>1</v>
      </c>
      <c r="C40" s="14" t="s">
        <v>405</v>
      </c>
      <c r="D40" s="14" t="s">
        <v>508</v>
      </c>
      <c r="E40" s="14" t="s">
        <v>576</v>
      </c>
      <c r="F40" s="14" t="s">
        <v>473</v>
      </c>
      <c r="G40" s="14" t="s">
        <v>588</v>
      </c>
      <c r="H40" s="14" t="s">
        <v>504</v>
      </c>
      <c r="I40" s="94" t="s">
        <v>512</v>
      </c>
      <c r="L40" s="14" t="s">
        <v>444</v>
      </c>
      <c r="M40" s="14" t="s">
        <v>514</v>
      </c>
      <c r="N40" s="78" t="s">
        <v>515</v>
      </c>
      <c r="O40" s="14" t="s">
        <v>572</v>
      </c>
      <c r="P40" s="14" t="s">
        <v>572</v>
      </c>
      <c r="Q40" s="14" t="s">
        <v>573</v>
      </c>
      <c r="R40" s="14" t="s">
        <v>513</v>
      </c>
      <c r="S40" s="14" t="s">
        <v>513</v>
      </c>
      <c r="T40" s="14" t="s">
        <v>447</v>
      </c>
      <c r="U40" s="14" t="s">
        <v>448</v>
      </c>
      <c r="V40" s="14">
        <v>2972829</v>
      </c>
      <c r="X40" s="14">
        <v>30252219</v>
      </c>
      <c r="Y40" s="14" t="s">
        <v>574</v>
      </c>
      <c r="AB40" s="14" t="s">
        <v>541</v>
      </c>
      <c r="AC40" s="14">
        <v>644929481</v>
      </c>
      <c r="AD40" s="14">
        <v>1005094227</v>
      </c>
      <c r="AE40" s="14" t="s">
        <v>442</v>
      </c>
      <c r="AF40" s="14">
        <v>-1</v>
      </c>
      <c r="AG40" s="14" t="s">
        <v>469</v>
      </c>
      <c r="AH40" s="14" t="s">
        <v>466</v>
      </c>
      <c r="AI40" s="14" t="s">
        <v>467</v>
      </c>
      <c r="AJ40" s="14" t="s">
        <v>509</v>
      </c>
      <c r="AK40" s="14" t="s">
        <v>471</v>
      </c>
      <c r="AL40" s="14" t="s">
        <v>468</v>
      </c>
      <c r="AM40" s="15">
        <v>41541</v>
      </c>
      <c r="AN40" s="15">
        <v>41677</v>
      </c>
      <c r="AO40" s="15">
        <v>41677</v>
      </c>
      <c r="AP40" s="120">
        <v>2</v>
      </c>
      <c r="AT40" s="77">
        <v>-4500</v>
      </c>
      <c r="AU40" s="14" t="s">
        <v>408</v>
      </c>
      <c r="AV40" s="14" t="s">
        <v>454</v>
      </c>
      <c r="AW40" s="14" t="s">
        <v>531</v>
      </c>
      <c r="AX40" s="13" t="s">
        <v>593</v>
      </c>
      <c r="AY40" s="16" t="s">
        <v>550</v>
      </c>
      <c r="AZ40" s="76">
        <v>0</v>
      </c>
      <c r="BA40" s="9" t="s">
        <v>408</v>
      </c>
    </row>
    <row r="41" spans="1:53">
      <c r="A41" s="11" t="s">
        <v>94</v>
      </c>
      <c r="B41" s="11" t="s">
        <v>1</v>
      </c>
      <c r="C41" s="14" t="s">
        <v>405</v>
      </c>
      <c r="D41" s="14" t="s">
        <v>508</v>
      </c>
      <c r="E41" s="14" t="s">
        <v>576</v>
      </c>
      <c r="F41" s="14" t="s">
        <v>473</v>
      </c>
      <c r="G41" s="14" t="s">
        <v>588</v>
      </c>
      <c r="H41" s="14" t="s">
        <v>504</v>
      </c>
      <c r="I41" s="94" t="s">
        <v>526</v>
      </c>
      <c r="K41" s="14" t="s">
        <v>505</v>
      </c>
      <c r="L41" s="14" t="s">
        <v>444</v>
      </c>
      <c r="M41" s="14" t="s">
        <v>527</v>
      </c>
      <c r="N41" s="78">
        <v>67841</v>
      </c>
      <c r="O41" s="14" t="s">
        <v>572</v>
      </c>
      <c r="P41" s="14" t="s">
        <v>572</v>
      </c>
      <c r="Q41" s="14" t="s">
        <v>573</v>
      </c>
      <c r="R41" s="14" t="s">
        <v>513</v>
      </c>
      <c r="S41" s="14" t="s">
        <v>513</v>
      </c>
      <c r="T41" s="14" t="s">
        <v>447</v>
      </c>
      <c r="U41" s="14" t="s">
        <v>448</v>
      </c>
      <c r="V41" s="14">
        <v>2972829</v>
      </c>
      <c r="X41" s="14">
        <v>30252219</v>
      </c>
      <c r="Y41" s="14" t="s">
        <v>574</v>
      </c>
      <c r="AB41" s="14" t="s">
        <v>541</v>
      </c>
      <c r="AC41" s="14">
        <v>644929481</v>
      </c>
      <c r="AD41" s="14">
        <v>1005094227</v>
      </c>
      <c r="AE41" s="14" t="s">
        <v>442</v>
      </c>
      <c r="AF41" s="14">
        <v>1</v>
      </c>
      <c r="AG41" s="14" t="s">
        <v>469</v>
      </c>
      <c r="AH41" s="14" t="s">
        <v>466</v>
      </c>
      <c r="AI41" s="14" t="s">
        <v>467</v>
      </c>
      <c r="AJ41" s="14" t="s">
        <v>509</v>
      </c>
      <c r="AK41" s="14" t="s">
        <v>471</v>
      </c>
      <c r="AL41" s="14" t="s">
        <v>468</v>
      </c>
      <c r="AM41" s="15">
        <v>41541</v>
      </c>
      <c r="AN41" s="15">
        <v>41677</v>
      </c>
      <c r="AO41" s="15">
        <v>41677</v>
      </c>
      <c r="AP41" s="120">
        <v>2</v>
      </c>
      <c r="AT41" s="77">
        <v>4500</v>
      </c>
      <c r="AU41" s="14" t="s">
        <v>408</v>
      </c>
      <c r="AV41" s="14" t="s">
        <v>454</v>
      </c>
      <c r="AW41" s="14" t="s">
        <v>531</v>
      </c>
      <c r="AX41" s="13" t="s">
        <v>593</v>
      </c>
      <c r="AY41" s="16" t="s">
        <v>550</v>
      </c>
      <c r="AZ41" s="76">
        <v>0</v>
      </c>
      <c r="BA41" s="9" t="s">
        <v>408</v>
      </c>
    </row>
    <row r="42" spans="1:53">
      <c r="A42" s="11" t="s">
        <v>94</v>
      </c>
      <c r="B42" s="11" t="s">
        <v>1</v>
      </c>
      <c r="C42" s="14" t="s">
        <v>405</v>
      </c>
      <c r="D42" s="14" t="s">
        <v>508</v>
      </c>
      <c r="E42" s="14" t="s">
        <v>558</v>
      </c>
      <c r="F42" s="14" t="s">
        <v>473</v>
      </c>
      <c r="G42" s="14" t="s">
        <v>589</v>
      </c>
      <c r="H42" s="14" t="s">
        <v>504</v>
      </c>
      <c r="I42" s="94" t="s">
        <v>512</v>
      </c>
      <c r="L42" s="14" t="s">
        <v>444</v>
      </c>
      <c r="M42" s="14" t="s">
        <v>514</v>
      </c>
      <c r="N42" s="78" t="s">
        <v>515</v>
      </c>
      <c r="O42" s="14" t="s">
        <v>572</v>
      </c>
      <c r="P42" s="14" t="s">
        <v>572</v>
      </c>
      <c r="Q42" s="14" t="s">
        <v>573</v>
      </c>
      <c r="R42" s="14" t="s">
        <v>513</v>
      </c>
      <c r="S42" s="14" t="s">
        <v>513</v>
      </c>
      <c r="T42" s="14" t="s">
        <v>447</v>
      </c>
      <c r="U42" s="14" t="s">
        <v>448</v>
      </c>
      <c r="V42" s="14">
        <v>2972829</v>
      </c>
      <c r="X42" s="14">
        <v>30252219</v>
      </c>
      <c r="Y42" s="14" t="s">
        <v>574</v>
      </c>
      <c r="AB42" s="14" t="s">
        <v>541</v>
      </c>
      <c r="AC42" s="14">
        <v>644929481</v>
      </c>
      <c r="AD42" s="14">
        <v>1005094227</v>
      </c>
      <c r="AE42" s="14" t="s">
        <v>442</v>
      </c>
      <c r="AF42" s="14">
        <v>-50</v>
      </c>
      <c r="AG42" s="14" t="s">
        <v>469</v>
      </c>
      <c r="AH42" s="14" t="s">
        <v>466</v>
      </c>
      <c r="AI42" s="14" t="s">
        <v>467</v>
      </c>
      <c r="AJ42" s="14" t="s">
        <v>509</v>
      </c>
      <c r="AK42" s="14" t="s">
        <v>471</v>
      </c>
      <c r="AL42" s="14" t="s">
        <v>468</v>
      </c>
      <c r="AM42" s="15">
        <v>41541</v>
      </c>
      <c r="AN42" s="15">
        <v>41677</v>
      </c>
      <c r="AO42" s="15">
        <v>41677</v>
      </c>
      <c r="AP42" s="120">
        <v>2</v>
      </c>
      <c r="AT42" s="77">
        <v>-1600</v>
      </c>
      <c r="AU42" s="14" t="s">
        <v>408</v>
      </c>
      <c r="AV42" s="14" t="s">
        <v>454</v>
      </c>
      <c r="AW42" s="14" t="s">
        <v>531</v>
      </c>
      <c r="AX42" s="13" t="s">
        <v>593</v>
      </c>
      <c r="AY42" s="16" t="s">
        <v>550</v>
      </c>
      <c r="AZ42" s="76">
        <v>0</v>
      </c>
      <c r="BA42" s="9" t="s">
        <v>408</v>
      </c>
    </row>
    <row r="43" spans="1:53">
      <c r="A43" s="11" t="s">
        <v>94</v>
      </c>
      <c r="B43" s="11" t="s">
        <v>1</v>
      </c>
      <c r="C43" s="14" t="s">
        <v>405</v>
      </c>
      <c r="D43" s="14" t="s">
        <v>508</v>
      </c>
      <c r="E43" s="14" t="s">
        <v>558</v>
      </c>
      <c r="F43" s="14" t="s">
        <v>473</v>
      </c>
      <c r="G43" s="14" t="s">
        <v>589</v>
      </c>
      <c r="H43" s="14" t="s">
        <v>504</v>
      </c>
      <c r="I43" s="94" t="s">
        <v>526</v>
      </c>
      <c r="K43" s="14" t="s">
        <v>505</v>
      </c>
      <c r="L43" s="14" t="s">
        <v>444</v>
      </c>
      <c r="M43" s="14" t="s">
        <v>527</v>
      </c>
      <c r="N43" s="78">
        <v>67841</v>
      </c>
      <c r="O43" s="14" t="s">
        <v>572</v>
      </c>
      <c r="P43" s="14" t="s">
        <v>572</v>
      </c>
      <c r="Q43" s="14" t="s">
        <v>573</v>
      </c>
      <c r="R43" s="14" t="s">
        <v>513</v>
      </c>
      <c r="S43" s="14" t="s">
        <v>513</v>
      </c>
      <c r="T43" s="14" t="s">
        <v>447</v>
      </c>
      <c r="U43" s="14" t="s">
        <v>448</v>
      </c>
      <c r="V43" s="14">
        <v>2972829</v>
      </c>
      <c r="X43" s="14">
        <v>30252219</v>
      </c>
      <c r="Y43" s="14" t="s">
        <v>574</v>
      </c>
      <c r="AB43" s="14" t="s">
        <v>541</v>
      </c>
      <c r="AC43" s="14">
        <v>644929481</v>
      </c>
      <c r="AD43" s="14">
        <v>1005094227</v>
      </c>
      <c r="AE43" s="14" t="s">
        <v>442</v>
      </c>
      <c r="AF43" s="14">
        <v>50</v>
      </c>
      <c r="AG43" s="14" t="s">
        <v>469</v>
      </c>
      <c r="AH43" s="14" t="s">
        <v>466</v>
      </c>
      <c r="AI43" s="14" t="s">
        <v>467</v>
      </c>
      <c r="AJ43" s="14" t="s">
        <v>509</v>
      </c>
      <c r="AK43" s="14" t="s">
        <v>471</v>
      </c>
      <c r="AL43" s="14" t="s">
        <v>468</v>
      </c>
      <c r="AM43" s="15">
        <v>41541</v>
      </c>
      <c r="AN43" s="15">
        <v>41677</v>
      </c>
      <c r="AO43" s="15">
        <v>41677</v>
      </c>
      <c r="AP43" s="120">
        <v>2</v>
      </c>
      <c r="AT43" s="77">
        <v>1600</v>
      </c>
      <c r="AU43" s="14" t="s">
        <v>408</v>
      </c>
      <c r="AV43" s="14" t="s">
        <v>454</v>
      </c>
      <c r="AW43" s="14" t="s">
        <v>531</v>
      </c>
      <c r="AX43" s="13" t="s">
        <v>593</v>
      </c>
      <c r="AY43" s="16" t="s">
        <v>550</v>
      </c>
      <c r="AZ43" s="76">
        <v>0</v>
      </c>
      <c r="BA43" s="9" t="s">
        <v>408</v>
      </c>
    </row>
    <row r="44" spans="1:53">
      <c r="A44" s="11" t="s">
        <v>94</v>
      </c>
      <c r="B44" s="11" t="s">
        <v>1</v>
      </c>
      <c r="C44" s="14" t="s">
        <v>405</v>
      </c>
      <c r="D44" s="14" t="s">
        <v>508</v>
      </c>
      <c r="E44" s="14" t="s">
        <v>558</v>
      </c>
      <c r="F44" s="14" t="s">
        <v>473</v>
      </c>
      <c r="G44" s="14" t="s">
        <v>590</v>
      </c>
      <c r="H44" s="14" t="s">
        <v>504</v>
      </c>
      <c r="I44" s="94" t="s">
        <v>512</v>
      </c>
      <c r="L44" s="14" t="s">
        <v>444</v>
      </c>
      <c r="M44" s="14" t="s">
        <v>514</v>
      </c>
      <c r="N44" s="78" t="s">
        <v>515</v>
      </c>
      <c r="O44" s="14" t="s">
        <v>572</v>
      </c>
      <c r="P44" s="14" t="s">
        <v>572</v>
      </c>
      <c r="Q44" s="14" t="s">
        <v>573</v>
      </c>
      <c r="R44" s="14" t="s">
        <v>513</v>
      </c>
      <c r="S44" s="14" t="s">
        <v>513</v>
      </c>
      <c r="T44" s="14" t="s">
        <v>447</v>
      </c>
      <c r="U44" s="14" t="s">
        <v>448</v>
      </c>
      <c r="V44" s="14">
        <v>2972829</v>
      </c>
      <c r="X44" s="14">
        <v>30252219</v>
      </c>
      <c r="Y44" s="14" t="s">
        <v>574</v>
      </c>
      <c r="AB44" s="14" t="s">
        <v>541</v>
      </c>
      <c r="AC44" s="14">
        <v>644929481</v>
      </c>
      <c r="AD44" s="14">
        <v>1005094227</v>
      </c>
      <c r="AE44" s="14" t="s">
        <v>442</v>
      </c>
      <c r="AF44" s="14">
        <v>-1</v>
      </c>
      <c r="AG44" s="14" t="s">
        <v>469</v>
      </c>
      <c r="AH44" s="14" t="s">
        <v>466</v>
      </c>
      <c r="AI44" s="14" t="s">
        <v>467</v>
      </c>
      <c r="AJ44" s="14" t="s">
        <v>509</v>
      </c>
      <c r="AK44" s="14" t="s">
        <v>471</v>
      </c>
      <c r="AL44" s="14" t="s">
        <v>468</v>
      </c>
      <c r="AM44" s="15">
        <v>41541</v>
      </c>
      <c r="AN44" s="15">
        <v>41677</v>
      </c>
      <c r="AO44" s="15">
        <v>41677</v>
      </c>
      <c r="AP44" s="120">
        <v>2</v>
      </c>
      <c r="AT44" s="77">
        <v>-800</v>
      </c>
      <c r="AU44" s="14" t="s">
        <v>408</v>
      </c>
      <c r="AV44" s="14" t="s">
        <v>454</v>
      </c>
      <c r="AW44" s="14" t="s">
        <v>531</v>
      </c>
      <c r="AX44" s="13" t="s">
        <v>593</v>
      </c>
      <c r="AY44" s="16" t="s">
        <v>550</v>
      </c>
      <c r="AZ44" s="76">
        <v>0</v>
      </c>
      <c r="BA44" s="9" t="s">
        <v>408</v>
      </c>
    </row>
    <row r="45" spans="1:53">
      <c r="A45" s="11" t="s">
        <v>94</v>
      </c>
      <c r="B45" s="11" t="s">
        <v>1</v>
      </c>
      <c r="C45" s="14" t="s">
        <v>405</v>
      </c>
      <c r="D45" s="14" t="s">
        <v>508</v>
      </c>
      <c r="E45" s="14" t="s">
        <v>558</v>
      </c>
      <c r="F45" s="14" t="s">
        <v>473</v>
      </c>
      <c r="G45" s="14" t="s">
        <v>590</v>
      </c>
      <c r="H45" s="14" t="s">
        <v>504</v>
      </c>
      <c r="I45" s="94" t="s">
        <v>526</v>
      </c>
      <c r="K45" s="14" t="s">
        <v>505</v>
      </c>
      <c r="L45" s="14" t="s">
        <v>444</v>
      </c>
      <c r="M45" s="14" t="s">
        <v>527</v>
      </c>
      <c r="N45" s="78">
        <v>67841</v>
      </c>
      <c r="O45" s="14" t="s">
        <v>572</v>
      </c>
      <c r="P45" s="14" t="s">
        <v>572</v>
      </c>
      <c r="Q45" s="14" t="s">
        <v>573</v>
      </c>
      <c r="R45" s="14" t="s">
        <v>513</v>
      </c>
      <c r="S45" s="14" t="s">
        <v>513</v>
      </c>
      <c r="T45" s="14" t="s">
        <v>447</v>
      </c>
      <c r="U45" s="14" t="s">
        <v>448</v>
      </c>
      <c r="V45" s="14">
        <v>2972829</v>
      </c>
      <c r="X45" s="14">
        <v>30252219</v>
      </c>
      <c r="Y45" s="14" t="s">
        <v>574</v>
      </c>
      <c r="AB45" s="14" t="s">
        <v>541</v>
      </c>
      <c r="AC45" s="14">
        <v>644929481</v>
      </c>
      <c r="AD45" s="14">
        <v>1005094227</v>
      </c>
      <c r="AE45" s="14" t="s">
        <v>442</v>
      </c>
      <c r="AF45" s="14">
        <v>1</v>
      </c>
      <c r="AG45" s="14" t="s">
        <v>469</v>
      </c>
      <c r="AH45" s="14" t="s">
        <v>466</v>
      </c>
      <c r="AI45" s="14" t="s">
        <v>467</v>
      </c>
      <c r="AJ45" s="14" t="s">
        <v>509</v>
      </c>
      <c r="AK45" s="14" t="s">
        <v>471</v>
      </c>
      <c r="AL45" s="14" t="s">
        <v>468</v>
      </c>
      <c r="AM45" s="15">
        <v>41541</v>
      </c>
      <c r="AN45" s="15">
        <v>41677</v>
      </c>
      <c r="AO45" s="15">
        <v>41677</v>
      </c>
      <c r="AP45" s="120">
        <v>2</v>
      </c>
      <c r="AT45" s="77">
        <v>800</v>
      </c>
      <c r="AU45" s="14" t="s">
        <v>408</v>
      </c>
      <c r="AV45" s="14" t="s">
        <v>454</v>
      </c>
      <c r="AW45" s="14" t="s">
        <v>531</v>
      </c>
      <c r="AX45" s="13" t="s">
        <v>593</v>
      </c>
      <c r="AY45" s="16" t="s">
        <v>550</v>
      </c>
      <c r="AZ45" s="76">
        <v>0</v>
      </c>
      <c r="BA45" s="9" t="s">
        <v>408</v>
      </c>
    </row>
    <row r="46" spans="1:53">
      <c r="A46" s="11" t="s">
        <v>94</v>
      </c>
      <c r="B46" s="11" t="s">
        <v>1</v>
      </c>
      <c r="C46" s="14" t="s">
        <v>405</v>
      </c>
      <c r="D46" s="14" t="s">
        <v>508</v>
      </c>
      <c r="E46" s="14" t="s">
        <v>566</v>
      </c>
      <c r="F46" s="14" t="s">
        <v>473</v>
      </c>
      <c r="G46" s="14" t="s">
        <v>567</v>
      </c>
      <c r="H46" s="14" t="s">
        <v>504</v>
      </c>
      <c r="I46" s="94" t="s">
        <v>512</v>
      </c>
      <c r="L46" s="14" t="s">
        <v>444</v>
      </c>
      <c r="M46" s="14" t="s">
        <v>530</v>
      </c>
      <c r="N46" s="78">
        <v>83884</v>
      </c>
      <c r="O46" s="14" t="s">
        <v>528</v>
      </c>
      <c r="P46" s="14" t="s">
        <v>560</v>
      </c>
      <c r="Q46" s="14" t="s">
        <v>560</v>
      </c>
      <c r="R46" s="14" t="s">
        <v>519</v>
      </c>
      <c r="S46" s="14" t="s">
        <v>519</v>
      </c>
      <c r="T46" s="14" t="s">
        <v>447</v>
      </c>
      <c r="U46" s="14" t="s">
        <v>448</v>
      </c>
      <c r="V46" s="14">
        <v>3226675</v>
      </c>
      <c r="X46" s="14">
        <v>30327791</v>
      </c>
      <c r="Y46" s="14" t="s">
        <v>561</v>
      </c>
      <c r="AB46" s="14" t="s">
        <v>546</v>
      </c>
      <c r="AC46" s="14">
        <v>864314781</v>
      </c>
      <c r="AD46" s="14">
        <v>1005896792</v>
      </c>
      <c r="AE46" s="14" t="s">
        <v>442</v>
      </c>
      <c r="AF46" s="14">
        <v>30</v>
      </c>
      <c r="AG46" s="14" t="s">
        <v>465</v>
      </c>
      <c r="AH46" s="14" t="s">
        <v>466</v>
      </c>
      <c r="AI46" s="14" t="s">
        <v>470</v>
      </c>
      <c r="AL46" s="14" t="s">
        <v>384</v>
      </c>
      <c r="AM46" s="15">
        <v>41667</v>
      </c>
      <c r="AN46" s="15">
        <v>41667</v>
      </c>
      <c r="AO46" s="15">
        <v>41667</v>
      </c>
      <c r="AP46" s="120">
        <v>1</v>
      </c>
      <c r="AT46" s="77">
        <v>1920</v>
      </c>
      <c r="AU46" s="14" t="s">
        <v>408</v>
      </c>
      <c r="AV46" s="14" t="s">
        <v>457</v>
      </c>
      <c r="AW46" s="14" t="s">
        <v>475</v>
      </c>
      <c r="AX46" s="13" t="s">
        <v>593</v>
      </c>
      <c r="AY46" s="16" t="s">
        <v>550</v>
      </c>
      <c r="AZ46" s="76">
        <v>0</v>
      </c>
      <c r="BA46" s="9" t="s">
        <v>408</v>
      </c>
    </row>
    <row r="47" spans="1:53">
      <c r="A47" s="11" t="s">
        <v>94</v>
      </c>
      <c r="B47" s="11" t="s">
        <v>1</v>
      </c>
      <c r="C47" s="14" t="s">
        <v>405</v>
      </c>
      <c r="D47" s="14" t="s">
        <v>605</v>
      </c>
      <c r="E47" s="14" t="s">
        <v>606</v>
      </c>
      <c r="F47" s="14" t="s">
        <v>473</v>
      </c>
      <c r="G47" s="14" t="s">
        <v>607</v>
      </c>
      <c r="H47" s="14" t="s">
        <v>504</v>
      </c>
      <c r="I47" s="94" t="s">
        <v>512</v>
      </c>
      <c r="L47" s="14" t="s">
        <v>444</v>
      </c>
      <c r="M47" s="14" t="s">
        <v>530</v>
      </c>
      <c r="N47" s="78">
        <v>83884</v>
      </c>
      <c r="O47" s="14" t="s">
        <v>528</v>
      </c>
      <c r="P47" s="14" t="s">
        <v>560</v>
      </c>
      <c r="Q47" s="14" t="s">
        <v>560</v>
      </c>
      <c r="R47" s="14" t="s">
        <v>519</v>
      </c>
      <c r="S47" s="14" t="s">
        <v>519</v>
      </c>
      <c r="T47" s="14" t="s">
        <v>447</v>
      </c>
      <c r="U47" s="14" t="s">
        <v>448</v>
      </c>
      <c r="V47" s="14">
        <v>1946959</v>
      </c>
      <c r="X47" s="14">
        <v>30334921</v>
      </c>
      <c r="Y47" s="14" t="s">
        <v>561</v>
      </c>
      <c r="AB47" s="14" t="s">
        <v>546</v>
      </c>
      <c r="AC47" s="14">
        <v>864314781</v>
      </c>
      <c r="AD47" s="14">
        <v>1005780696</v>
      </c>
      <c r="AE47" s="14" t="s">
        <v>442</v>
      </c>
      <c r="AF47" s="14">
        <v>5</v>
      </c>
      <c r="AG47" s="14" t="s">
        <v>465</v>
      </c>
      <c r="AH47" s="14" t="s">
        <v>466</v>
      </c>
      <c r="AI47" s="14" t="s">
        <v>470</v>
      </c>
      <c r="AL47" s="14" t="s">
        <v>384</v>
      </c>
      <c r="AM47" s="15">
        <v>41680</v>
      </c>
      <c r="AN47" s="15">
        <v>41680</v>
      </c>
      <c r="AO47" s="15">
        <v>41680</v>
      </c>
      <c r="AP47" s="120">
        <v>2</v>
      </c>
      <c r="AT47" s="77">
        <v>2940</v>
      </c>
      <c r="AU47" s="14" t="s">
        <v>408</v>
      </c>
      <c r="AV47" s="14" t="s">
        <v>457</v>
      </c>
      <c r="AW47" s="14" t="s">
        <v>475</v>
      </c>
      <c r="AX47" s="13" t="s">
        <v>593</v>
      </c>
      <c r="AY47" s="16" t="s">
        <v>550</v>
      </c>
      <c r="AZ47" s="76">
        <v>0</v>
      </c>
      <c r="BA47" s="9" t="s">
        <v>408</v>
      </c>
    </row>
    <row r="48" spans="1:53">
      <c r="A48" s="11" t="s">
        <v>94</v>
      </c>
      <c r="B48" s="11" t="s">
        <v>1</v>
      </c>
      <c r="C48" s="14" t="s">
        <v>491</v>
      </c>
      <c r="D48" s="14" t="s">
        <v>579</v>
      </c>
      <c r="E48" s="14" t="s">
        <v>580</v>
      </c>
      <c r="F48" s="14" t="s">
        <v>479</v>
      </c>
      <c r="G48" s="14" t="s">
        <v>534</v>
      </c>
      <c r="H48" s="14" t="s">
        <v>504</v>
      </c>
      <c r="I48" s="94" t="s">
        <v>512</v>
      </c>
      <c r="L48" s="14" t="s">
        <v>444</v>
      </c>
      <c r="M48" s="14" t="s">
        <v>530</v>
      </c>
      <c r="N48" s="78">
        <v>83884</v>
      </c>
      <c r="O48" s="14" t="s">
        <v>538</v>
      </c>
      <c r="P48" s="14" t="s">
        <v>538</v>
      </c>
      <c r="Q48" s="14" t="s">
        <v>538</v>
      </c>
      <c r="R48" s="14" t="s">
        <v>519</v>
      </c>
      <c r="S48" s="14" t="s">
        <v>519</v>
      </c>
      <c r="T48" s="14" t="s">
        <v>447</v>
      </c>
      <c r="U48" s="14" t="s">
        <v>448</v>
      </c>
      <c r="V48" s="14">
        <v>3117607</v>
      </c>
      <c r="W48" s="14" t="s">
        <v>537</v>
      </c>
      <c r="X48" s="14">
        <v>30309573</v>
      </c>
      <c r="Y48" s="14" t="s">
        <v>540</v>
      </c>
      <c r="Z48" s="18" t="s">
        <v>507</v>
      </c>
      <c r="AA48" s="18" t="s">
        <v>537</v>
      </c>
      <c r="AB48" s="14" t="s">
        <v>539</v>
      </c>
      <c r="AC48" s="14">
        <v>851212896</v>
      </c>
      <c r="AD48" s="14">
        <v>1005675114</v>
      </c>
      <c r="AE48" s="14" t="s">
        <v>442</v>
      </c>
      <c r="AF48" s="14">
        <v>0</v>
      </c>
      <c r="AG48" s="14" t="s">
        <v>469</v>
      </c>
      <c r="AH48" s="14" t="s">
        <v>466</v>
      </c>
      <c r="AI48" s="14" t="s">
        <v>470</v>
      </c>
      <c r="AL48" s="14" t="s">
        <v>384</v>
      </c>
      <c r="AM48" s="15">
        <v>41637</v>
      </c>
      <c r="AN48" s="15">
        <v>41659</v>
      </c>
      <c r="AO48" s="15">
        <v>41659</v>
      </c>
      <c r="AP48" s="120">
        <v>1</v>
      </c>
      <c r="AT48" s="77">
        <v>-3758</v>
      </c>
      <c r="AU48" s="14" t="s">
        <v>408</v>
      </c>
      <c r="AV48" s="14" t="s">
        <v>524</v>
      </c>
      <c r="AW48" s="14" t="s">
        <v>525</v>
      </c>
      <c r="AX48" s="13" t="s">
        <v>593</v>
      </c>
      <c r="AY48" s="16" t="s">
        <v>550</v>
      </c>
      <c r="AZ48" s="76">
        <v>0</v>
      </c>
      <c r="BA48" s="9" t="s">
        <v>408</v>
      </c>
    </row>
    <row r="49" spans="1:53">
      <c r="A49" s="11" t="s">
        <v>94</v>
      </c>
      <c r="B49" s="11" t="s">
        <v>1</v>
      </c>
      <c r="C49" s="14" t="s">
        <v>491</v>
      </c>
      <c r="D49" s="14" t="s">
        <v>579</v>
      </c>
      <c r="E49" s="14" t="s">
        <v>580</v>
      </c>
      <c r="F49" s="14" t="s">
        <v>479</v>
      </c>
      <c r="G49" s="14" t="s">
        <v>534</v>
      </c>
      <c r="H49" s="14" t="s">
        <v>504</v>
      </c>
      <c r="I49" s="94" t="s">
        <v>512</v>
      </c>
      <c r="L49" s="14" t="s">
        <v>444</v>
      </c>
      <c r="M49" s="14" t="s">
        <v>530</v>
      </c>
      <c r="N49" s="78">
        <v>83884</v>
      </c>
      <c r="O49" s="14" t="s">
        <v>538</v>
      </c>
      <c r="P49" s="14" t="s">
        <v>538</v>
      </c>
      <c r="Q49" s="14" t="s">
        <v>538</v>
      </c>
      <c r="R49" s="14" t="s">
        <v>519</v>
      </c>
      <c r="S49" s="14" t="s">
        <v>519</v>
      </c>
      <c r="T49" s="14" t="s">
        <v>447</v>
      </c>
      <c r="U49" s="14" t="s">
        <v>448</v>
      </c>
      <c r="V49" s="14">
        <v>3117607</v>
      </c>
      <c r="X49" s="14">
        <v>30309573</v>
      </c>
      <c r="Y49" s="14" t="s">
        <v>540</v>
      </c>
      <c r="AB49" s="14" t="s">
        <v>539</v>
      </c>
      <c r="AC49" s="14">
        <v>851212896</v>
      </c>
      <c r="AD49" s="14">
        <v>1005675114</v>
      </c>
      <c r="AE49" s="14" t="s">
        <v>442</v>
      </c>
      <c r="AF49" s="14">
        <v>50</v>
      </c>
      <c r="AG49" s="14" t="s">
        <v>469</v>
      </c>
      <c r="AH49" s="14" t="s">
        <v>466</v>
      </c>
      <c r="AI49" s="14" t="s">
        <v>470</v>
      </c>
      <c r="AL49" s="14" t="s">
        <v>384</v>
      </c>
      <c r="AM49" s="15">
        <v>41637</v>
      </c>
      <c r="AN49" s="15">
        <v>41655</v>
      </c>
      <c r="AO49" s="15">
        <v>41655</v>
      </c>
      <c r="AP49" s="120">
        <v>1</v>
      </c>
      <c r="AT49" s="77">
        <v>3758</v>
      </c>
      <c r="AU49" s="14" t="s">
        <v>408</v>
      </c>
      <c r="AV49" s="14" t="s">
        <v>524</v>
      </c>
      <c r="AW49" s="14" t="s">
        <v>525</v>
      </c>
      <c r="AX49" s="13" t="s">
        <v>593</v>
      </c>
      <c r="AY49" s="16" t="s">
        <v>550</v>
      </c>
      <c r="AZ49" s="76">
        <v>0</v>
      </c>
      <c r="BA49" s="9" t="s">
        <v>408</v>
      </c>
    </row>
  </sheetData>
  <autoFilter ref="A2:BA43"/>
  <phoneticPr fontId="19" type="noConversion"/>
  <pageMargins left="0.75" right="0.75" top="1" bottom="1" header="0.5" footer="0.5"/>
  <pageSetup paperSize="9" orientation="portrait" r:id="rId1"/>
  <headerFooter alignWithMargins="0"/>
  <ignoredErrors>
    <ignoredError sqref="E1 C1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O143"/>
  <sheetViews>
    <sheetView zoomScale="78" zoomScaleNormal="78" workbookViewId="0">
      <pane ySplit="1" topLeftCell="A2" activePane="bottomLeft" state="frozen"/>
      <selection pane="bottomLeft" activeCell="E147" sqref="E147"/>
    </sheetView>
  </sheetViews>
  <sheetFormatPr defaultRowHeight="15"/>
  <cols>
    <col min="1" max="1" width="7.28515625" style="99" bestFit="1" customWidth="1"/>
    <col min="2" max="2" width="31" style="99" customWidth="1"/>
    <col min="3" max="3" width="13.5703125" style="101" customWidth="1"/>
    <col min="4" max="4" width="13.5703125" style="99" customWidth="1"/>
    <col min="5" max="5" width="13.7109375" style="12" customWidth="1"/>
    <col min="6" max="6" width="35.85546875" style="103" bestFit="1" customWidth="1"/>
    <col min="7" max="7" width="13.7109375" style="103" customWidth="1"/>
    <col min="8" max="8" width="9.140625" style="12"/>
    <col min="9" max="9" width="10.28515625" style="106" bestFit="1" customWidth="1"/>
    <col min="10" max="10" width="9.140625" style="106"/>
    <col min="11" max="11" width="25" style="106" bestFit="1" customWidth="1"/>
    <col min="12" max="12" width="16.28515625" style="106" bestFit="1" customWidth="1"/>
    <col min="13" max="13" width="9.140625" style="12"/>
    <col min="14" max="14" width="12.42578125" style="12" bestFit="1" customWidth="1"/>
    <col min="15" max="16384" width="9.140625" style="12"/>
  </cols>
  <sheetData>
    <row r="1" spans="1:15">
      <c r="A1" s="97" t="s">
        <v>8</v>
      </c>
      <c r="B1" s="97" t="s">
        <v>9</v>
      </c>
      <c r="C1" s="98" t="s">
        <v>10</v>
      </c>
      <c r="D1" s="97" t="s">
        <v>232</v>
      </c>
      <c r="F1" s="104" t="s">
        <v>307</v>
      </c>
      <c r="G1" s="104" t="s">
        <v>283</v>
      </c>
      <c r="I1" s="105" t="s">
        <v>418</v>
      </c>
      <c r="J1" s="105" t="s">
        <v>232</v>
      </c>
      <c r="K1" s="105" t="s">
        <v>423</v>
      </c>
      <c r="L1" s="105" t="s">
        <v>425</v>
      </c>
      <c r="N1" s="12" t="s">
        <v>499</v>
      </c>
      <c r="O1" s="12" t="s">
        <v>500</v>
      </c>
    </row>
    <row r="2" spans="1:15">
      <c r="A2" s="99" t="s">
        <v>11</v>
      </c>
      <c r="B2" s="99" t="s">
        <v>12</v>
      </c>
      <c r="C2" s="100" t="s">
        <v>273</v>
      </c>
      <c r="D2" s="99" t="s">
        <v>1</v>
      </c>
      <c r="F2" s="103" t="s">
        <v>302</v>
      </c>
      <c r="G2" s="103" t="s">
        <v>375</v>
      </c>
      <c r="I2" s="106" t="s">
        <v>0</v>
      </c>
      <c r="J2" s="106" t="s">
        <v>233</v>
      </c>
      <c r="K2" s="106" t="s">
        <v>413</v>
      </c>
      <c r="L2" s="106" t="s">
        <v>418</v>
      </c>
      <c r="N2" s="14" t="s">
        <v>408</v>
      </c>
      <c r="O2" s="14" t="s">
        <v>408</v>
      </c>
    </row>
    <row r="3" spans="1:15">
      <c r="A3" s="99" t="s">
        <v>137</v>
      </c>
      <c r="B3" s="99" t="s">
        <v>138</v>
      </c>
      <c r="C3" s="101" t="s">
        <v>57</v>
      </c>
      <c r="D3" s="99" t="s">
        <v>1</v>
      </c>
      <c r="F3" s="103" t="s">
        <v>343</v>
      </c>
      <c r="G3" s="103" t="s">
        <v>375</v>
      </c>
      <c r="I3" s="106" t="s">
        <v>0</v>
      </c>
      <c r="J3" s="106" t="s">
        <v>95</v>
      </c>
      <c r="K3" s="106" t="s">
        <v>414</v>
      </c>
      <c r="L3" s="106" t="s">
        <v>418</v>
      </c>
      <c r="N3" s="12" t="s">
        <v>196</v>
      </c>
      <c r="O3" s="14" t="s">
        <v>408</v>
      </c>
    </row>
    <row r="4" spans="1:15">
      <c r="A4" s="99" t="s">
        <v>161</v>
      </c>
      <c r="B4" s="99" t="s">
        <v>162</v>
      </c>
      <c r="C4" s="101" t="s">
        <v>376</v>
      </c>
      <c r="D4" s="99" t="s">
        <v>1</v>
      </c>
      <c r="F4" s="103" t="s">
        <v>333</v>
      </c>
      <c r="G4" s="103" t="s">
        <v>57</v>
      </c>
      <c r="I4" s="106" t="s">
        <v>0</v>
      </c>
      <c r="K4" s="106" t="s">
        <v>420</v>
      </c>
      <c r="L4" s="106" t="s">
        <v>418</v>
      </c>
      <c r="N4" s="14" t="s">
        <v>495</v>
      </c>
      <c r="O4" s="14" t="s">
        <v>495</v>
      </c>
    </row>
    <row r="5" spans="1:15">
      <c r="A5" s="99" t="s">
        <v>157</v>
      </c>
      <c r="B5" s="99" t="s">
        <v>158</v>
      </c>
      <c r="C5" s="101" t="s">
        <v>261</v>
      </c>
      <c r="D5" s="99" t="s">
        <v>568</v>
      </c>
      <c r="F5" s="103" t="s">
        <v>334</v>
      </c>
      <c r="G5" s="103" t="s">
        <v>57</v>
      </c>
      <c r="I5" s="106" t="s">
        <v>410</v>
      </c>
      <c r="J5" s="106" t="s">
        <v>95</v>
      </c>
      <c r="K5" s="106" t="s">
        <v>414</v>
      </c>
      <c r="L5" s="106" t="s">
        <v>418</v>
      </c>
    </row>
    <row r="6" spans="1:15">
      <c r="A6" s="99" t="s">
        <v>15</v>
      </c>
      <c r="B6" s="99" t="s">
        <v>16</v>
      </c>
      <c r="C6" s="101" t="s">
        <v>376</v>
      </c>
      <c r="D6" s="99" t="s">
        <v>1</v>
      </c>
      <c r="F6" s="103" t="s">
        <v>329</v>
      </c>
      <c r="G6" s="103" t="s">
        <v>57</v>
      </c>
      <c r="I6" s="106" t="s">
        <v>410</v>
      </c>
      <c r="K6" s="106" t="s">
        <v>420</v>
      </c>
      <c r="L6" s="106" t="s">
        <v>418</v>
      </c>
    </row>
    <row r="7" spans="1:15">
      <c r="A7" s="99" t="s">
        <v>13</v>
      </c>
      <c r="B7" s="99" t="s">
        <v>14</v>
      </c>
      <c r="C7" s="100" t="s">
        <v>273</v>
      </c>
      <c r="D7" s="99" t="s">
        <v>1</v>
      </c>
      <c r="F7" s="103" t="s">
        <v>345</v>
      </c>
      <c r="G7" s="103" t="s">
        <v>57</v>
      </c>
      <c r="I7" s="106" t="s">
        <v>419</v>
      </c>
      <c r="J7" s="106" t="s">
        <v>233</v>
      </c>
      <c r="K7" s="106" t="s">
        <v>416</v>
      </c>
      <c r="L7" s="106" t="s">
        <v>418</v>
      </c>
    </row>
    <row r="8" spans="1:15">
      <c r="A8" s="99" t="s">
        <v>235</v>
      </c>
      <c r="B8" s="99" t="s">
        <v>268</v>
      </c>
      <c r="C8" s="101" t="s">
        <v>57</v>
      </c>
      <c r="D8" s="99" t="s">
        <v>1</v>
      </c>
      <c r="F8" s="103" t="s">
        <v>327</v>
      </c>
      <c r="G8" s="103" t="s">
        <v>57</v>
      </c>
      <c r="I8" s="106" t="s">
        <v>419</v>
      </c>
      <c r="J8" s="106" t="s">
        <v>95</v>
      </c>
      <c r="K8" s="106" t="s">
        <v>414</v>
      </c>
      <c r="L8" s="106" t="s">
        <v>418</v>
      </c>
    </row>
    <row r="9" spans="1:15">
      <c r="A9" s="99" t="s">
        <v>17</v>
      </c>
      <c r="B9" s="99" t="s">
        <v>18</v>
      </c>
      <c r="C9" s="100" t="s">
        <v>273</v>
      </c>
      <c r="D9" s="99" t="s">
        <v>1</v>
      </c>
      <c r="F9" s="103" t="s">
        <v>328</v>
      </c>
      <c r="G9" s="103" t="s">
        <v>57</v>
      </c>
      <c r="I9" s="106" t="s">
        <v>419</v>
      </c>
      <c r="J9" s="106" t="s">
        <v>233</v>
      </c>
      <c r="K9" s="106" t="s">
        <v>420</v>
      </c>
      <c r="L9" s="106" t="s">
        <v>418</v>
      </c>
    </row>
    <row r="10" spans="1:15">
      <c r="A10" s="99" t="s">
        <v>23</v>
      </c>
      <c r="B10" s="99" t="s">
        <v>24</v>
      </c>
      <c r="C10" s="101" t="s">
        <v>94</v>
      </c>
      <c r="D10" s="99" t="s">
        <v>1</v>
      </c>
      <c r="F10" s="103" t="s">
        <v>365</v>
      </c>
      <c r="G10" s="103" t="s">
        <v>57</v>
      </c>
      <c r="I10" s="106" t="s">
        <v>419</v>
      </c>
      <c r="J10" s="106" t="s">
        <v>95</v>
      </c>
      <c r="K10" s="106" t="s">
        <v>421</v>
      </c>
      <c r="L10" s="106" t="s">
        <v>418</v>
      </c>
    </row>
    <row r="11" spans="1:15">
      <c r="A11" s="99" t="s">
        <v>139</v>
      </c>
      <c r="B11" s="99" t="s">
        <v>140</v>
      </c>
      <c r="C11" s="101" t="s">
        <v>57</v>
      </c>
      <c r="D11" s="99" t="s">
        <v>1</v>
      </c>
      <c r="F11" s="103" t="s">
        <v>354</v>
      </c>
      <c r="G11" s="103" t="s">
        <v>57</v>
      </c>
      <c r="J11" s="106" t="s">
        <v>261</v>
      </c>
      <c r="K11" s="106" t="s">
        <v>422</v>
      </c>
      <c r="L11" s="106" t="s">
        <v>418</v>
      </c>
    </row>
    <row r="12" spans="1:15">
      <c r="A12" s="99" t="s">
        <v>82</v>
      </c>
      <c r="B12" s="99" t="s">
        <v>242</v>
      </c>
      <c r="C12" s="101" t="s">
        <v>391</v>
      </c>
      <c r="D12" s="99" t="s">
        <v>568</v>
      </c>
      <c r="F12" s="103" t="s">
        <v>340</v>
      </c>
      <c r="G12" s="103" t="s">
        <v>57</v>
      </c>
      <c r="J12" s="106" t="s">
        <v>233</v>
      </c>
      <c r="K12" s="106" t="s">
        <v>427</v>
      </c>
      <c r="L12" s="106" t="s">
        <v>418</v>
      </c>
    </row>
    <row r="13" spans="1:15">
      <c r="A13" s="99" t="s">
        <v>27</v>
      </c>
      <c r="B13" s="99" t="s">
        <v>28</v>
      </c>
      <c r="C13" s="101" t="s">
        <v>376</v>
      </c>
      <c r="D13" s="99" t="s">
        <v>1</v>
      </c>
      <c r="F13" s="103" t="s">
        <v>295</v>
      </c>
      <c r="G13" s="103" t="s">
        <v>391</v>
      </c>
      <c r="J13" s="106" t="s">
        <v>95</v>
      </c>
      <c r="K13" s="106" t="s">
        <v>428</v>
      </c>
      <c r="L13" s="106" t="s">
        <v>418</v>
      </c>
    </row>
    <row r="14" spans="1:15">
      <c r="A14" s="99" t="s">
        <v>19</v>
      </c>
      <c r="B14" s="99" t="s">
        <v>20</v>
      </c>
      <c r="C14" s="101" t="s">
        <v>57</v>
      </c>
      <c r="D14" s="99" t="s">
        <v>1</v>
      </c>
      <c r="F14" s="103" t="s">
        <v>330</v>
      </c>
      <c r="G14" s="103" t="s">
        <v>391</v>
      </c>
      <c r="J14" s="106" t="s">
        <v>261</v>
      </c>
      <c r="K14" s="106" t="s">
        <v>429</v>
      </c>
      <c r="L14" s="106" t="s">
        <v>418</v>
      </c>
    </row>
    <row r="15" spans="1:15">
      <c r="A15" s="99" t="s">
        <v>29</v>
      </c>
      <c r="B15" s="99" t="s">
        <v>30</v>
      </c>
      <c r="C15" s="101" t="s">
        <v>375</v>
      </c>
      <c r="D15" s="99" t="s">
        <v>1</v>
      </c>
      <c r="F15" s="103" t="s">
        <v>292</v>
      </c>
      <c r="G15" s="103" t="s">
        <v>391</v>
      </c>
      <c r="J15" s="106" t="s">
        <v>261</v>
      </c>
      <c r="K15" s="106" t="s">
        <v>430</v>
      </c>
      <c r="L15" s="106" t="s">
        <v>418</v>
      </c>
    </row>
    <row r="16" spans="1:15">
      <c r="A16" s="99" t="s">
        <v>282</v>
      </c>
      <c r="B16" s="99" t="s">
        <v>190</v>
      </c>
      <c r="C16" s="101" t="s">
        <v>57</v>
      </c>
      <c r="D16" s="99" t="s">
        <v>1</v>
      </c>
      <c r="F16" s="103" t="s">
        <v>344</v>
      </c>
      <c r="G16" s="103" t="s">
        <v>376</v>
      </c>
      <c r="J16" s="106" t="s">
        <v>261</v>
      </c>
      <c r="K16" s="106" t="s">
        <v>431</v>
      </c>
      <c r="L16" s="106" t="s">
        <v>418</v>
      </c>
    </row>
    <row r="17" spans="1:12">
      <c r="A17" s="99" t="s">
        <v>21</v>
      </c>
      <c r="B17" s="99" t="s">
        <v>22</v>
      </c>
      <c r="C17" s="101" t="s">
        <v>376</v>
      </c>
      <c r="D17" s="99" t="s">
        <v>1</v>
      </c>
      <c r="F17" s="103" t="s">
        <v>339</v>
      </c>
      <c r="G17" s="103" t="s">
        <v>376</v>
      </c>
      <c r="J17" s="106" t="s">
        <v>233</v>
      </c>
      <c r="K17" s="106" t="s">
        <v>409</v>
      </c>
      <c r="L17" s="106" t="s">
        <v>424</v>
      </c>
    </row>
    <row r="18" spans="1:12">
      <c r="A18" s="99" t="s">
        <v>25</v>
      </c>
      <c r="B18" s="99" t="s">
        <v>26</v>
      </c>
      <c r="C18" s="101" t="s">
        <v>376</v>
      </c>
      <c r="D18" s="99" t="s">
        <v>1</v>
      </c>
      <c r="F18" s="103" t="s">
        <v>342</v>
      </c>
      <c r="G18" s="103" t="s">
        <v>57</v>
      </c>
      <c r="J18" s="106" t="s">
        <v>261</v>
      </c>
      <c r="K18" s="106" t="s">
        <v>403</v>
      </c>
      <c r="L18" s="106" t="s">
        <v>424</v>
      </c>
    </row>
    <row r="19" spans="1:12">
      <c r="A19" s="99" t="s">
        <v>195</v>
      </c>
      <c r="B19" s="99" t="s">
        <v>37</v>
      </c>
      <c r="C19" s="101" t="s">
        <v>376</v>
      </c>
      <c r="D19" s="99" t="s">
        <v>1</v>
      </c>
      <c r="F19" s="103" t="s">
        <v>358</v>
      </c>
      <c r="G19" s="103" t="s">
        <v>57</v>
      </c>
      <c r="J19" s="106" t="s">
        <v>95</v>
      </c>
      <c r="K19" s="106" t="s">
        <v>415</v>
      </c>
      <c r="L19" s="106" t="s">
        <v>424</v>
      </c>
    </row>
    <row r="20" spans="1:12">
      <c r="A20" s="99" t="s">
        <v>38</v>
      </c>
      <c r="B20" s="99" t="s">
        <v>39</v>
      </c>
      <c r="C20" s="101" t="s">
        <v>376</v>
      </c>
      <c r="D20" s="99" t="s">
        <v>1</v>
      </c>
      <c r="F20" s="103" t="s">
        <v>324</v>
      </c>
      <c r="G20" s="103" t="s">
        <v>376</v>
      </c>
      <c r="J20" s="106" t="s">
        <v>262</v>
      </c>
      <c r="K20" s="106" t="s">
        <v>404</v>
      </c>
      <c r="L20" s="106" t="s">
        <v>424</v>
      </c>
    </row>
    <row r="21" spans="1:12">
      <c r="A21" s="99" t="s">
        <v>33</v>
      </c>
      <c r="B21" s="99" t="s">
        <v>34</v>
      </c>
      <c r="C21" s="101" t="s">
        <v>376</v>
      </c>
      <c r="D21" s="99" t="s">
        <v>1</v>
      </c>
      <c r="F21" s="103" t="s">
        <v>296</v>
      </c>
      <c r="G21" s="103" t="s">
        <v>261</v>
      </c>
      <c r="J21" s="106" t="s">
        <v>95</v>
      </c>
      <c r="K21" s="106" t="s">
        <v>426</v>
      </c>
      <c r="L21" s="106" t="s">
        <v>424</v>
      </c>
    </row>
    <row r="22" spans="1:12">
      <c r="A22" s="99" t="s">
        <v>120</v>
      </c>
      <c r="B22" s="99" t="s">
        <v>121</v>
      </c>
      <c r="C22" s="101" t="s">
        <v>376</v>
      </c>
      <c r="D22" s="99" t="s">
        <v>1</v>
      </c>
      <c r="F22" s="103" t="s">
        <v>353</v>
      </c>
      <c r="G22" s="103" t="s">
        <v>261</v>
      </c>
    </row>
    <row r="23" spans="1:12">
      <c r="A23" s="99" t="s">
        <v>35</v>
      </c>
      <c r="B23" s="99" t="s">
        <v>36</v>
      </c>
      <c r="C23" s="101" t="s">
        <v>376</v>
      </c>
      <c r="D23" s="99" t="s">
        <v>1</v>
      </c>
      <c r="F23" s="103" t="s">
        <v>337</v>
      </c>
      <c r="G23" s="103" t="s">
        <v>261</v>
      </c>
    </row>
    <row r="24" spans="1:12">
      <c r="A24" s="99" t="s">
        <v>31</v>
      </c>
      <c r="B24" s="99" t="s">
        <v>32</v>
      </c>
      <c r="C24" s="101" t="s">
        <v>376</v>
      </c>
      <c r="D24" s="99" t="s">
        <v>1</v>
      </c>
      <c r="F24" s="103" t="s">
        <v>297</v>
      </c>
      <c r="G24" s="103" t="s">
        <v>95</v>
      </c>
    </row>
    <row r="25" spans="1:12">
      <c r="A25" s="99" t="s">
        <v>159</v>
      </c>
      <c r="B25" s="99" t="s">
        <v>393</v>
      </c>
      <c r="C25" s="101" t="s">
        <v>376</v>
      </c>
      <c r="D25" s="99" t="s">
        <v>1</v>
      </c>
      <c r="F25" s="103" t="s">
        <v>291</v>
      </c>
      <c r="G25" s="103" t="s">
        <v>95</v>
      </c>
    </row>
    <row r="26" spans="1:12">
      <c r="A26" s="99" t="s">
        <v>159</v>
      </c>
      <c r="B26" s="99" t="s">
        <v>160</v>
      </c>
      <c r="C26" s="101" t="s">
        <v>376</v>
      </c>
      <c r="D26" s="99" t="s">
        <v>1</v>
      </c>
      <c r="F26" s="103" t="s">
        <v>294</v>
      </c>
      <c r="G26" s="103" t="s">
        <v>95</v>
      </c>
    </row>
    <row r="27" spans="1:12">
      <c r="A27" s="99" t="s">
        <v>145</v>
      </c>
      <c r="B27" s="99" t="s">
        <v>146</v>
      </c>
      <c r="C27" s="101" t="s">
        <v>57</v>
      </c>
      <c r="D27" s="99" t="s">
        <v>1</v>
      </c>
      <c r="F27" s="103" t="s">
        <v>368</v>
      </c>
      <c r="G27" s="103" t="s">
        <v>95</v>
      </c>
    </row>
    <row r="28" spans="1:12">
      <c r="A28" s="99" t="s">
        <v>40</v>
      </c>
      <c r="B28" s="99" t="s">
        <v>41</v>
      </c>
      <c r="C28" s="101" t="s">
        <v>376</v>
      </c>
      <c r="D28" s="99" t="s">
        <v>1</v>
      </c>
      <c r="F28" s="103" t="s">
        <v>332</v>
      </c>
      <c r="G28" s="103" t="s">
        <v>95</v>
      </c>
    </row>
    <row r="29" spans="1:12">
      <c r="A29" s="99" t="s">
        <v>191</v>
      </c>
      <c r="B29" s="99" t="s">
        <v>3</v>
      </c>
      <c r="C29" s="101" t="s">
        <v>57</v>
      </c>
      <c r="D29" s="99" t="s">
        <v>1</v>
      </c>
      <c r="F29" s="103" t="s">
        <v>303</v>
      </c>
      <c r="G29" s="103" t="s">
        <v>262</v>
      </c>
    </row>
    <row r="30" spans="1:12">
      <c r="A30" s="99" t="s">
        <v>90</v>
      </c>
      <c r="B30" s="99" t="s">
        <v>89</v>
      </c>
      <c r="C30" s="100" t="s">
        <v>206</v>
      </c>
      <c r="D30" s="99" t="s">
        <v>568</v>
      </c>
      <c r="F30" s="103" t="s">
        <v>341</v>
      </c>
      <c r="G30" s="103" t="s">
        <v>262</v>
      </c>
    </row>
    <row r="31" spans="1:12">
      <c r="A31" s="99" t="s">
        <v>42</v>
      </c>
      <c r="B31" s="99" t="s">
        <v>43</v>
      </c>
      <c r="C31" s="101" t="s">
        <v>376</v>
      </c>
      <c r="D31" s="99" t="s">
        <v>1</v>
      </c>
      <c r="F31" s="103" t="s">
        <v>357</v>
      </c>
      <c r="G31" s="103" t="s">
        <v>262</v>
      </c>
    </row>
    <row r="32" spans="1:12">
      <c r="A32" s="99" t="s">
        <v>239</v>
      </c>
      <c r="B32" s="99" t="s">
        <v>238</v>
      </c>
      <c r="C32" s="101" t="s">
        <v>376</v>
      </c>
      <c r="D32" s="99" t="s">
        <v>1</v>
      </c>
      <c r="F32" s="103" t="s">
        <v>359</v>
      </c>
      <c r="G32" s="103" t="s">
        <v>262</v>
      </c>
    </row>
    <row r="33" spans="1:7">
      <c r="A33" s="99" t="s">
        <v>56</v>
      </c>
      <c r="B33" s="99" t="s">
        <v>58</v>
      </c>
      <c r="C33" s="101" t="s">
        <v>376</v>
      </c>
      <c r="D33" s="99" t="s">
        <v>1</v>
      </c>
      <c r="F33" s="103" t="s">
        <v>298</v>
      </c>
      <c r="G33" s="103" t="s">
        <v>97</v>
      </c>
    </row>
    <row r="34" spans="1:7">
      <c r="A34" s="99" t="s">
        <v>46</v>
      </c>
      <c r="B34" s="99" t="s">
        <v>47</v>
      </c>
      <c r="C34" s="101" t="s">
        <v>376</v>
      </c>
      <c r="D34" s="99" t="s">
        <v>1</v>
      </c>
      <c r="F34" s="103" t="s">
        <v>299</v>
      </c>
      <c r="G34" s="103" t="s">
        <v>94</v>
      </c>
    </row>
    <row r="35" spans="1:7">
      <c r="A35" s="99" t="s">
        <v>236</v>
      </c>
      <c r="B35" s="99" t="s">
        <v>241</v>
      </c>
      <c r="C35" s="101" t="s">
        <v>57</v>
      </c>
      <c r="D35" s="99" t="s">
        <v>1</v>
      </c>
      <c r="F35" s="103" t="s">
        <v>331</v>
      </c>
      <c r="G35" s="103" t="s">
        <v>94</v>
      </c>
    </row>
    <row r="36" spans="1:7">
      <c r="A36" s="99" t="s">
        <v>48</v>
      </c>
      <c r="B36" s="99" t="s">
        <v>49</v>
      </c>
      <c r="C36" s="101" t="s">
        <v>376</v>
      </c>
      <c r="D36" s="99" t="s">
        <v>1</v>
      </c>
      <c r="F36" s="103" t="s">
        <v>361</v>
      </c>
      <c r="G36" s="103" t="s">
        <v>94</v>
      </c>
    </row>
    <row r="37" spans="1:7">
      <c r="A37" s="99" t="s">
        <v>176</v>
      </c>
      <c r="B37" s="99" t="s">
        <v>177</v>
      </c>
      <c r="C37" s="100" t="s">
        <v>206</v>
      </c>
      <c r="D37" s="99" t="s">
        <v>568</v>
      </c>
      <c r="F37" s="103" t="s">
        <v>364</v>
      </c>
      <c r="G37" s="103" t="s">
        <v>94</v>
      </c>
    </row>
    <row r="38" spans="1:7">
      <c r="A38" s="99" t="s">
        <v>244</v>
      </c>
      <c r="B38" s="99" t="s">
        <v>243</v>
      </c>
      <c r="C38" s="100" t="s">
        <v>206</v>
      </c>
      <c r="D38" s="99" t="s">
        <v>568</v>
      </c>
      <c r="F38" s="103" t="s">
        <v>305</v>
      </c>
      <c r="G38" s="103" t="s">
        <v>391</v>
      </c>
    </row>
    <row r="39" spans="1:7">
      <c r="A39" s="99" t="s">
        <v>5</v>
      </c>
      <c r="B39" s="99" t="s">
        <v>4</v>
      </c>
      <c r="C39" s="101" t="s">
        <v>261</v>
      </c>
      <c r="D39" s="99" t="s">
        <v>568</v>
      </c>
      <c r="F39" s="103" t="s">
        <v>352</v>
      </c>
      <c r="G39" s="103" t="s">
        <v>391</v>
      </c>
    </row>
    <row r="40" spans="1:7">
      <c r="A40" s="99" t="s">
        <v>167</v>
      </c>
      <c r="B40" s="99" t="s">
        <v>168</v>
      </c>
      <c r="C40" s="101" t="s">
        <v>261</v>
      </c>
      <c r="D40" s="99" t="s">
        <v>568</v>
      </c>
      <c r="F40" s="103" t="s">
        <v>351</v>
      </c>
      <c r="G40" s="103" t="s">
        <v>206</v>
      </c>
    </row>
    <row r="41" spans="1:7">
      <c r="A41" s="99" t="s">
        <v>50</v>
      </c>
      <c r="B41" s="99" t="s">
        <v>392</v>
      </c>
      <c r="C41" s="101" t="s">
        <v>376</v>
      </c>
      <c r="D41" s="99" t="s">
        <v>1</v>
      </c>
      <c r="F41" s="103" t="s">
        <v>346</v>
      </c>
      <c r="G41" s="103" t="s">
        <v>206</v>
      </c>
    </row>
    <row r="42" spans="1:7">
      <c r="A42" s="99" t="s">
        <v>53</v>
      </c>
      <c r="B42" s="99" t="s">
        <v>394</v>
      </c>
      <c r="C42" s="101" t="s">
        <v>376</v>
      </c>
      <c r="D42" s="99" t="s">
        <v>1</v>
      </c>
      <c r="F42" s="103" t="s">
        <v>326</v>
      </c>
      <c r="G42" s="103" t="s">
        <v>206</v>
      </c>
    </row>
    <row r="43" spans="1:7">
      <c r="A43" s="99" t="s">
        <v>143</v>
      </c>
      <c r="B43" s="99" t="s">
        <v>144</v>
      </c>
      <c r="C43" s="100" t="s">
        <v>273</v>
      </c>
      <c r="D43" s="99" t="s">
        <v>1</v>
      </c>
      <c r="F43" s="103" t="s">
        <v>355</v>
      </c>
      <c r="G43" s="103" t="s">
        <v>206</v>
      </c>
    </row>
    <row r="44" spans="1:7">
      <c r="A44" s="99" t="s">
        <v>98</v>
      </c>
      <c r="B44" s="99" t="s">
        <v>6</v>
      </c>
      <c r="C44" s="101" t="s">
        <v>95</v>
      </c>
      <c r="D44" s="101" t="s">
        <v>95</v>
      </c>
      <c r="F44" s="103" t="s">
        <v>349</v>
      </c>
      <c r="G44" s="103" t="s">
        <v>206</v>
      </c>
    </row>
    <row r="45" spans="1:7">
      <c r="A45" s="99" t="s">
        <v>51</v>
      </c>
      <c r="B45" s="99" t="s">
        <v>52</v>
      </c>
      <c r="C45" s="101" t="s">
        <v>376</v>
      </c>
      <c r="D45" s="99" t="s">
        <v>1</v>
      </c>
      <c r="F45" s="103" t="s">
        <v>366</v>
      </c>
      <c r="G45" s="103" t="s">
        <v>206</v>
      </c>
    </row>
    <row r="46" spans="1:7">
      <c r="A46" s="99" t="s">
        <v>180</v>
      </c>
      <c r="B46" s="99" t="s">
        <v>181</v>
      </c>
      <c r="C46" s="101" t="s">
        <v>262</v>
      </c>
      <c r="D46" s="99" t="s">
        <v>568</v>
      </c>
      <c r="F46" s="103" t="s">
        <v>347</v>
      </c>
      <c r="G46" s="103" t="s">
        <v>206</v>
      </c>
    </row>
    <row r="47" spans="1:7">
      <c r="A47" s="99" t="s">
        <v>59</v>
      </c>
      <c r="B47" s="99" t="s">
        <v>253</v>
      </c>
      <c r="C47" s="101" t="s">
        <v>57</v>
      </c>
      <c r="D47" s="99" t="s">
        <v>1</v>
      </c>
      <c r="F47" s="103" t="s">
        <v>350</v>
      </c>
      <c r="G47" s="103" t="s">
        <v>263</v>
      </c>
    </row>
    <row r="48" spans="1:7">
      <c r="A48" s="99" t="s">
        <v>182</v>
      </c>
      <c r="B48" s="99" t="s">
        <v>183</v>
      </c>
      <c r="C48" s="102" t="s">
        <v>233</v>
      </c>
      <c r="D48" s="102" t="s">
        <v>233</v>
      </c>
      <c r="F48" s="103" t="s">
        <v>300</v>
      </c>
      <c r="G48" s="103" t="s">
        <v>273</v>
      </c>
    </row>
    <row r="49" spans="1:7">
      <c r="A49" s="99" t="s">
        <v>54</v>
      </c>
      <c r="B49" s="99" t="s">
        <v>55</v>
      </c>
      <c r="C49" s="101" t="s">
        <v>376</v>
      </c>
      <c r="D49" s="99" t="s">
        <v>1</v>
      </c>
      <c r="F49" s="103" t="s">
        <v>335</v>
      </c>
      <c r="G49" s="103" t="s">
        <v>273</v>
      </c>
    </row>
    <row r="50" spans="1:7">
      <c r="A50" s="99" t="s">
        <v>60</v>
      </c>
      <c r="B50" s="99" t="s">
        <v>395</v>
      </c>
      <c r="C50" s="101" t="s">
        <v>376</v>
      </c>
      <c r="D50" s="99" t="s">
        <v>1</v>
      </c>
      <c r="F50" s="103" t="s">
        <v>356</v>
      </c>
      <c r="G50" s="103" t="s">
        <v>273</v>
      </c>
    </row>
    <row r="51" spans="1:7">
      <c r="A51" s="99" t="s">
        <v>173</v>
      </c>
      <c r="B51" s="99" t="s">
        <v>174</v>
      </c>
      <c r="C51" s="101" t="s">
        <v>97</v>
      </c>
      <c r="D51" s="99" t="s">
        <v>568</v>
      </c>
      <c r="F51" s="103" t="s">
        <v>304</v>
      </c>
      <c r="G51" s="103" t="s">
        <v>96</v>
      </c>
    </row>
    <row r="52" spans="1:7">
      <c r="A52" s="99" t="s">
        <v>147</v>
      </c>
      <c r="B52" s="99" t="s">
        <v>148</v>
      </c>
      <c r="C52" s="101" t="s">
        <v>57</v>
      </c>
      <c r="D52" s="99" t="s">
        <v>1</v>
      </c>
      <c r="F52" s="103" t="s">
        <v>363</v>
      </c>
      <c r="G52" s="103" t="s">
        <v>96</v>
      </c>
    </row>
    <row r="53" spans="1:7">
      <c r="A53" s="99" t="s">
        <v>178</v>
      </c>
      <c r="B53" s="99" t="s">
        <v>179</v>
      </c>
      <c r="C53" s="100" t="s">
        <v>206</v>
      </c>
      <c r="D53" s="99" t="s">
        <v>568</v>
      </c>
      <c r="F53" s="103" t="s">
        <v>301</v>
      </c>
      <c r="G53" s="103" t="s">
        <v>233</v>
      </c>
    </row>
    <row r="54" spans="1:7">
      <c r="A54" s="99" t="s">
        <v>63</v>
      </c>
      <c r="B54" s="99" t="s">
        <v>64</v>
      </c>
      <c r="C54" s="101" t="s">
        <v>94</v>
      </c>
      <c r="D54" s="99" t="s">
        <v>1</v>
      </c>
      <c r="F54" s="103" t="s">
        <v>338</v>
      </c>
      <c r="G54" s="103" t="s">
        <v>233</v>
      </c>
    </row>
    <row r="55" spans="1:7">
      <c r="A55" s="99" t="s">
        <v>63</v>
      </c>
      <c r="B55" s="99" t="s">
        <v>396</v>
      </c>
      <c r="C55" s="101" t="s">
        <v>94</v>
      </c>
      <c r="D55" s="99" t="s">
        <v>1</v>
      </c>
      <c r="F55" s="103" t="s">
        <v>325</v>
      </c>
      <c r="G55" s="103" t="s">
        <v>233</v>
      </c>
    </row>
    <row r="56" spans="1:7">
      <c r="A56" s="99" t="s">
        <v>61</v>
      </c>
      <c r="B56" s="99" t="s">
        <v>62</v>
      </c>
      <c r="C56" s="101" t="s">
        <v>94</v>
      </c>
      <c r="D56" s="99" t="s">
        <v>1</v>
      </c>
      <c r="F56" s="103" t="s">
        <v>336</v>
      </c>
      <c r="G56" s="103" t="s">
        <v>233</v>
      </c>
    </row>
    <row r="57" spans="1:7">
      <c r="A57" s="99" t="s">
        <v>7</v>
      </c>
      <c r="B57" s="99" t="s">
        <v>259</v>
      </c>
      <c r="C57" s="102" t="s">
        <v>233</v>
      </c>
      <c r="D57" s="102" t="s">
        <v>233</v>
      </c>
      <c r="F57" s="103" t="s">
        <v>360</v>
      </c>
      <c r="G57" s="103" t="s">
        <v>233</v>
      </c>
    </row>
    <row r="58" spans="1:7">
      <c r="A58" s="99" t="s">
        <v>7</v>
      </c>
      <c r="B58" s="99" t="s">
        <v>378</v>
      </c>
      <c r="C58" s="102" t="s">
        <v>233</v>
      </c>
      <c r="D58" s="102" t="s">
        <v>233</v>
      </c>
      <c r="F58" s="103" t="s">
        <v>362</v>
      </c>
      <c r="G58" s="103" t="s">
        <v>233</v>
      </c>
    </row>
    <row r="59" spans="1:7">
      <c r="A59" s="99" t="s">
        <v>184</v>
      </c>
      <c r="B59" s="99" t="s">
        <v>185</v>
      </c>
      <c r="C59" s="102" t="s">
        <v>233</v>
      </c>
      <c r="D59" s="102" t="s">
        <v>233</v>
      </c>
      <c r="F59" s="103" t="s">
        <v>322</v>
      </c>
      <c r="G59" s="103" t="s">
        <v>233</v>
      </c>
    </row>
    <row r="60" spans="1:7">
      <c r="A60" s="99" t="s">
        <v>100</v>
      </c>
      <c r="B60" s="99" t="s">
        <v>275</v>
      </c>
      <c r="C60" s="101" t="s">
        <v>57</v>
      </c>
      <c r="D60" s="99" t="s">
        <v>1</v>
      </c>
      <c r="F60" s="103" t="s">
        <v>348</v>
      </c>
      <c r="G60" s="103" t="s">
        <v>233</v>
      </c>
    </row>
    <row r="61" spans="1:7">
      <c r="A61" s="99" t="s">
        <v>99</v>
      </c>
      <c r="B61" s="99" t="s">
        <v>245</v>
      </c>
      <c r="C61" s="101" t="s">
        <v>97</v>
      </c>
      <c r="D61" s="99" t="s">
        <v>568</v>
      </c>
      <c r="F61" s="103" t="s">
        <v>383</v>
      </c>
      <c r="G61" s="103" t="s">
        <v>376</v>
      </c>
    </row>
    <row r="62" spans="1:7">
      <c r="A62" s="99" t="s">
        <v>186</v>
      </c>
      <c r="B62" s="99" t="s">
        <v>187</v>
      </c>
      <c r="C62" s="102" t="s">
        <v>233</v>
      </c>
      <c r="D62" s="102" t="s">
        <v>233</v>
      </c>
      <c r="F62" s="103" t="s">
        <v>379</v>
      </c>
      <c r="G62" s="103" t="s">
        <v>376</v>
      </c>
    </row>
    <row r="63" spans="1:7">
      <c r="A63" s="99" t="s">
        <v>65</v>
      </c>
      <c r="B63" s="99" t="s">
        <v>66</v>
      </c>
      <c r="C63" s="101" t="s">
        <v>94</v>
      </c>
      <c r="D63" s="99" t="s">
        <v>1</v>
      </c>
      <c r="F63" s="103" t="s">
        <v>380</v>
      </c>
      <c r="G63" s="103" t="s">
        <v>375</v>
      </c>
    </row>
    <row r="64" spans="1:7">
      <c r="A64" s="99" t="s">
        <v>149</v>
      </c>
      <c r="B64" s="99" t="s">
        <v>150</v>
      </c>
      <c r="C64" s="100" t="s">
        <v>273</v>
      </c>
      <c r="D64" s="99" t="s">
        <v>1</v>
      </c>
      <c r="F64" s="103" t="s">
        <v>381</v>
      </c>
      <c r="G64" s="103" t="s">
        <v>273</v>
      </c>
    </row>
    <row r="65" spans="1:7">
      <c r="A65" s="99" t="s">
        <v>67</v>
      </c>
      <c r="B65" s="99" t="s">
        <v>68</v>
      </c>
      <c r="C65" s="101" t="s">
        <v>376</v>
      </c>
      <c r="D65" s="99" t="s">
        <v>1</v>
      </c>
      <c r="F65" s="103" t="s">
        <v>382</v>
      </c>
      <c r="G65" s="103" t="s">
        <v>94</v>
      </c>
    </row>
    <row r="66" spans="1:7">
      <c r="A66" s="99" t="s">
        <v>79</v>
      </c>
      <c r="B66" s="99" t="s">
        <v>276</v>
      </c>
      <c r="C66" s="101" t="s">
        <v>94</v>
      </c>
      <c r="D66" s="99" t="s">
        <v>1</v>
      </c>
      <c r="F66" s="103" t="s">
        <v>389</v>
      </c>
      <c r="G66" s="103" t="s">
        <v>376</v>
      </c>
    </row>
    <row r="67" spans="1:7">
      <c r="A67" s="99" t="s">
        <v>69</v>
      </c>
      <c r="B67" s="99" t="s">
        <v>70</v>
      </c>
      <c r="C67" s="100" t="s">
        <v>273</v>
      </c>
      <c r="D67" s="99" t="s">
        <v>1</v>
      </c>
      <c r="F67" s="103" t="s">
        <v>390</v>
      </c>
      <c r="G67" s="103" t="s">
        <v>376</v>
      </c>
    </row>
    <row r="68" spans="1:7">
      <c r="A68" s="99" t="s">
        <v>153</v>
      </c>
      <c r="B68" s="99" t="s">
        <v>154</v>
      </c>
      <c r="C68" s="101" t="s">
        <v>57</v>
      </c>
      <c r="D68" s="99" t="s">
        <v>1</v>
      </c>
      <c r="F68" s="103" t="s">
        <v>388</v>
      </c>
      <c r="G68" s="103" t="s">
        <v>94</v>
      </c>
    </row>
    <row r="69" spans="1:7">
      <c r="A69" s="99" t="s">
        <v>71</v>
      </c>
      <c r="B69" s="99" t="s">
        <v>72</v>
      </c>
      <c r="C69" s="101" t="s">
        <v>376</v>
      </c>
      <c r="D69" s="99" t="s">
        <v>1</v>
      </c>
      <c r="F69" s="103" t="s">
        <v>402</v>
      </c>
      <c r="G69" s="103" t="s">
        <v>263</v>
      </c>
    </row>
    <row r="70" spans="1:7">
      <c r="A70" s="99" t="s">
        <v>75</v>
      </c>
      <c r="B70" s="99" t="s">
        <v>76</v>
      </c>
      <c r="C70" s="101" t="s">
        <v>375</v>
      </c>
      <c r="D70" s="99" t="s">
        <v>1</v>
      </c>
      <c r="F70" s="103" t="s">
        <v>406</v>
      </c>
      <c r="G70" s="103" t="s">
        <v>263</v>
      </c>
    </row>
    <row r="71" spans="1:7">
      <c r="A71" s="99" t="s">
        <v>73</v>
      </c>
      <c r="B71" s="99" t="s">
        <v>74</v>
      </c>
      <c r="C71" s="101" t="s">
        <v>376</v>
      </c>
      <c r="D71" s="99" t="s">
        <v>1</v>
      </c>
      <c r="F71" s="103" t="s">
        <v>476</v>
      </c>
      <c r="G71" s="103" t="s">
        <v>262</v>
      </c>
    </row>
    <row r="72" spans="1:7">
      <c r="A72" s="99" t="s">
        <v>77</v>
      </c>
      <c r="B72" s="99" t="s">
        <v>78</v>
      </c>
      <c r="C72" s="101" t="s">
        <v>376</v>
      </c>
      <c r="D72" s="99" t="s">
        <v>1</v>
      </c>
      <c r="F72" s="103" t="s">
        <v>492</v>
      </c>
      <c r="G72" s="103" t="s">
        <v>391</v>
      </c>
    </row>
    <row r="73" spans="1:7">
      <c r="A73" s="99" t="s">
        <v>77</v>
      </c>
      <c r="B73" s="99" t="s">
        <v>397</v>
      </c>
      <c r="C73" s="101" t="s">
        <v>376</v>
      </c>
      <c r="D73" s="99" t="s">
        <v>1</v>
      </c>
      <c r="F73" s="103" t="s">
        <v>484</v>
      </c>
      <c r="G73" s="103" t="s">
        <v>206</v>
      </c>
    </row>
    <row r="74" spans="1:7">
      <c r="A74" s="99" t="s">
        <v>80</v>
      </c>
      <c r="B74" s="99" t="s">
        <v>189</v>
      </c>
      <c r="C74" s="101" t="s">
        <v>96</v>
      </c>
      <c r="D74" s="99" t="s">
        <v>568</v>
      </c>
      <c r="F74" s="103" t="s">
        <v>493</v>
      </c>
      <c r="G74" s="103" t="s">
        <v>57</v>
      </c>
    </row>
    <row r="75" spans="1:7">
      <c r="A75" s="99" t="s">
        <v>151</v>
      </c>
      <c r="B75" s="99" t="s">
        <v>152</v>
      </c>
      <c r="C75" s="101" t="s">
        <v>57</v>
      </c>
      <c r="D75" s="99" t="s">
        <v>1</v>
      </c>
    </row>
    <row r="76" spans="1:7">
      <c r="A76" s="99" t="s">
        <v>248</v>
      </c>
      <c r="B76" s="99" t="s">
        <v>278</v>
      </c>
      <c r="C76" s="101" t="s">
        <v>391</v>
      </c>
      <c r="D76" s="99" t="s">
        <v>568</v>
      </c>
    </row>
    <row r="77" spans="1:7">
      <c r="A77" s="99" t="s">
        <v>155</v>
      </c>
      <c r="B77" s="99" t="s">
        <v>156</v>
      </c>
      <c r="C77" s="101" t="s">
        <v>57</v>
      </c>
      <c r="D77" s="99" t="s">
        <v>1</v>
      </c>
    </row>
    <row r="78" spans="1:7">
      <c r="A78" s="99" t="s">
        <v>209</v>
      </c>
      <c r="B78" s="99" t="s">
        <v>210</v>
      </c>
      <c r="C78" s="101" t="s">
        <v>376</v>
      </c>
      <c r="D78" s="99" t="s">
        <v>1</v>
      </c>
    </row>
    <row r="79" spans="1:7">
      <c r="A79" s="99" t="s">
        <v>219</v>
      </c>
      <c r="B79" s="99" t="s">
        <v>220</v>
      </c>
      <c r="C79" s="101" t="s">
        <v>376</v>
      </c>
      <c r="D79" s="99" t="s">
        <v>1</v>
      </c>
    </row>
    <row r="80" spans="1:7">
      <c r="A80" s="99" t="s">
        <v>211</v>
      </c>
      <c r="B80" s="99" t="s">
        <v>212</v>
      </c>
      <c r="C80" s="101" t="s">
        <v>376</v>
      </c>
      <c r="D80" s="99" t="s">
        <v>1</v>
      </c>
    </row>
    <row r="81" spans="1:14">
      <c r="A81" s="99" t="s">
        <v>215</v>
      </c>
      <c r="B81" s="99" t="s">
        <v>216</v>
      </c>
      <c r="C81" s="101" t="s">
        <v>376</v>
      </c>
      <c r="D81" s="99" t="s">
        <v>1</v>
      </c>
    </row>
    <row r="82" spans="1:14">
      <c r="A82" s="99" t="s">
        <v>213</v>
      </c>
      <c r="B82" s="99" t="s">
        <v>214</v>
      </c>
      <c r="C82" s="101" t="s">
        <v>376</v>
      </c>
      <c r="D82" s="99" t="s">
        <v>1</v>
      </c>
    </row>
    <row r="83" spans="1:14">
      <c r="A83" s="99" t="s">
        <v>217</v>
      </c>
      <c r="B83" s="99" t="s">
        <v>218</v>
      </c>
      <c r="C83" s="101" t="s">
        <v>375</v>
      </c>
      <c r="D83" s="99" t="s">
        <v>1</v>
      </c>
    </row>
    <row r="84" spans="1:14">
      <c r="A84" s="99" t="s">
        <v>207</v>
      </c>
      <c r="B84" s="99" t="s">
        <v>208</v>
      </c>
      <c r="C84" s="100" t="s">
        <v>57</v>
      </c>
      <c r="D84" s="99" t="s">
        <v>1</v>
      </c>
    </row>
    <row r="85" spans="1:14">
      <c r="A85" s="99" t="s">
        <v>165</v>
      </c>
      <c r="B85" s="99" t="s">
        <v>166</v>
      </c>
      <c r="C85" s="101" t="s">
        <v>261</v>
      </c>
      <c r="D85" s="99" t="s">
        <v>568</v>
      </c>
    </row>
    <row r="86" spans="1:14">
      <c r="A86" s="99" t="s">
        <v>163</v>
      </c>
      <c r="B86" s="99" t="s">
        <v>164</v>
      </c>
      <c r="C86" s="101" t="s">
        <v>376</v>
      </c>
      <c r="D86" s="99" t="s">
        <v>1</v>
      </c>
    </row>
    <row r="87" spans="1:14">
      <c r="A87" s="99" t="s">
        <v>221</v>
      </c>
      <c r="B87" s="99" t="s">
        <v>222</v>
      </c>
      <c r="C87" s="101" t="s">
        <v>375</v>
      </c>
      <c r="D87" s="99" t="s">
        <v>1</v>
      </c>
    </row>
    <row r="88" spans="1:14">
      <c r="A88" s="99" t="s">
        <v>223</v>
      </c>
      <c r="B88" s="99" t="s">
        <v>224</v>
      </c>
      <c r="C88" s="101" t="s">
        <v>375</v>
      </c>
      <c r="D88" s="99" t="s">
        <v>1</v>
      </c>
    </row>
    <row r="89" spans="1:14">
      <c r="A89" s="99" t="s">
        <v>247</v>
      </c>
      <c r="B89" s="99" t="s">
        <v>260</v>
      </c>
      <c r="C89" s="101" t="s">
        <v>391</v>
      </c>
      <c r="D89" s="99" t="s">
        <v>568</v>
      </c>
    </row>
    <row r="90" spans="1:14">
      <c r="A90" s="99" t="s">
        <v>225</v>
      </c>
      <c r="B90" s="99" t="s">
        <v>226</v>
      </c>
      <c r="C90" s="101" t="s">
        <v>376</v>
      </c>
      <c r="D90" s="99" t="s">
        <v>1</v>
      </c>
    </row>
    <row r="91" spans="1:14">
      <c r="A91" s="99" t="s">
        <v>227</v>
      </c>
      <c r="B91" s="99" t="s">
        <v>228</v>
      </c>
      <c r="C91" s="101" t="s">
        <v>376</v>
      </c>
      <c r="D91" s="99" t="s">
        <v>1</v>
      </c>
    </row>
    <row r="92" spans="1:14">
      <c r="A92" s="99" t="s">
        <v>252</v>
      </c>
      <c r="B92" s="99" t="s">
        <v>251</v>
      </c>
      <c r="C92" s="100" t="s">
        <v>206</v>
      </c>
      <c r="D92" s="99" t="s">
        <v>568</v>
      </c>
    </row>
    <row r="93" spans="1:14">
      <c r="A93" s="99" t="s">
        <v>229</v>
      </c>
      <c r="B93" s="99" t="s">
        <v>230</v>
      </c>
      <c r="C93" s="101" t="s">
        <v>94</v>
      </c>
      <c r="D93" s="99" t="s">
        <v>1</v>
      </c>
    </row>
    <row r="94" spans="1:14">
      <c r="A94" s="99" t="s">
        <v>287</v>
      </c>
      <c r="B94" s="99" t="s">
        <v>288</v>
      </c>
      <c r="C94" s="101" t="s">
        <v>94</v>
      </c>
      <c r="D94" s="99" t="s">
        <v>1</v>
      </c>
    </row>
    <row r="95" spans="1:14">
      <c r="A95" s="99" t="s">
        <v>287</v>
      </c>
      <c r="B95" s="99" t="s">
        <v>398</v>
      </c>
      <c r="C95" s="101" t="s">
        <v>94</v>
      </c>
      <c r="D95" s="99" t="s">
        <v>1</v>
      </c>
      <c r="N95" s="14" t="s">
        <v>408</v>
      </c>
    </row>
    <row r="96" spans="1:14">
      <c r="A96" s="99" t="s">
        <v>231</v>
      </c>
      <c r="B96" s="99" t="s">
        <v>286</v>
      </c>
      <c r="C96" s="101" t="s">
        <v>376</v>
      </c>
      <c r="D96" s="99" t="s">
        <v>1</v>
      </c>
    </row>
    <row r="97" spans="1:14">
      <c r="A97" s="99" t="s">
        <v>269</v>
      </c>
      <c r="B97" s="99" t="s">
        <v>192</v>
      </c>
      <c r="C97" s="101" t="s">
        <v>57</v>
      </c>
      <c r="D97" s="99" t="s">
        <v>1</v>
      </c>
      <c r="N97" s="14" t="s">
        <v>495</v>
      </c>
    </row>
    <row r="98" spans="1:14">
      <c r="A98" s="99" t="s">
        <v>194</v>
      </c>
      <c r="B98" s="99" t="s">
        <v>193</v>
      </c>
      <c r="C98" s="101" t="s">
        <v>262</v>
      </c>
      <c r="D98" s="99" t="s">
        <v>568</v>
      </c>
    </row>
    <row r="99" spans="1:14">
      <c r="A99" s="99" t="s">
        <v>289</v>
      </c>
      <c r="B99" s="99" t="s">
        <v>290</v>
      </c>
      <c r="C99" s="101" t="s">
        <v>94</v>
      </c>
      <c r="D99" s="99" t="s">
        <v>1</v>
      </c>
    </row>
    <row r="100" spans="1:14">
      <c r="A100" s="99" t="s">
        <v>87</v>
      </c>
      <c r="B100" s="99" t="s">
        <v>271</v>
      </c>
      <c r="C100" s="101" t="s">
        <v>57</v>
      </c>
      <c r="D100" s="99" t="s">
        <v>1</v>
      </c>
    </row>
    <row r="101" spans="1:14">
      <c r="A101" s="99" t="s">
        <v>280</v>
      </c>
      <c r="B101" s="99" t="s">
        <v>272</v>
      </c>
      <c r="C101" s="100" t="s">
        <v>273</v>
      </c>
      <c r="D101" s="99" t="s">
        <v>1</v>
      </c>
    </row>
    <row r="102" spans="1:14">
      <c r="A102" s="99" t="s">
        <v>105</v>
      </c>
      <c r="B102" s="99" t="s">
        <v>106</v>
      </c>
      <c r="C102" s="101" t="s">
        <v>376</v>
      </c>
      <c r="D102" s="99" t="s">
        <v>1</v>
      </c>
    </row>
    <row r="103" spans="1:14">
      <c r="A103" s="99" t="s">
        <v>171</v>
      </c>
      <c r="B103" s="99" t="s">
        <v>172</v>
      </c>
      <c r="C103" s="101" t="s">
        <v>97</v>
      </c>
      <c r="D103" s="99" t="s">
        <v>568</v>
      </c>
    </row>
    <row r="104" spans="1:14">
      <c r="A104" s="99" t="s">
        <v>246</v>
      </c>
      <c r="B104" s="99" t="s">
        <v>277</v>
      </c>
      <c r="C104" s="101" t="s">
        <v>94</v>
      </c>
      <c r="D104" s="99" t="s">
        <v>1</v>
      </c>
    </row>
    <row r="105" spans="1:14">
      <c r="A105" s="99" t="s">
        <v>111</v>
      </c>
      <c r="B105" s="99" t="s">
        <v>112</v>
      </c>
      <c r="C105" s="101" t="s">
        <v>376</v>
      </c>
      <c r="D105" s="99" t="s">
        <v>1</v>
      </c>
    </row>
    <row r="106" spans="1:14">
      <c r="A106" s="99" t="s">
        <v>141</v>
      </c>
      <c r="B106" s="99" t="s">
        <v>142</v>
      </c>
      <c r="C106" s="101" t="s">
        <v>57</v>
      </c>
      <c r="D106" s="99" t="s">
        <v>1</v>
      </c>
    </row>
    <row r="107" spans="1:14">
      <c r="A107" s="99" t="s">
        <v>109</v>
      </c>
      <c r="B107" s="99" t="s">
        <v>110</v>
      </c>
      <c r="C107" s="101" t="s">
        <v>376</v>
      </c>
      <c r="D107" s="99" t="s">
        <v>1</v>
      </c>
    </row>
    <row r="108" spans="1:14">
      <c r="A108" s="99" t="s">
        <v>83</v>
      </c>
      <c r="B108" s="99" t="s">
        <v>84</v>
      </c>
      <c r="C108" s="101" t="s">
        <v>57</v>
      </c>
      <c r="D108" s="99" t="s">
        <v>1</v>
      </c>
    </row>
    <row r="109" spans="1:14">
      <c r="A109" s="99" t="s">
        <v>279</v>
      </c>
      <c r="B109" s="99" t="s">
        <v>270</v>
      </c>
      <c r="C109" s="101" t="s">
        <v>57</v>
      </c>
      <c r="D109" s="99" t="s">
        <v>1</v>
      </c>
    </row>
    <row r="110" spans="1:14">
      <c r="A110" s="99" t="s">
        <v>85</v>
      </c>
      <c r="B110" s="99" t="s">
        <v>113</v>
      </c>
      <c r="C110" s="101" t="s">
        <v>376</v>
      </c>
      <c r="D110" s="99" t="s">
        <v>1</v>
      </c>
    </row>
    <row r="111" spans="1:14">
      <c r="A111" s="99" t="s">
        <v>81</v>
      </c>
      <c r="B111" s="99" t="s">
        <v>86</v>
      </c>
      <c r="C111" s="101" t="s">
        <v>375</v>
      </c>
      <c r="D111" s="99" t="s">
        <v>1</v>
      </c>
    </row>
    <row r="112" spans="1:14">
      <c r="A112" s="99" t="s">
        <v>256</v>
      </c>
      <c r="B112" s="99" t="s">
        <v>255</v>
      </c>
      <c r="C112" s="101" t="s">
        <v>262</v>
      </c>
      <c r="D112" s="99" t="s">
        <v>568</v>
      </c>
    </row>
    <row r="113" spans="1:4">
      <c r="A113" s="99" t="s">
        <v>107</v>
      </c>
      <c r="B113" s="99" t="s">
        <v>108</v>
      </c>
      <c r="C113" s="101" t="s">
        <v>376</v>
      </c>
      <c r="D113" s="99" t="s">
        <v>1</v>
      </c>
    </row>
    <row r="114" spans="1:4">
      <c r="A114" s="99" t="s">
        <v>116</v>
      </c>
      <c r="B114" s="99" t="s">
        <v>117</v>
      </c>
      <c r="C114" s="101" t="s">
        <v>375</v>
      </c>
      <c r="D114" s="99" t="s">
        <v>1</v>
      </c>
    </row>
    <row r="115" spans="1:4">
      <c r="A115" s="99" t="s">
        <v>237</v>
      </c>
      <c r="B115" s="99" t="s">
        <v>88</v>
      </c>
      <c r="C115" s="100" t="s">
        <v>206</v>
      </c>
      <c r="D115" s="99" t="s">
        <v>568</v>
      </c>
    </row>
    <row r="116" spans="1:4">
      <c r="A116" s="99" t="s">
        <v>258</v>
      </c>
      <c r="B116" s="99" t="s">
        <v>257</v>
      </c>
      <c r="C116" s="101" t="s">
        <v>96</v>
      </c>
      <c r="D116" s="99" t="s">
        <v>568</v>
      </c>
    </row>
    <row r="117" spans="1:4">
      <c r="A117" s="99" t="s">
        <v>114</v>
      </c>
      <c r="B117" s="99" t="s">
        <v>115</v>
      </c>
      <c r="C117" s="101" t="s">
        <v>94</v>
      </c>
      <c r="D117" s="99" t="s">
        <v>1</v>
      </c>
    </row>
    <row r="118" spans="1:4">
      <c r="A118" s="99" t="s">
        <v>114</v>
      </c>
      <c r="B118" s="99" t="s">
        <v>399</v>
      </c>
      <c r="C118" s="101" t="s">
        <v>94</v>
      </c>
      <c r="D118" s="99" t="s">
        <v>1</v>
      </c>
    </row>
    <row r="119" spans="1:4">
      <c r="A119" s="99" t="s">
        <v>124</v>
      </c>
      <c r="B119" s="99" t="s">
        <v>125</v>
      </c>
      <c r="C119" s="101" t="s">
        <v>376</v>
      </c>
      <c r="D119" s="99" t="s">
        <v>1</v>
      </c>
    </row>
    <row r="120" spans="1:4">
      <c r="A120" s="99" t="s">
        <v>124</v>
      </c>
      <c r="B120" s="99" t="s">
        <v>400</v>
      </c>
      <c r="C120" s="101" t="s">
        <v>376</v>
      </c>
      <c r="D120" s="99" t="s">
        <v>1</v>
      </c>
    </row>
    <row r="121" spans="1:4">
      <c r="A121" s="99" t="s">
        <v>122</v>
      </c>
      <c r="B121" s="99" t="s">
        <v>123</v>
      </c>
      <c r="C121" s="101" t="s">
        <v>376</v>
      </c>
      <c r="D121" s="99" t="s">
        <v>1</v>
      </c>
    </row>
    <row r="122" spans="1:4">
      <c r="A122" s="99" t="s">
        <v>169</v>
      </c>
      <c r="B122" s="99" t="s">
        <v>170</v>
      </c>
      <c r="C122" s="101" t="s">
        <v>376</v>
      </c>
      <c r="D122" s="99" t="s">
        <v>1</v>
      </c>
    </row>
    <row r="123" spans="1:4">
      <c r="A123" s="99" t="s">
        <v>254</v>
      </c>
      <c r="B123" s="99" t="s">
        <v>91</v>
      </c>
      <c r="C123" s="101" t="s">
        <v>376</v>
      </c>
      <c r="D123" s="99" t="s">
        <v>1</v>
      </c>
    </row>
    <row r="124" spans="1:4">
      <c r="A124" s="99" t="s">
        <v>118</v>
      </c>
      <c r="B124" s="99" t="s">
        <v>119</v>
      </c>
      <c r="C124" s="101" t="s">
        <v>376</v>
      </c>
      <c r="D124" s="99" t="s">
        <v>1</v>
      </c>
    </row>
    <row r="125" spans="1:4">
      <c r="B125" s="99" t="s">
        <v>401</v>
      </c>
      <c r="C125" s="101" t="s">
        <v>376</v>
      </c>
      <c r="D125" s="99" t="s">
        <v>1</v>
      </c>
    </row>
    <row r="126" spans="1:4">
      <c r="A126" s="99" t="s">
        <v>126</v>
      </c>
      <c r="B126" s="99" t="s">
        <v>127</v>
      </c>
      <c r="C126" s="101" t="s">
        <v>376</v>
      </c>
      <c r="D126" s="99" t="s">
        <v>1</v>
      </c>
    </row>
    <row r="127" spans="1:4">
      <c r="A127" s="99" t="s">
        <v>92</v>
      </c>
      <c r="B127" s="99" t="s">
        <v>240</v>
      </c>
      <c r="C127" s="100" t="s">
        <v>273</v>
      </c>
      <c r="D127" s="99" t="s">
        <v>1</v>
      </c>
    </row>
    <row r="128" spans="1:4">
      <c r="A128" s="99" t="s">
        <v>188</v>
      </c>
      <c r="B128" s="99" t="s">
        <v>93</v>
      </c>
      <c r="C128" s="101" t="s">
        <v>94</v>
      </c>
      <c r="D128" s="99" t="s">
        <v>1</v>
      </c>
    </row>
    <row r="129" spans="1:4">
      <c r="A129" s="99" t="s">
        <v>250</v>
      </c>
      <c r="B129" s="99" t="s">
        <v>249</v>
      </c>
      <c r="C129" s="102" t="s">
        <v>233</v>
      </c>
      <c r="D129" s="102" t="s">
        <v>233</v>
      </c>
    </row>
    <row r="130" spans="1:4">
      <c r="A130" s="99" t="s">
        <v>128</v>
      </c>
      <c r="B130" s="99" t="s">
        <v>129</v>
      </c>
      <c r="C130" s="100" t="s">
        <v>273</v>
      </c>
      <c r="D130" s="99" t="s">
        <v>1</v>
      </c>
    </row>
    <row r="131" spans="1:4">
      <c r="B131" s="99" t="s">
        <v>175</v>
      </c>
      <c r="C131" s="101" t="s">
        <v>97</v>
      </c>
      <c r="D131" s="99" t="s">
        <v>568</v>
      </c>
    </row>
    <row r="132" spans="1:4">
      <c r="A132" s="99" t="s">
        <v>44</v>
      </c>
      <c r="B132" s="99" t="s">
        <v>45</v>
      </c>
      <c r="C132" s="101" t="s">
        <v>376</v>
      </c>
      <c r="D132" s="99" t="s">
        <v>1</v>
      </c>
    </row>
    <row r="133" spans="1:4">
      <c r="A133" s="99" t="s">
        <v>130</v>
      </c>
      <c r="B133" s="99" t="s">
        <v>131</v>
      </c>
      <c r="C133" s="101" t="s">
        <v>94</v>
      </c>
      <c r="D133" s="99" t="s">
        <v>1</v>
      </c>
    </row>
    <row r="134" spans="1:4">
      <c r="B134" s="99" t="s">
        <v>136</v>
      </c>
      <c r="C134" s="101" t="s">
        <v>376</v>
      </c>
      <c r="D134" s="99" t="s">
        <v>1</v>
      </c>
    </row>
    <row r="135" spans="1:4">
      <c r="A135" s="99" t="s">
        <v>132</v>
      </c>
      <c r="B135" s="99" t="s">
        <v>133</v>
      </c>
      <c r="C135" s="101" t="s">
        <v>376</v>
      </c>
      <c r="D135" s="99" t="s">
        <v>1</v>
      </c>
    </row>
    <row r="136" spans="1:4">
      <c r="A136" s="99" t="s">
        <v>134</v>
      </c>
      <c r="B136" s="99" t="s">
        <v>135</v>
      </c>
      <c r="C136" s="101" t="s">
        <v>375</v>
      </c>
      <c r="D136" s="99" t="s">
        <v>1</v>
      </c>
    </row>
    <row r="137" spans="1:4">
      <c r="A137" s="99" t="s">
        <v>285</v>
      </c>
      <c r="B137" s="99" t="s">
        <v>274</v>
      </c>
      <c r="C137" s="101" t="s">
        <v>94</v>
      </c>
      <c r="D137" s="99" t="s">
        <v>1</v>
      </c>
    </row>
    <row r="138" spans="1:4">
      <c r="A138" s="99" t="s">
        <v>281</v>
      </c>
      <c r="B138" s="99" t="s">
        <v>198</v>
      </c>
      <c r="C138" s="101" t="s">
        <v>57</v>
      </c>
      <c r="D138" s="99" t="s">
        <v>1</v>
      </c>
    </row>
    <row r="139" spans="1:4">
      <c r="C139" s="99" t="s">
        <v>367</v>
      </c>
      <c r="D139" s="99" t="s">
        <v>367</v>
      </c>
    </row>
    <row r="140" spans="1:4">
      <c r="B140" s="99" t="s">
        <v>482</v>
      </c>
      <c r="C140" s="101" t="s">
        <v>57</v>
      </c>
      <c r="D140" s="99" t="s">
        <v>1</v>
      </c>
    </row>
    <row r="141" spans="1:4">
      <c r="B141" s="99" t="s">
        <v>223</v>
      </c>
      <c r="C141" s="101" t="s">
        <v>367</v>
      </c>
      <c r="D141" s="101" t="s">
        <v>367</v>
      </c>
    </row>
    <row r="142" spans="1:4">
      <c r="B142" s="99" t="s">
        <v>494</v>
      </c>
      <c r="C142" s="101" t="s">
        <v>367</v>
      </c>
      <c r="D142" s="101" t="s">
        <v>367</v>
      </c>
    </row>
    <row r="143" spans="1:4">
      <c r="B143" s="99" t="s">
        <v>486</v>
      </c>
      <c r="C143" s="101" t="s">
        <v>367</v>
      </c>
      <c r="D143" s="101" t="s">
        <v>367</v>
      </c>
    </row>
  </sheetData>
  <autoFilter ref="A1:G143"/>
  <sortState ref="F2:G3564">
    <sortCondition ref="G2:G3564"/>
  </sortState>
  <phoneticPr fontId="19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Bookings Summary</vt:lpstr>
      <vt:lpstr>EMEA-products</vt:lpstr>
      <vt:lpstr>EMEA East</vt:lpstr>
      <vt:lpstr>Bookings Data</vt:lpstr>
      <vt:lpstr>Lookup</vt:lpstr>
      <vt:lpstr>'Bookings Summary'!Print_Area</vt:lpstr>
      <vt:lpstr>'EMEA East'!Print_Area</vt:lpstr>
      <vt:lpstr>'EMEA-products'!Print_Area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 Hussain</dc:creator>
  <cp:lastModifiedBy>EMC</cp:lastModifiedBy>
  <cp:lastPrinted>2012-07-30T09:59:26Z</cp:lastPrinted>
  <dcterms:created xsi:type="dcterms:W3CDTF">2008-03-12T21:11:04Z</dcterms:created>
  <dcterms:modified xsi:type="dcterms:W3CDTF">2014-02-17T09:56:34Z</dcterms:modified>
</cp:coreProperties>
</file>