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rajni\Downloads\Northwind_DA_Project\excel\"/>
    </mc:Choice>
  </mc:AlternateContent>
  <xr:revisionPtr revIDLastSave="0" documentId="13_ncr:1_{1653E15D-7909-44DC-A9A2-5E946F9A3A0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ustomers" sheetId="3" r:id="rId1"/>
    <sheet name="Employees" sheetId="4" r:id="rId2"/>
    <sheet name="Orders" sheetId="6" r:id="rId3"/>
    <sheet name="Products" sheetId="9" r:id="rId4"/>
    <sheet name="Order details" sheetId="7" r:id="rId5"/>
    <sheet name="Suppliers" sheetId="11" r:id="rId6"/>
    <sheet name="Shippers" sheetId="12" r:id="rId7"/>
    <sheet name="Categories" sheetId="2" r:id="rId8"/>
  </sheets>
  <definedNames>
    <definedName name="ExternalData_1" localSheetId="7" hidden="1">'Categories'!$A$1:$D$9</definedName>
    <definedName name="ExternalData_1" localSheetId="0" hidden="1">'Customers'!$A$1:$K$93</definedName>
    <definedName name="ExternalData_1" localSheetId="1" hidden="1">Employees!$A$1:$O$10</definedName>
    <definedName name="ExternalData_1" localSheetId="6" hidden="1">Shippers!$A$1:$C$4</definedName>
    <definedName name="ExternalData_1" localSheetId="5" hidden="1">Suppliers!$A$1:$K$30</definedName>
    <definedName name="ExternalData_2" localSheetId="2" hidden="1">Orders!$A$1:$N$831</definedName>
    <definedName name="ExternalData_3" localSheetId="4" hidden="1">'Order details'!$A$1:$E$2156</definedName>
    <definedName name="ExternalData_4" localSheetId="3" hidden="1">Products!$A$1:$J$78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P2" i="4"/>
  <c r="P3" i="4"/>
  <c r="P4" i="4"/>
  <c r="P5" i="4"/>
  <c r="P6" i="4"/>
  <c r="P7" i="4"/>
  <c r="P8" i="4"/>
  <c r="P9" i="4"/>
  <c r="P10" i="4"/>
  <c r="Q2" i="4"/>
  <c r="Q3" i="4"/>
  <c r="Q4" i="4"/>
  <c r="Q5" i="4"/>
  <c r="Q6" i="4"/>
  <c r="Q7" i="4"/>
  <c r="Q8" i="4"/>
  <c r="Q9" i="4"/>
  <c r="Q10" i="4"/>
  <c r="E2" i="2"/>
  <c r="E3" i="2"/>
  <c r="E4" i="2"/>
  <c r="E5" i="2"/>
  <c r="E6" i="2"/>
  <c r="E7" i="2"/>
  <c r="E8" i="2"/>
  <c r="E9" i="2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8F1FB1-26F7-4409-B0AC-95F3D7C1A020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F95112DC-A042-4836-8256-64D7665480C0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3703A2F3-1216-4BCB-954C-A1D8AD19D706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73BA90A0-5C7F-4542-8C0D-269448B5CD3A}" keepAlive="1" name="Query - order details" description="Connection to the 'order details' query in the workbook." type="5" refreshedVersion="8" background="1" saveData="1">
    <dbPr connection="Provider=Microsoft.Mashup.OleDb.1;Data Source=$Workbook$;Location=&quot;order details&quot;;Extended Properties=&quot;&quot;" command="SELECT * FROM [order details]"/>
  </connection>
  <connection id="5" xr16:uid="{6F93F317-B27B-46A6-96EB-4F3DE5971E7F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AC035F35-6F2A-4107-8156-34B57B2DAED1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0AB98723-896E-4120-88B7-CDB775F5B2BD}" keepAlive="1" name="Query - shippers" description="Connection to the 'shippers' query in the workbook." type="5" refreshedVersion="8" background="1" saveData="1">
    <dbPr connection="Provider=Microsoft.Mashup.OleDb.1;Data Source=$Workbook$;Location=shippers;Extended Properties=&quot;&quot;" command="SELECT * FROM [shippers]"/>
  </connection>
  <connection id="8" xr16:uid="{C778C2E5-CB4C-41BE-A019-A8865F68A191}" keepAlive="1" name="Query - suppliers" description="Connection to the 'suppliers' query in the workbook." type="5" refreshedVersion="8" background="1" saveData="1">
    <dbPr connection="Provider=Microsoft.Mashup.OleDb.1;Data Source=$Workbook$;Location=suppliers;Extended Properties=&quot;&quot;" command="SELECT * FROM [suppliers]"/>
  </connection>
</connections>
</file>

<file path=xl/sharedStrings.xml><?xml version="1.0" encoding="utf-8"?>
<sst xmlns="http://schemas.openxmlformats.org/spreadsheetml/2006/main" count="7466" uniqueCount="1238">
  <si>
    <t>CategoryID</t>
  </si>
  <si>
    <t>CategoryName</t>
  </si>
  <si>
    <t>Description</t>
  </si>
  <si>
    <t>Picture</t>
  </si>
  <si>
    <t>Beverages</t>
  </si>
  <si>
    <t>Soft drinks, coffees, teas, beers, and ales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</si>
  <si>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\x00\x00\x10\x00\x00\x00\x00\x10\x00\x00\x00\x01\x00\x10\x00\x00\x00\x00\x00\x00\x01\x01\x01\x00\x01\x00\x00\x10\x01\x00\x00\x00\x01\x01\x00\x01\x00\x00\x00\x10\x01\x00\x00\x01\x00\x00\x00\x10\x10\x10\x00\x10\x00\x00\x10\x00\x10\x00\x00\x00\x00\x00\x00\x00\x00\x00\x00\x10\x00\x00\x00\x01\x00\x00\x00\x00\x00\x00\x00\x10\x00\x00\x00\x00\x00\x00\x00\x00\x00\x00\x00\x10\x01\x00\x10\x00\x00\x00\x00\x00\x00\x00\x00\x00\x01\x00\x10\x01\x00\x00\x12Ppp\x10\x00\x00\x00\x10\x00\x00\x00\x01\x00\x01\x00\x10\x00\x00\x01\x00\x00\x00\x10\x00\x00\x00\x00\x10\x01\x00\x10\x00\x00\x00\x10\x01\x01\x01\x01\x01\x00\x00\x00\x00\x00\x00\x00\x00\x00\x00\x01\x00\x10\x00\x10\x00\x00\x10\x10\x10\x10\x10\x00\x00\x00\x00\x00\x00\x00\x00\x00\x00\x00\x00\x00\x00\x00\x00\x00\x01\x01\x02\x05%67wwwwwwSS\x01\x00\x10\x10\x00\x10\x00\x00\x00\x00\x01\x01\x00\x01\x00\x10\x00\x10\x01\x00\x10\x00\x00\x00\x00\x00\x10\x00\x00\x00\x00\x00\x00\x00\x00\x10\x00\x10\x00\x10\x01\x01\x00\x01\x00\x00\x00\x01\x00\x10\x00\x00\x00\x00\x00\x00\x10\x00\x00\x00\x00\x00\x00\x00\x00\x00\x00\x00\x00\x00\x00\x00\x10\x1445wwwwwwwwwwwwww\x01\x00\x12\x00\x01\x01\x01\x00\x10 \x00\x00\x00\x00\x00\x00\x00\x00\x00\x00\x00\x01\x00\x10\x00\x10\x01\x00\x00\x00\x00\x00\x10\x00\x10\x00\x00\x00\x00\x00\x00\x00\x00\x10\x01\x00\x00\x00\x10\x01\x00\x10\x10\x10\x00\x00\x00\x00\x00\x00\x00\x00\x00\x00\x00\x00\x00\x00\x00\x10!awwwwuuu555%wwwwwww\x01P\x12\x00\x00\x10\x00\x10\x10\x10\x00\x00\x00\x00\x00\x00\x00\x00\x10\x00\x00\x00\x00\x00\x00\x01\x00\x10\x01\x00\x00\x00\x00\x00\x10\x01\x00\x00\x01\x00\x10\x01\x00\x00\x10\x10\x01\x00\x10\x00\x00\x01\x00\x00\x00\x01\x00\x00\x00\x00\x00\x00\x00\x00\x00\x00\x00\x01Awwsv\x177cwwWgw\x17\x07u'wwwv4\x01a!\x03\x00\x00\x00\x00\x01\x00\x00\x00\x00\x00\x01\x00\x00\x00\x00\x00\x00\x00\x00\x00\x00\x00\x00\x00\x00\x00\x00\x00\x00\x00\x00\x10\x00\x00\x00\x00\x00\x10\x00\x00\x00\x00\x00\x01\x00\x00\x10\x00\x00\x00\x00\x00\x00\x00\x00\x00\x00\x00\x00\x01\x00P6wWuqpP\x14\x00\x00\x00\x10\x10pqwuwwwwS4\x10\x14\x00\x01\x01\x01\x01\x00\x01\x01\x00\x10\x10\x10\x00\x00\x00\x00\x00\x00\x00\x00\x00\x00\x00\x00\x00\x00\x10\x00\x00\x00\x00\x00\x00\x00\x00\x00\x00\x00\x00\x00\x00\x00\x01\x01\x00\x01\x00\x00\x01\x00\x00\x00\x00\x00\x00\x00\x00\x00\x00\x00\x00\x01\x03W50\x00\x00\x00\x00\x00\x00\x00\x00\x00\x00\x00\x00\x00\x17\x17wwwwG\x06\x12\x10\x10\x00\x00\x00\x01\x00\x00\x01\x00\x00\x00\x01\x00\x00\x00\x00\x00\x00\x00\x00\x00\x00\x00\x00\x00\x00\x00\x01\x00\x01\x07\x03\x01\x01\x01!\x00\x00\x00\x00\x00\x00\x00\x00\x00\x00\x00\x00\x00\x00\x00\x00\x00\x00\x00\x00\x00\x00\x00\x10\x1045\x00\x00\x00\x00\x10e45wupGttp\x00\x00\x10wWwqq\x00\x00\x00\x10\x10\x01\x00\x01\x01\x00\x01\x01\x01\x00\x00\x10\x00\x00\x00\x00\x00\x00\x00\x00\x00\x10AGq\x10\x13\x105u\x00 \x04\x04w0\x10\x00\x10\x00\x00\x00\x00\x00\x00\x00\x00\x00\x00\x00\x00\x00\x00\x00\x00\x00\x00\x00\x00\x01\x00\x04\x01AvWw\x07\x00\x00gwwwwe`@@\x077\x1746\x17\x01@\x00\x01$\x10\x00\x00\x10\x00\x00\x00\x01\x00\x00 @\x00\x00 \x00\x00\x10\x17Gvww\x00\x01\x01\x077wWwwwSr\x10\x00\x00\x00\x01\x00\x00\x00\x00\x00\x00\x00\x10\x01\x00\x00\x00\x00\x01\x00\x00\x01\x00\x00\x03vvGg\x00\x00@\x00WtpAg\x17Gt!@P\x00CA@40\x00VQ Q\x01\x000\x10\x14\x00!\x07\x17\x13pp\x147wwwwWwwq\x12\x101wwwwww\x05uwq\x01\x00\x00\x00\x01\x00\x00\x00\x00\x00\x00\x00\x01\x00\x00\x10\x00\x00\x10\x10\x00G\x04@D\x06q\x00twwgwwv\x14\x06\x06\x00t%$\x00\x17wwwGdgvu `%\x00\x03\x02\x17\x16swwwwwwwttw'WGw\x00\x10\x16wwwwwg\x173\x17p0\x00\x10\x10\x10\x00\x00\x00\x01\x00\x00\x00\x00\x01\x00\x00\x00\x00\x00\x00B\x04` \x00wBtwvwwwwugwwtdtef\x06vwwfWFwgW\x15\x12SPqfswws7FwuwwwwW'vw\x11\x00Qwwwwgw`\x15q1A\x03\x00 \x00\x10\x00\x00\x00\x01\x00\x10\x00\x00\x00\x00\x01\x01\x00\x06t@\x04@Gv\x14wvwvpggwvtvVsG\x06WPWg7VdtgWwrq%!gqw3w\x177wgwgugGewWq!\x107uwwwwg\x17\x02wS\x12\x10\x10\x10\x10\x00\x01\x00\x00\x00\x00\x00\x10\x00\x01\x01\x00\x00\x01\x07g\x06\x00\x04wgGwgvwwVwgwwww\x04$wg`gwtgGGGggwVRVS\x13\x11w\x11w7dwwuvuwwtw\x10\x11\x07\x01wwwvww@\x17\x174\x00\x00\x00\x00\x00\x10\x00\x01\x00\x00\x00\x00\x00\x01\x00\x00\x00\x10\x10\x04we@f`PwvwewwgtpwGwwgGfF\x07wsvttvwwwgw\x17\x17757w\x17swGwwwwwtwGp\x01\x12q\x07wwvwwv1qsR\x10\x12\x10\x10\x10\x00\x00\x00\x00\x00\x00\x00\x00\x00\x00\x10\x00\x00\x000\x04\x06vwWggu\x07p\x06vtwwGtwwttwpGgweg\x06tgwewwwwwwwwww7fwwGetwGww\x10\x01\x03\x17wwwvvwA7\x17q\x00\x00\x00\x00\x00\x10\x00\x00\x00\x00\x00\x00\x00\x00\x00\x00\x01\x01\x00W\x07D%geav\x00gg\x00GpGg\x07p\x07gw\x00\x00GwGsFVDgEgvvwwwwwwwww7Vgwwwwwwwws\x10\x00\x10wwwwwww\x17SR\x10\x10\x10\x10\x10\x00\x00\x00\x00\x01\x00\x01\x00\x00\x00\x00\x10\x00wwq!RP0\x04g\x00wwGgBpG$wvWudp\x00vswGg\x04t'wwwwwwww6wwwwewwwwwwCGwu\x07WwSwvvvw\x01rw1\x00\x00\x00\x00\x00\x10\x00\x00\x00\x00\x00\x00\x01\x00\x01\x01\x00qpp\x16\x14 @F\x00wF\x04\x06v\x16tpwAgt6Vww@\x07wv\x06t\x07FVwgwwwwwuw\x17ww7Gguqaa$4\x1000wwwwWwu!\x00\x00\x01\x13P\x00\x10\x01\x00\x10\x00\x00\x01\x01\x00\x01\x00\x00\x01\x00\x00!\x00\x17\x15%gPp\x07C@g\x00\x05\x00@vp\x07\x06W\x07Wwwgw\x00wtGFFegwvwwwwwwwwwswgwa\x00\x00\x00\x017wSP1www7wswPp\x10\x00\x10\x10!\x00\x10\x00\x10\x00\x00\x00\x00\x00\x01\x01\x00\x01\x00\x100\x00gwwae\x06\x04\x06PG`G`td\x04wd\x06pVVwgp\x07wdu\x04ttvwwwwwwwwwss7Gwws\x01\x175wwwwwwwwWwwwwwgA A\x00\x10\x01\x00\x00\x01\x00\x00\x01\x00\x00\x00\x01\x00\x01\x00\x05wtA@\x00\x06\x07@g\x06vvvwgwwdwuggwtGp\x07t\x07fFvGwVwwwwwww7777vFwtwSRwwwgwwwwwcesSSQ0\x100\x01 0\x10\x10\x00\x00\x00\x00\x00\x00\x00\x00\x01\x00\x01\x07\x00\x02\x10\x00aGvvtd`@@@@\x06fgvvwwTvwpFdFD\x04DVwggwwwww3ssswgwwgt$Gw7w\x17q'w\x16SWWu4$ @\x01\x00\x10\x01\x00\x00\x01\x00\x01\x00\x00\x00\x10\x00\x10\x00\x01\x000\x00P\x00\x01Ff@\x00\x00\x01\x01\x03\x0745!\x01\x10\x00egwg\x07wp\x04v\x04wCwggwvwwwww77737VGvW\x07Sw\x10\x07pw\x01wwe%'\x16s\x00\x10\x12\x10\x12\x100\x10\x01\x03\x00\x00\x00\x01\x00\x10\x00\x00\x00\x10\x00\x00P\x00\x06\x00F\x16\x00\x04\x00\x01%45\x10\x11\x01\x01\x00\x00\x00\x00\x00\x07t\x00\x00\x04wDs777wWgwwwww7777w7egWwww71\x01ggpww\x17wVqw0\x01\x01\x03\x00\x00\x00!\x02\x10\x10\x00\x00\x00\x00\x00\x00\x10\x00\x00\x00\x01\x00\x07t\x00\x00\x04\x14\x02\x14\x14\x00\x00\x00\x00\x00\x00\x00\x00\x00\x00\x00\x00\x00\x03\x00\x00\x07wwwssswgvwwwwwssss3sVwgww7w\x10\x17wwqwtpRqvs@0\x00\x00\x01\x01\x01\x00\x01\x00\x00\x01\x00\x00\x01\x00\x10\x00\x00\x00\x10\x14\x00V`\x00\x00\x00su``\x00\x00\x00\x00\x00\x00\x00\x00\x00\x00\x00\x00\x00\x04s\x07ww73777wwGgwwww73sSv\x16fwwwsw7\x01wqgpw57wWG51\x00\x12\x10\x10\x00\x00\x00\x10\x01\x01\x00\x00\x01\x00\x00\x00\x00\x01\x00\x040\x00e@\x00\x00\x00\x04\x00\x14\x12T\x14\x04\x04\x00\x00\x00\x00\x00\x00\x00\x00\x00\x03w7wgswsss7wgwwwwwgvFteeugGwwsw0\x17\x01w\x10vVT5'5w\x00\x17\x01\x03\x03\x03\x10\x10\x01\x00\x00\x00\x01\x00\x00\x10\x01\x01\x000p@\x00f\x00\x00\x00\x00\x00\x00\x00@\x00\x00\x00\x00\x00\x00\x00\x00\x00\x00\x00\x00\x00wwQFs73sswwwtvwwwwttdGdfgvwwww'\x11\x03\x10v\x11s\x077CWGss\x01\x03A\x05\x00C\x03\x00\x12\x10\x01\x00\x01\x01\x00\x10\x00\x12P\x00\x00\x04p\x00\x00\x00\x00\x04gB\x00\x00\x00\x00\x00\x00\x00\x00\x00\x00\x00\x00\x07wvgww7sw773swgwwwwwgdVvPutwvWa\x00W\x12\x11\x01s\x16\x11WGwcw5\x10Rp\x12R\x13\x01\x00P!\x01\x00\x00\x10p!\x03\x01e\x00\x00\x00\x06@\x00\x00\x00\x00gv@gvF@\x00\x04\x06ACAwwwgfv\x14ss73sswwwvvwwwvVGgGFdftwv\x17u'\x11\x12\x11a\x01\x00#1!\x11\x01\x05'!\x01a \x14\x01a\x03A\x06\x01\x01s\x07V\x17w\x00\x00W\x00G@\x00G@\x04F\x00\x00\x00FwpPGwvqsW7Vvwvvw7swssswwgwwwwwedtgeGuvwqvp\x07tedts\x10\x10\x01\x10\x00\x00\x12P\x16R\x14qap\x12\x10\x12\x01\x10pwqswt\x00\x067p\x04\x00\x00v\x04g`\x00\x00\x00\x07@v\x06\x00wpgwwwgggggg3s37777wGgwwwwvvwGBFvtvw\x15w\x01gvwga13\x12\x13\x13\x13\x017\x13\x171\x03\x12\x16\x15%\x050s\x07wwww\x00\x04uwp\x00\x00\x00`\x06v\x00\x00d\x04\x00\x00dt\x04g@wwwwvvvvvsw7wsswwwvwwwwwgGFvtgGwwt6p\x17S\x052SRRq53SS\x17\x01CACqaq0\x13\x12\x11wqwwww\x00\x177w\x00\x06v\x04vgpG\x06Df@\x00Gd\x00wtwwwwggggg7s733ssswgFwwwvTggG\x04tvtvSua\x071w5su%4st\x17\x01p5010\x10\x10\x10\x03\x00\x01Bwwww7w\x00Gwwp\x04t`pFD\x06D\x00\x00F@\x06p\x04vpwwwwvvvvvs7sww77wwvwwwwwfVVeg\x07gvwu\x07p\x07V1S4sps\x10\x13!6\x17\x03CCCC\x07\x03\x14\x17\x12\x11ww7www@%w7p\x00'Dp\x00\x06@\x00\x00\x00\x00d\x00d\x00g`wwwwggvwgw3s33sswwGgwwwwtgegDdtwgv4w\x02qru7\x17\x17WwuwW5qqqqqqt3aacwwwsW7@\x077w4\x00F\x06`\x04`\x00\x00\x00\x00\x00@\x00`\x06vtwwwwvvgfvsw7ww777wwGgwwwgVVtgtgewq\x17\x10\x057\x153Sw7wwwwwwwwwwww7uw7W7ww7sw GwsP\x00\x04t\x04F\x00D\x00\x00\x00\x00\x00\x04\x00Gw@\x07ww\x00fvwgv3333377wwfvwwwwwftvVFWGg``\x00\x0753u71wwwwwwwwwwwwwww7wsws7Sww@\x00qww\x00\x00f@$d\x06@\x00\x00\x00\x00\x00\x04dg\x00Gww\x00wgfvfwwwwwsswwwwwwwvwtFFueggwSSsRS\x17\x13qw\x17wwwwwwwwwwwwwwwSww7Sw\x177p\x00vssP\x00\x00\x00GFdfVFdD\x00@\x04d\x00\x00wp\x00ggvww33333777wfvwwwwwgwwfvwegwqq1u!p7\x177wwwwwwwwwwwwu7Sw\x177Swsww7\x00\x05ww\x00@\x07GvgvGfvvgFv\x00\x00\x00\x04w\x00\x00vvgffwwwwws7wwugwww\x17ww&amp;\x04\x00\x04\x04\x06wa\x17\x16\x13\x13\x15557\x17wwwwwwwwwswSwwwwwSw7\x17sStp\x00\x00P\x06pDfwwwvwwvwwvV\x10\x04f\x10\x00\x00ggvww311\x10\x11\x00wwwfegwugp@@PQ@ww\x16ScS\x14qs\x13SqwwwwwwwwwWuwwwwwwwwsSu7w7\x17\x00\x00\x00\x01w`@@@@@F\x06\x07ggwap\x00\x04p\x00\x00q\x10\x11\x00\x10\x00\x00\x00\x00\x00\x11\x01W\x17wvwwvG\x01$\x10\x00\x02S\x00\x04wq\x110\x13\x13\x01u57\x17wwwww\x17qssww7w7wSw7\x1752R\x16Sv\x16Dd&amp;W\x00@\x00\x00\x00\x00\x00\x00@@\x04\x00vw@\x00D\x00\x00wu\x00u\x00\x00\x00\x00\x00\x00\x00\x00\x01sGvgwted\x10\x00\x00\x00\x04\x000\x06RQ50u3\x03\x17\x077wwuwwwwwwswwwwswwSup55141q7153\x00\x00FD\x00\x00\x00D\x00\x00\x00\x00\x057p\x00\x00\x00\x00\x00w41\x00\x00\x00\x00\x00\x00\x00\x00\x00\x04\x13WwwVv\x17`\x00p\x00\x00\x00@D!0R\x151\x1553q5ww7w7swuwwwW7Wwww52\x13P1aaqcR\x16W%p\x00\x00g\x00\x06\x00B@\x00\x00\x00Rsq\x00\x00\x00\x00\x00\x00uw\x00\x00\x00\x00\x00\x00\x00\x00\x00S\x11\x17wveDt\x05$@\x00\x00\x00@\x03\x15\x01100r\x13SSw7wWwWwSsw\x17swwwwwwp543C\x13\x13\x03\x101q1s7\x13\x01\x00\x00\x05g\x00\x02\x00\x00\x001u`\x00\x00\x00\x00\x00\x00\x00\x07wq\x01!\x00\x10\x11\x01\x13\x11\x17\x133uFgGFW\x07\x04p\x00\x07\x15\x02\x16\x10\x11S\x15455\x17u7sssSww7wwwww7Sw\x13P3S\x17\x07\x17\x175a41\x050p0RSp\x04p\x14\x16\x17\x17C7\x00\x00\x00\x00\x00\x00\x00\x00\x00\x00\x10\x10\x11w\x00\x00\x00d\x02sssvtVFwwwws\x06WsQ\x0174511psswswWww7wWsusW7Www43u7ssg0q1cRs\x17\x17\x1717\x00\x00\x07ssRq5t\x00\x00\x00\x00\x00\x00\x00\x00\x00\x00\x00\x00F@\x00\x00\x00Fs7774Fdwwwwwt\x00\x07777\x11\x03\x10457\x17\x17sVSsSuw\x17suswwwwww3Ssw\x17\x17SWrwSqqcssWw\x00\x00\x07\x1757\x16wp\x00\x00\x00\x00\x00\x00\x00\x00\x00\x00\x00\x00\x04`\x00@\x04gasssttWwwwwwp\x04c\x17\x13\x11 1!111s7\x17w7www7wwwwwwwwwwu7w7wsw7\x17\x1757sW\x17GsswawqgwsW\x00\x00\x00\x00\x00\x00\x00\x00\x00\x00\x00\x00\x04\x00@\x00\x00\x00\x04\x063s3FFswwwwwt\x00w373\x11\x00\x10\x13\x13S\x17\x17w7wSw7wwwwwwwwwwwswwW7w7wwsgqw7sqg\x17SSC75%w7\x00\x00\x00\x00\x00\x00\x00\x00\x00\x00\x00\x00\x00\x00\x00\x00\x00\x00\x00\x03s77D377wwwwp\x00\x07t\x00\x10113\x17173sWu7wwwwwwwwwwwwwww7swu7W777\x176qqe75rsg7GSsqt\x00\x00\x00\x00\x00\x00\x00\x00\x00\x00F\x00\x00\x00\x00\x00\x00\x00\x00\x03ss6Cw3swwwwt\x04\x070\x00\x00\x00\x00\x01!73\x1777wwwwwwwwwwwwwwwwwWwsswsuuusS\x17'3SS\x17WSW77uv0\x00\x00\x00\x00\x00\x00\x00\x00\x00\x04$@\x00\x00\x00@\x00\x04\x00\x0773us3733wwwp\x00\x07\x00\x00\x00\x00\x00\x00\x00\x00\x00pGwwwwwwwwwwwwwwwwwswsuwSussswwwSW'6s77sSW75p\x00\x00\x00\x00\x00\x00\x00\x00\x00\x04@`\x00\x00\x00\x00@@\x04\x03s737ssw77wwp\x04\x00\x00\x00\x00\x00\x00\x04\x00d\x04\x047wwwsuwwwwwwwwwwwwwsw77w7www\x177\x1775qqu%sG7!ws@\x00\x00\x00\x00\x00\x00\x00\x00\x00\x00dF@\x00\x00\x00\x00\x04\x00C73s37373s7wq\x00\x00G\x054\x01\x00\x01e\x03wwGqw\x17uwwwwwwwwwwwwwsuwWw5w\x175wwWwWsww7w77Wwqwp\x00\x00\x00\x00\x00f\x00\x00d\x00Gg@\x00\x00\x00\x04\x00\x00\x03ss773w3ssswt\x04\x00wv\x00\x04\x00\x00\x00\x04@\x04swwwwwwwwwwwwwwwwww7sw5w7ww7sw7swSqwSWW757q\x00\x00\x00\x00\x00\x00@@\x00F@`F\x00\x00\x00\x00\x00\x04\x00\x0773ss737777wp\x00\x00\x04twB\x00\x00\x00\x00\x00CWwwwwwwwwwwwwwwwwwwWwwwwwwwwwwwwwwwsw77uwwp\x00\x00\x00\x00\x00F\x00\x00\x04`\x06F\x00\x00\x00\x04\x00\x00\x00\x00\x03s7373ssssswv\x00\x00\x00\x00\x00\x05P\x046\x17wwwwwwwwwwwwwwwwwwwwswwww7wwwwwwwwwwwwwww7sww\x00\x00\x00\x00\x00\x00\x00\x00\x00\x00\x04\x06@\x00\x00\x00@@\x00\x00\x0373sss777777p\x04\x00\x00\x00\x00\x02wsWwwwwwwwwwwwwwwwwwwwWwwwww7wW7\x17wWwwuw7wwwwwwwW4\x04\x00\x00\x00\x00\x00\x00\x00\x04\x00\x04\x06@\x00\x00\x00\x00\x00\x00\x00\x073s73733ssswu\x00\x00\x00\x00\x00\x05wwwwwwwwwwwwwwwqwwW7Ww7wwwsWww7ww7swSw7w5sW57W7sp\x00\x00\x00\x00\x00\x00\x00\x04F\x00@``\x00\x00\x00\x00\x00\x00\x04c73s777w773wp\x07F\x00\x00\x00\x03wwwwwwwwwwwwwwwwsw7wswwswww77\x17u57Su7wwwwwwwww7qwP\x00\x00\x00\x00\x00\x00\x00\x00\x00\x00\x04D@D\x00@\x00\x00\x00\x00cs773s33ss7wt\x06t\x00\x00\x00\x00wwwwwwwwwwww7WswwWwqw\x17swsWwwww7wwwwwwwwwwwwwwwwwp@\x00\x00\x00\x00\x00\x00\x00\x00\x00\x06\x00\x06f\x06`\x00\x00\x00\x04C733s77s37wwp\x06v\x00@\x04@wwwwwwwwwwwwwwusW7Swwwuww7wwwwwwwwwwwwwwwwwwwwww \x10\x00\x00\x00\x00\x00\x00\x00\x00\x00\x04\x00\x04@D@\x00\x00\x00\x00\x03sss73s77wwww\x04`\x06tf\x00wwwwwwwwwwwwwswwwwww7sw7wwwwwww7swww7wwSwwwwwwwwP\x04\x00\x00\x00\x00\x00\x00\x00\x00\x00\x00\x00F\x04`\x00\x00\x00\x00\x04cs73s73swwwwp\x04td\x06p\x00wwwwwwwwwwwwwwwwwwwwwwwwwwqsqwwwW7swu7wwwwswWw77\x00\x00\x00\x00\x00\x00\x00\x00\x00\x00\x06Dd\x00\x00F\x00\x00\x00\x00\x00\x073ss73s7wwwsu\x06`v\x04\x00\x01wwwwwwwwwwwwwwwwwwwwwwwwwwwww77swsW\x177u7w5sww7wWwr@\x00\x00\x00\x00\x00\x00\x00\x00\x00`d\x00\x00\x00\x00\x00\x00\x00\x00\x03s77ss7wwwwsv\x04td\x00@`WwwwwwwwwwwwwwwwwwwwwuwWqs757wW\x17quswSsu7wwWwwwwwP\x10\x00\x00\x00\x00\x00\x00\x00\x00\x04e@\x00\x00\x00\x00\x00\x00\x00\x00\x073s337wwwww\x17q\x06`ggGggwwwwwwwwwwwwwwwswwww7w7wwusussw677\x177Wswsssswwsq \x04\x00\x00\x00\x00\x00\x00\x00\x00\x00F\x00\x00\x00\x00\x00\x00\x00\x00\x00\x077777wwwwww7p\x06VGddawwwwwwwwwwwwwuuwwwuuuw5w757\x1775w7WSWcW3WswWwww7wwP\x00\x04\x00\x00\x00\x00\x00\x00\x04@d`\x00\x04\x00\x00\x00\x00\x00\x00\x073s3wwwwwww\x13q\x06`dv@\x00wwwwwwwwWwusWwwwuuw7suwwuswwWw5ssw7\x175w7W\x0777\x17Wwwsp\x00\x00\x00\x00\x00\x00\x00\x00FvFVTd\x00\x00\x00\x00\x00\x00\x07s77wu7wwwwwtGD\x07Fp\x05\x07wwwwwwWwuswsW7qw77wwsww7\x17ssssw5wSSsCpsswWWw757wp\x05\x00\x00\x00\x00\x00\x00\x04gdt&amp;f@\x00\x00\x00\x00\x00\x00\x04s3wpttwwwwwwegd'f\x02wwuu7wWw7\x175wwwWwwwuwwwu7wwwuwWwwswwWw7uwW777wwuwp\x00\x00\x04\x00\x00\x00\x00\x06t\x07`@@\x00\x00\x00\x00\x00\x00\x00\x00wwq\x03qaswwwsvvfVFG\x05wuswwWw7Wwwqw7wwwww5sWwwsswwwsqsW7w75u777www5w7sp\x00@\x00\x00\x00\x00\x00\x06fBF\x04\x04\x00\x00\x00\x00\x00\x00\x00\x00www\x00vwGwwwwggggG@\x03Wwwwwswwwwwwwwsw5swsww7wwuww7wwwww\x17uw7wusSu5w5www\x00\x10\x00\x00\x00\x00\x00@@d\x04\x00\x02D\x00\x00\x00\x00\x00\x00\x00\x07w7\x01AGugwwwv$vvv`\x06wwwwswwwswswwSwwwwwwwwwwwww7wwww7Sg7su5sgvwgsvsGq@$\x00\x00\x00\x00\x00\x00\x04F@\x00\x04f\x00\x00\x04\x00\x00\x00\x00\x07su \x07wruwww\x00@\x04vgvqwwwWwwwwwwWw7wwWww\x17u7\x17qwwwwWu555wwwWuwwwSWSsWW\x17sW\x00P\x04\x00\x00\x00\x00\x00\x00\x00\x00@@\x04vD\x04d\x00\x00\x00\x00ws@\x16\x16WWwwp\x06D\x00\x04vBVwsw7Wu7W5swwww7sw7w7wwwww7wwwwwwqw\x17wwwwwwswWw7uww0\x00\x00\x00@\x00\x00\x00\x00\x04\x00\x00\x00\x00\x00\x00g@\x00\x00\x00\x00ww\x14%wsgww\x00@\x00`\x00ge7ww7ww7w7wwwsW5wwwwwwwwwwwWwwwwwwwwwwwwwwwwww7sw57p\x07\x00@\x00\x00\x00\x00\x00\x00@\x00\x00@@\x00\x04\x00\x00\x00\x00\x00\x07wpRWewww\x00@\x04\x04\x04@\x06WswW\x177wwwswwwwwwwwwwwwwwwwwwwwwwwwww777\x17u7wswVWRwwP\x00\x04\x00\x00\x00\x00\x00\x00\x00\x00\x00D$$@\x00d\x00\x00\x00\x00\x07wr@wWgwp\x04\x00`\x00\x07\x00\x03susswWu7Suswwwwwwwwwwwwwwwwwww7wsw75wWWwwusWSss7qss\x00p\x00\x04\x00\x00\x00\x00\x00\x00\x00FFD\x00\x00g$@\x00\x00\x00wu\x07VvWwP\x00D@@d@GwswwwswwwwwWwwwwwwwwwwwwwwwusww\x17w7Wsssssssw3wu5u7uw@\x00\x04\x00\x00\x00\x00\x00\x00\x00\x00\x00@\x00\x00\x04\x04@d\x00\x00\x00Gw@wWww\x00@BF\x04F\x047Wwuw7wwwwwwwwww7wwwwwwwwwwwswwWsWW7\x17W\x17\x17W\x17W\x17W%3rsCrw0\x07\x00\x00@\x00\x00\x00\x00\x00\x00\x00\x00\x00\x00F\x00F@\x00\x00\x00\x07w%%gww\x00G\x04\x06B@\x12CswswWwwwwwwwsw7wwusWwwwwwuswssswssww76scrsssSV\x17\x177\x17qu\x00\x04\x00\x00\x04\x00\x00\x00\x00\x00\x00\x00\x00F\x00\x00\x04\x00\x00\x00\x00\x04w\x10Gwwp\x06v\x00edd\x05wwwwwwwwwwswswwwWqwwwwwwwwswsWuwSwuqsqu55qt5%7sssqw\x17s\x00p\x04\x00\x00\x00\x00\x00\x00\x00\x00\x00\x00@\x04`\x00\x00\x00\x00\x00\x00www\x115pG`\x04FP\x00rwwwww7www7wwwusW7wwwwwwwwwwsww7sw\x17swuwswswsww45t5gssw\x10\x06\x00@@\x04\x00\x00\x00\x00\x00\x00\x00\x00\x04\x00\x00\x00\x00\x00\x00\x00w\x15qqSVw\x04F\x00$puwuw7wwswuw5sWswwwwwwwwwwwwsWw7wwwwwww7W5w\x17u55wswsqtu'q\x01`\x00\x00\x00\x04\x00\x00\x00\x00\x00\x00\x00\x06\x00\x00\x00\x00\x00\x00\x00wq57wvv\x00\x05d@\x04'577u7suw7wwwwwwwwwwwwwwwwwwwwwwwwwusww7w7w7ww5wu7Wssqw\x00\x10@\x04\x00\x00\x00\x00\x00\x00\x00\x00\x00D\x00\x00\x00\x00\x00\x00\x00w\x17\x13Wwvt\x00`d!CWWwuswWwwwwwwwwwwwwwwwwwwwww7wwwwwwwwwwwwwwww7wssww7Www0\x04$\x00\x04\x00\x00\x00\x00\x00\x00\x00\x00\x00\x00\x00\x00\x00\x00\x00\x00wqtwwVvT\x04\x05\x14%775swwwwwwwwwwwwwwwwwwwwwwwwwwwwwwswwuwwwwwwwwsuww7wsSwq\x00\x10\x04\x00\x04\x04\x00\x00\x00\x00\x00\x00\x00\x00\x00\x00\x00\x00\x00\x00w\x17\x13uwvGg@@awwwwwwsw7wwwwwwwswwwwsu7wwwwwwwuwwwww7sww7wSw\x17uwssSu77w\x077\x10\x04\x00@\x00\x00\x00\x00\x00\x00\x00\x00\x00\x00\x00\x00\x00\x00\x00\x00wqqwwtgv\x000\x06SwWwwwwwwwwwww7wwwwwwwwwwwwwwwsssSqwwuwqwu7www7qwWwSuu5sSa\x00\x05\x00@@@@\x00\x00\x00\x00\x00\x00\x00\x00\x00\x00\x00\x00w\x17\x17\x17w vp\x00\x0477sw7swWswsw7wwwwwwwwwwwwwwwwwuwwwwww7w7wwwwwwwwwsw77ssw5wS\x00\x00\x04 \x00\x00\x00@@\x00\x00\x00\x00\x00\x00\x00\x00\x00\x04wsSwwP@\x04\x10Cuwusuww7\x17wwwww7wwwwwwwwwwwwwwsswwwwwwwwwwwwwwwwwwwwWwww7sswr\x00P@@@@\x00\x00\x04\x00\x00\x00\x00\x00\x00\x00\x00\x00w\x155ww\x00\x00\x01`u7Ssww7\x17wwqw\x17wwwwwwwwwwwwwwwwwwwwwwwwwwwwwwwwwwwwwww7SsWqwW550\x01\x00\x04\x01\x04\x00@\x00\x04\x04\x00\x04\x00@\x00@\x00\x17sSWwp\x07\x00\x07'swwu7wwSuwwwwwwwwwwwwwwwwwwwwwwwwwwwwWwwww7wWwwwSwSw'WcwqrRsA \x05\x00@@\x04\x04\x04\x00\x00\x04\x00\x00\x00\x04\x00\x00w557w\x00P\x06SSWww7w\x17swswwwwwwwwwwwwwwwwwwwwwwwW7wswww\x177wwwwswwwwwSu75u'qwQsP\x00\x07\x00\x00@\x00\x00\x04\x00@\x00@\x04\x00\x00\x04wqqwwP\x0457wssww7wwwwwwwwwwwwwwwwwwwwwwwwww77usw\x177\x17wwsWw7wwswwsw7ww7qw1647\x00\x00\x05a\x04\x04\x05\x00@\x00@\x04\x00\x04\x04\x00wS\x17ww\x006wqsuwSwWwwwwwwwwwwww7wwwwwwwwwwwwWWqwwwwwsqwWswwwuwwswsSqwsw\x17vSSSq`\x00\x04p\x00@@\x04\x00\x05\x00\x05\x00\x10\x00\x175qwwv\x17\x17wuswwwwwwwwwwwwwwW7Wwwwwwwwwwww77swsu7w\x17uwswwSu7swwuwwwwqusrSw7'\x17\x17\x10\x00\x05% \x04\x00@@`@\x04\x04\x00wS\x17\x17wqwwwwwwwswwwwuwwwwwwwwwwwwwwwwwwwwWqwSuwu7w7swswwwwwwwww\x17qsww7u7pwScwC \x00\x04\x16RA\x00\x00\x04\x00@\x00\x04w7\x17wwwww7wwwwwwwsw7wwwwwwwwwwwwwwwwwwwwswswwswwwwuwusw7wwwsw7wwu77u7qwSuuswWv\x00\x00\x01\x06\x14\x14\x10\x144\x05\x00wWSwwwwwwswswww7wwwwwwwwwwwwwwwwwwwwwwwwSww7wwwwwwswwwwwwwwwww7wwW7wwsw77u77570\x00\x00\x00\x00@\x00\x10\x00\x00w7w\x17ww7wwWuuqwwwwwwwwwwwwwwwwwwwwwwwwswswwwwwwwwwwwwwwwwwwwwwwwwwwwswuwww7wuwwwwqaa!acwwwq\x01wwww\x17qw7wwwwwwwwwwwwwwwwwwwwqwWswWwWwwwwwwwwwwwwwwwww7wwwwwwsw7wWssw\x17qwqsw7SwwwwwwwwwW\x17\x17www\x17wwww7wswwwwwwwwwwwwwwwwwwwwwwwwwwwwwwwww7swwswwwwwswWqwSwwwssuw7sw57w5sw77w7wWswswqqwwwwswwwwwwwwwswwwwwwwwwwwwwwwwwwwwwwwsWSu7wuww7uu5sWuwSswswSusWusWW\x17SwqqsW5wSWSw7W\x17ww\x17\x17Wwwwww7Ww7W57swwSwwwwwwwwwwwwwwwwwwwwwwswww\x17su7W7swww7wwwwwswswsw7ssw7Swww7W57swSw7wwww\x17wwwwuwW7uw7wwwuswwwwwwwwwwwwwwwwwwwwsWwwwwwwwwwwwwwwww7wwwwwwwwwwwwwwwwSw\x17w7wwwwwuwww\x17q\x177wqssswwswwww\x17swwwwwwwwwwwwwwwwwwwwwwsswwwwwwwwwwwwswwwww7wWwwwwuwwwSsswww7w7swSw7wwwq\x01\x01AwwuwW7www\x1757wwwwwwwwwwwwwwwwwwwwwwwwwwwswwww7swwwwwwuwWuwW7ww\x17qsqsSwWW577W\x17Seswww77wwww6\x177sswW7w7wwwwwwwwwwwwwwwwwwwwwwwwwwswuqwW77wuww5u75ssw7wwsw77wwwwwwssswqu3v7\x175sSwwWw\x17wwSwWwwSwwwwwwwwwwwwwwwwwwwwwwwwwwwwwwww77w7wW5su7wswwwwww7swuwWw757\x1755w\x17R\x17CwSWsw7wqsssw7w7Sw7SwwwwwwwwwwwwwwwwwwwwwwwwwwwwwwwuqSG\x17ssssw7qswqsswwwwwwsww7Wwwwww7w7s7\x1777\x17\x17w7wwwWww7Swwwwwwwwwwwwwwwwwwwwwwwwwwwwwwwwwww77w7quuwW5w7w\x17wuuqswwwwwsww7\x1757\x175ququwqwSwquw7sSwwwwwwwwwwwwwwwwwwwwwwwwwwwwwwwwwwwwwwwwSG557ssqsSqqqsSsswwwwwwwwswwwwwww7sw75757\x177sww7wwwwwwwwwwwwwwwwwwwwwwwwwwwwwwwwwwwwwwwwww7wwwwwwwwwwwwwwwwwwwwwwwwwwwwwwwwwwwwwwwwwwwwwwwwwwwwwwwwwwwwwwwwwwwwwwwwwwwwwwwwwwwwww55\x00\x00\x00\x00\x00\x00\x00\x00\x00\x00\x01\x05\x00\x00\x00\x00\x00\x00\xc7\xad\x05\xfe"</t>
  </si>
  <si>
    <t>Condiments</t>
  </si>
  <si>
    <t>Sweet and savory sauces, relishes, spreads, and seasonings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</si>
  <si>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wwwww7\x12SS171w5C\x11\x01\x050%\x02\x10S\x132\x17\x141sCqq57\x13s\x14s\x171qqqq!\x13S\x01a\x011!wwwwp\x14ge\x07GGwegagtweew@@7\x177\x03\x16\x11sw\x10\x11\x01\x00\x00wwwwwqt55sSS\x17\x134000\x11\x03\x11!apSS1sS47\x17\x13Sq7\x03\x17qw77\x174\x12P1\x13\x13R\x17\x17www\x14\x06eDrGgwgttvWp\x05wvGt4\x075uq\x007\x15\x07S\x02\x10wwwwwwww1ss\x17571pC\x11\x15\x13\x03\x11!\x10C\x1710S\x171Aqs\x17\x17\x17\x13Ts\x17\x13SSs\x10q1p0\x111qwwwpfEv\x07egGd\x04waGggwgAt\x07G@W3\x12A\x10\x02\x176\x11\x13wwwwwwsS\x16qqsS7\x1751\x161%5\x16\x150qs\x17\x177\x17\x17\x0771ss57\x021w7775\x16\x11\x01\x01\x13R\x177wwu$P\x06\x04tttt\x07wwwvvWwWGGt\x16V\x00u\x14\x12\x00\x11SQ\x100wwwwwww7qC\x16\x175qsSF1\x07\x111103C51q1ss\x10qw1qs\x17\x14w\x13SSqspss\x12P1sWww4G`Tpa`G`wwwwwwvFww`\x07G\x07t\x030\x01\x01\x005!!\x00wwwwwwwqsV553Sqs\x10S\x13\x07\x07\x07\x13Q\x16SC\x17\x17\x01w4\x175w\x17\x17q0\x17qsqw\x17\x13A\x01q3S\x177wtv@\x07`GDp\x00wwwwwwwwufupFw`w@@0\x10\x10\x10\x10S\x10wwwwwwwsq%13S7\x17\x1750\x1511143A553a7\x13PsS1sq7pq7571st3s\x17\x177www`@\x00\x04\x07dv\x04wwwwwwwwwF\x05Gt5e\x05Gv\x01\x10\x01\x03\x12\x13\x01\x00wwwwwww55asu4qs7\x16\x13R\x17\x17\x12qq\x03ss5\x13q7\x06\x13sW1qq\x10sS\x177\x17\x17\x105\x11qsSsww\x04t\x04`FGFwwwwwwwwwwp@fwFw`\x07u\x13\x00S\x01\x010\x13\x00wwwwwwwss\x07\x17\x13q7\x17\x13RA1\x100q\x13\x17`Q\x17S5\x17\x17\x10u53W774\x171sSsssSsw7wwwpF\x04dt\x04\x06uwwwwwwwww\x17wd\x05wt\x04Wwp\x00\x13\x1051\x07\x01\x00ww\x177wwwu541a7\x175q1c\x071q751\x1671qssqq#SS555rSwwwwwwwwwsswwVt\x04pd%\x04gwwwwwwwuwwwRFWwwvw\x115\x011\x03\x03\x110\x01wwsWwwwssPw\x171\x17\x137Q\x051\x07\x13Qa75SC\x17\x13\x17\x170W75sw70wwwwwwwwwwwwwwe@\x06\x04\x05dgwwwwwstwswwwtvwwtwq\x07`5\x03\x11\x10\x12\x10\x00\x1775wwww550q1qssQ2C5s\x17\x071q\x163Sq%qsPs\x17\x173SW5wwwwwwwwwwwwww\x04`\x05d\x06@wWwwwwwswwwwwBEwugq\x14wA\x12\x11a\x03q\x00\x01sWs5wwwss\x16\x03R\x17%\x152Q\x07\x135!3\x17\x07pq3Ss7\x172\x17ssW77wwwwwwww7swwwwvF\x04d`@FG7wwwwwwwww7wugwfW\x16vGB\x11!\x12\x11\x03\x00\x105wW77wwW\x17\x11a513sS7\x145\x13SQq11G\x171\x17\x175qaqw7Swwwww7wwww7wwwwwG@@VttwwwwwwwwwswsqvVwW7\x04p\x06pp\x12\x11!\x10\x00\x10s51quwwsqsAsSSS51\x07\x12w\x13c\x1757\x03qsqsSq\x077sswwwwwswsw7qq7wwwtD\x00f@FFwwwwwwwwwwwwwugwwGG\x04wA\x13q\x12\x11a\x000W7\x16\x13sww7\x171\x07151sSRG\x17\x13\x17\x11sSp\x17\x177\x17571cu5wwwwwwww7sw73qwwwpv\x06P@`GwwwwwwwpwwssCwww\x05ggGv\x01!\x01a\x12\x10\x01\x011qq55wwq2SBSCRSS\x13\x101qssSqqaqq7\x17\x17u\x057swwwwww77sw3q57wwwtD\x04ed@Fwwwwwwwwwsww\x15wwGd\x04GtG\x07\x17\x13\x10q0\x12\x10\x16\x135%0wwwW\x13\x1051177u4r\x17\x17\x17577\x167\x17\x173ssCSwwwwwwwwsw7u7\x13\x13swwwd`FFV\x04Wwwwwwww7w70\x01wutwwdGv\x110\x11!\x01\x00\x01\x01q5\x13\x13\x147ws\x13\x17\x161sS\x13S\x13\x00\x17\x1753Sqqe1sqq5s\x177wwwwwwwsusS3s57\x17wwwFT\x04\x00d\x00vwwwwwwswsP\x00\x13wv\x06vdpv@4\x12\x16\x13\x13\x000\x005%5!puw\x13Rqe51\x16\x17sqas7\x13u3SsS\x17\x17\x177W1gswwwwwww7sssw\x17\x13\x13w7ww\x04`\x00\x04@\x06gWwwwwwww7\x00\x01\x05wugd\x10\x06t\x03\x13\x111\x01\x00\x01\x01\x03\x13\x13\x13R\x10sww1\x13\x10Rw1q7\x13\x10qSw\x13W7\x17\x17s53S3w\x17wwwwwwwwsw7731153Swwvv@\x07d\x04V\x00gwwwwssq\x00\x00\x13WfDVeeg\x13A!\x0110\x00\x10\x105!p1p\x07757\x1701\x11s\x17\x13q5'57s577%5sSuqw\x17wwwwwwwww777qs1qsw7w4Ed\x04df@DD\x05dwwu70\x10\x0074\x05`gFv@\x113\x13R\x17\x10\x01 \x10\x13R1R\x10qwsS\x03PCs\x17\x13W\x01p\x053R\x17\x13S\x07\x10s\x177\x1377wwwwwwwww3w7171q353Sww\x06@\x00\x04@\x06v\x00\x06@gtq\x00\x10\x00\x17\x14dvtDV@10\x10R\x11q\x000\x10\x01p1\x17!\x16\x17\x1751q051a'3\x17\x10sqqqw1s@qsqqww7wwwwwwwwwsswsS3S\x177ww\x17tfT\x04pFD\x00Dp\x04ep\x00\x16\x110\x00VD@gfS\x13\x01q1\x13\x03\x00\x10\x1001R1\x13@!qsa50CS\x13Q51!\x07\x1716\x13SS\x12\x13\x17\x13w\x17wWwwwwwwww775337\x117\x13\x13\x13wwsDf\x02@@G@\x06@\x00\x00p\x03\x01$F\x06@\x00\x06VA0\x140\x12\x12\x17\x10\x03\x03\x01\x01\x17!CA0P0q5!w\x0051!SC\x13@1RQp57\x14\x07\x13S\x177w5swwwwwwssssqq3s\x111qqw\x17wqE@D\x00d`\x04d\x07GdTt\x07dGdGFa\x06\x17\x11\x13\x11q!0\x01\x10\x01!1\x1313\x043\x17\x13Sq1\x07\x12\x17\x13\x011p\x07\x1613\x13S\x110\x13\x071sSwRwwwwwwwwsss77117\x1711w\x077wvdf\x00\x00\x00\x00@\x04d\x00d`\x04\x00\x00Gda\x10\x01!!!c\x01\x17\x10C\x01\x03\x10CA\x17\x05\x105\x03\x07\x13\x17\x14\x03SS\x01s\x17\x03CS\x154\x17\x12R@sS\x17Sw\x177sswwwww7\x1757q17\x1113\x13Sq7w7w\x14\x04\x04t\x00\x00\x00\x00D\x00@\x00\x00FVF\x12\x11\x00\x16\x11\x12\x11\x11\x13\x03\x010\x12\x11\x031310415\x13CR3@1%\x12\x10qq\x0752\x13qq10\x011s77wuwwwwwwwsqsq77\x137\x13qq1wCSswwwfFDF\x00\x00`\x00\x04dBVFpQ40\x03\x16\x11\x03\x03\x01p\x00\x12\x11!1\x17\x05RS\x00C\x03%15\x13\x07\x17\x135117\x00qSQ05!\x10qc\x155sw\x16\x177wwwwww7773s51113q7\x077W7swWGF\x04d\x07F@eFD$\x11\x03\x03\x01\x10A\x11!\x01\x1001\x04\x01!\x12S101141Q\x13\x17\x13q@q5\x03\x17\x07\x11\x07\x1212S\x12\x15 \x03\x11ss57wwwwwwww7sssqss153S\x11w\x16SsWwwswwWGFDVRA5\x13\x12Q\x10\x13\x00\x12\x12\x11!!\x01\x10\x011R\x111RS\x17%\x00S\x03acC\x16\x03505!1\x02CSQa\x13A\x12\x14577\x17wwqswwwwwws\x177ss\x13\x17\x1715175\x077\x177\x175%sqw7577\x17\x13C\x07\x01\x10!!\x00!\x010\x10\x10\x13\x02\x02\x101\x16\x1211q\x13A!q\x13\x11514\x13S\x11551\x06\x13\x03\x11a\x13\x01\x00\x13SSsSspwwwwwww7w7\x1777317\x135\x11s@SqSqsRW77Qs@ps\x175\x110!\x10\x11 \x17\x12\x101\x03\x01\x10\x011%1q\x17%7\x11$0\x12Sqq5\x03R\x15'\x12\x12\x17\x01qp10100p5577wuswwwwwwssW3qqq1\x13q31s\x165757\x07\x14%pS'\x17\x16\x13RQ3\x07\x11\x12\x11!\x14\x01\x115\x02\x10\x12\x11\x04\x17\x13\x03\x03q\x13Sc\x10S10\x12\x12S\x041s\x11551\x07\x03\x11\x00\x11\x04\x11\x00\x07\x13sqw7swwwwwwsw73w\x1731q13SS\x17\x01CAr\x171ps\x17551pq52P00q\x02\x11 \x12\x03\x011\x13\x03\x12C0\x17\x17\x117\x113\x15\x045\x0557\x17\x17\x03q1\x07\x03\x13\x16\x051`1p10\x10q7\x17\x17qw4wwwwwwwsw7s77\x1315\x173\x13q$3\x1355\x17\x00qpSS\x07\x00qCQ\x13\x15\x01\x101\x12\x10q\x11\x13\x100\x10P\x01\x150\x12\x12Scus\x12\x13\x13\x03\x111!\x05\x17\x07\x13\x17\x16\x11\x02\x10\x11\x01\x01\x10\x03\x001q7777q7wwwwwwwwwwwsw731Sqt\x10\x11pSS!pW\x13rSSPs1!a!1!\x10q\x00\x03\x07\x01%\x1010\x06\x12\x13\x11\x013\x15\x13\x17\x05%!qaa7\x02\x13\x13C\x1015\x141\x03\x03\x12\x13\x10\x14\x03\x07\x17\x17\x17sVSwwwwwwwwwwSA0pq3\x13\x13\x13\x00`\x13\x03\x0510\x03A\x13\x1000\x14\x10S\x10\x10\x10\x12\x10\x12\x141\x110\x12\x11\x03\x13\x011A!0uswsR\x13\x17\x12\x13\x13Q\x055\x03\x11%\x12\x12\x02\x100\x11\x01\x01\x03\x0051s7sW1wwwwwwwwwuqq1\x01\x017551q\x00\x11%52\x16\x10a1a\x03Q\x10\x03\x13\x10\x13\x01\x03\x01\x011\x0000\x011\x12\x10P\x07\x03\x13\x01\x01\x13\x17s\x170qp1q\x16\x12\x01!5\x03S51\x05\x03\x11\x02\x12\x13\x01\x04q55q77\x16swwwwwwwww71\x00\x10\x13QS150\x000\x11\x01\x05\x11\x00\x12\x12\x11q!$0\x01\x03\x00\x12\x10\x11\x03\x01\x00Q\x011\x000\x110\x01\x100\x13\x00wswqu\x071s\x1615\x07\x17\x1301\x03S\x02\x11\x02\x11\x01\x01!053s7Sw1wwwwwwwwwwQ\x01\x00\x00\x00\x173S1q\x10C\x03\x03\x12\x12\x10A\x150\x10\x10\x10\x01\x12\x101\x01\x01\x02\x100\x1001\x001\x10\x12\x10\x01!\x01\x00\x10s\x177w71s\x17\x11S\x13\x001aS\x17\x13\x07\x11a\x11\x03P1\x10\x143Su3w\x17t7wwwwwwwS\x01!\x10\x11\x10\x00\x01V\x17\x13r\x00\x101\x101\x11! 1\x03\x03\x12\x10\x02\x11\x10\x01\x000\x10\x10\x10\x00\x01\x03\x11\x01!\x010\x00\x13\x011\x01wqwwqG\x13R70SRS\x131p7\x13\x06\x12\x10!\x03\x12\x13\x12W7\x13u7w7wswwwww5\x03SU7\x171Q\x00\x01qw\x01\x10\x03\x141\x140\x10\x01\x011\x10\x11\x02\x11\x02\x03\x12\x11\x01\x10\x10\x13\x00\x10\x10\x03\x12\x11!\x00\x03\x00\x12\x0007ww77s57S\x173\x0115\x161q1P\x11\x03\x110\x155\x01sSwsw7qwwwwwwsQ5\x13\x13\x01\x11\x053Q\x10\x17q\x13\x00p\x13\x13\x03\x13\x10S\x17\x01a0pP1\x11\x01\x03\x01\x02\x12\x10\x00\x12\x12\x11\x01\x00\x10\x10\x10\x13\x10\x11\x01wwwww\x16Sq1s\x15pqc1S\x13R5#\x11!\x07\x13\x013Cw7w7SwWwwwwwq1q1\x0157\x13\x1571\x03R\x00\x10\x111a1\x102\x07!\x13\x13\x11\x101\x12\x12\x12\x10\x12\x11\x01\x10\x03\x11\x01\x12\x12\x13\x03\x00\x03\x10\x01\x000w7wwsqq7\x17\x1711\x03\x153\x17\x0750\x140\x13\x11%3SW5sqswssw7www1w\x12SS\x13\x1753SW\x1011 %!\x13RqQ\x01\x13A!c\x10R\x11\x11\x11\x13\x11\x01!!\x00\x03\x10\x01\x11\x01\x11\x00\x10\x13\x01\x01\x01wwswwV7qs1spqsR\x131s\x17C\x174\x12\x13\x141sswwwwwWwwwws\x1711\x13\x10qswu1sqP\x10\x10\x13\x1701\x130Cq3S\x11\x061wswwss\x11\x10\x011\x03\x12\x12\x100\x01!!\x00\x02\x10wwww73\x17\x13\x16\x17\x16\x11\x07155\x171p1\x01\x011qs5%wwwe!\x04'ww7w1q554\x17\x175575uq1\x01\x00\x01\x03Q52P1\x03Q1swWu%\x01\x05\x055w00\x101\x01\x01\x12\x10\x02\x10\x10\x01\x01\x03swwwwus5sS1sCSqsq7\x17\x07\x13\x13C\x12\x17S\x17pP\x00\x10@\x01@www7q7\x13\x01\x1315wwwS7\x17P\x00\x10\x00\x107\x03Q1Gq7wuq4\x00\x10\x00\x00\x00\x00\x00Au1\x011010Q\x13\x01\x00\x01\x00wwwwwsE3\x17551%53\x107S\x13C\x05!5517wp\x00\x04\x00\x14\x00\x14\x05wwwsQqsQ\x07\x13Sw\x17u5s1\x00\x11\x11\x11\x13S52\x117wwC@\x01\x00\x00\x00\x00\x00\x00\x00\x00\x03S\x10Q\x01A\x10\x03\x01\x00\x10\x02\x10wwwsw53W1sR\x17\x103Asq754\x13\x11\x03\x13SSw\x10G\x00\x10gV wGw577\x17\x102Qu7Ww1w5\x11\x01\x10\x00\x11\x071sQgwqa\x10\x13@\x01\x00\x00\x00\x00\x00\x00\x00\x00\x07\x03\x12\x13\x13\x000\x12\x10\x00\x10\x01wwwwww43\x1711q\x07531\x13q\x03\x05041\x0777w\x07w@dV\x06Up\x01Gwu1\x03SQ\x13\x13wsq\x17q\x10\x11\x10\x01\x01\x00\x17\x17qsww\x17\x16\x07\x00\x00\x10\x00\x10\x00\x00\x00\x00\x00\x00\x00\x13\x01\x100\x06\x11\x10\x10\x10\x01\x10wswww7\x17qsSs\x170Su\x167\x177\x12S\x13\x171qwuudgGgefug\x04w7W\x11\x07\x17uwww7s\x13\x00\x00\x11\x10\x01\x11\x07q7wwQa\x01\x10P\x10\x00\x00\x00\x00\x00\x00\x00\x00\x00\x00\x052\x13\x11\x01r\x10\x00\x01 \x00wwww7wqs\x175414131qqqp50qsw7wwWG@\x04VUgVp\x17ssw\x11\x01\x03CW\x15\x13W\x11\x10\x01\x00\x10\x00\x10\x01wwwwsW4044\x10\x10\x00\x00P\x00\x00\x00\x00\x00\x00\x15\x01!\x00\x11!\x10\x00\x10\x10wwwwww\x1657\x13SsSCSSS7\x135C\x17\x13SSwwwp\x00`G`fwg@swwww\x17\x11\x111su0\x00\x00\x10\x00\x01\x01\x00\x17wwwu50QA\x00\x00\x00@\x10p\x00\x00\x00\x00\x00\x00\x00\x03\x13P\x03\x10\x10\x01\x00\x01\x00wwwwwssSp73\x150\x17571q7R1sw77wwwtvPF\x04GFVwwwwwwwwwwws\x00\x00\x11\x00\x00\x00\x10\x11\x07wwusS\x0507Au51\x07\x05s\x10\x00\x00\x00\x00\x00\x01q\x00q\x03\x00\x10\x10\x10\x10wwwwswu7\x13q5sqa7\x13\x173S5\x07\x17\x13Swwwwwtd\x05@v\x14eGwwwwwwwwwuu\x00\x00\x00\x00\x00\x00\x00\x00\x07wwwu5wWP1\x03RW\x050\x07p\x00\x00\x00\x00\x00\x001\x00\x12\x11!\x00\x03\x00\x00ww7WwssCq\x17\x13\x13\x17\x16\x13qqu53Cqsw7wwuvp\x07fpDebWwwwwwwwwwwsp\x00\x00\x00\x00\x00\x00\x00\x07wwwwsSpwWuav5q\x00\x10\x00\x00\x00\x00\x00\x00S\x01\x01!\x00\x10\x00\x11\x00www7wwsS\x173Sas%7\x1773sq\x17\x1757wwwwuPFVDvvtwwwwwwwwwwwq\x110\x00\x00\x11\x01\x01\x00\x07wwwSWwSq'\x07\x10\x01B\x07\x00p\x00\x00\x00\x01\x00\x100\x07\x13\x11\x01\x00\x01\x00\x007WqwssSCq53\x171Qqs\x17\x17\x17\x17\x0757w7wwwGfGFwdGGwwWwwwwwwww\x177\x01\x00\x010\x00\x00\x00\x07wwwwww5\x05t\x10\x00\x05%\x10\x07\x10\x00\x00\x00\x00\x00\x00\x06\x11!\x000\x00\x10\x00\x01w77\x17ww7\x16\x13Rqq\x172S577770sw\x17wwwwwu$$FGegwwwwwwwwwwwwqA\x01\x00\x11\x10\x00\x00\x07wwwwww\x07\x12\x17\x07\x100\x17\x01ap\x00\x00\x00\x00\x13\x00\x10S\x101\x01\x01\x01\x00\x10qw\x175qww\x13a1\x1771qasS\x17\x17\x13SSsswwwwtvTGgDdGwwwwwwwwwwww\x13\x00\x10\x11\x01\x01\x00\x10\x07wwwwwupW\x01\x10AAa`\x00q\x00\x00\x00\x00Ap\x000q\x01\x10\x00\x10\x00\x007\x177\x13wss4\x1771q7\x12\x17\x13sssw7w\x17wwwwwwwFtD`Fwwwwwwwwwwwwqp\x00\x00\x00\x10\x10\x01\x00\x17wwwWwW50RC\x12\x01\x00\x10\x154\x00\x00\x00\x00\x12\x10\x01q\x12\x12\x00\x10\x01\x01\x01\x175qws7SSsS\x17\x13q1a7\x17\x17\x171qsw7wwwww`\x07B\x07eegwwwwwwwwwwwsq\x00\x01\x01\x10\x10\x00\x00\x07wwwww0W\x05%\x15%\x03@\x00p!\x00\x00\x00\x00\x00P7\x101\x01\x10\x00\x10\x00\x007\x137\x10wW75!5#s\x175\x07\x13ssqw7w7wwwwwvPFT`FFwwwvuwwwwwww7\x10\x111\x10\x11\x01\x10\x00\x17wwwwwW0p\x10\x06\x12P\x10\x10\x00P\x00\x00\x00\x01\x000\x011\x03\x00\x00\x10\x00\x10\x10qw\x17777sSW\x13Q\x17qs455777sWswwwwwugtfDe\x04wWwuwwwwwwwwP\x13\x11\x00\x00\x01\x00\x10\x00wwwww\x17uq\x17S\x01\x050@\x00\x01\x01\x00\x00\x00\x00\x10\x01\x07\x03\x111\x00\x01\x00\x00\x007\x10sSW577\x03s3q3\x17\x13ssusw\x17777www7vVGE FFuwtwwwwwwwws10\x10\x01\x01\x01\x11\x00\x07wwwwuww\x16P4\x12R\x05\x10\x12\x10B\x00\x00\x00\x00\x00p\x015!\x00\x10\x10\x00\x10\x10\x1771qsssS\x16\x17\x17\x13qq451s7SsWwww7swudp\x06D\x04ewwwwvVwwwwwu\x11\x11\x10\x10\x00\x11\x00\x117wwwwwWqa\x03R\x14\x10R\x00\x04\x01\x01\x00\x00\x00\x00\x01\x01\x03\x10\x13\x01\x00\x01\x01\x00\x00sSw3Wsw5571s\x173Ssw7sw77777su7wwDtvpFwwwuwwwwwww\x13q0\x10\x01\x00\x10\x11\x01wwwwwSuw\x13A\x04\x03@\x01\x00\x10\x00\x00\x00\x00\x00\x00\x00p\x003\x10\x10\x00\x10\x00\x01\x001q5s1w\x177\x16\x01R\x171q5\x173qssqqwwSqswvvt`D`DwwwFwtwwwwwq1\x11\x11\x00\x11\x01\x01wwwwwwuwua41\x10\x12\x16\x14\x01\x00\x01\x00\x00\x00\x00\x01\x01\x01\x01!!\x01\x00\x00\x00\x00w3s5ssw7173SSsscW75777sS7\x171wua\x04p\x00FVwwwwWGwwwww\x11q1\x00\x01\x00\x117wwwwwwvqsQA\x04\x01E\x01\x01\x00\x00\x00\x00\x00\x00\x00\x00\x16\x01q\x10\x10\x00\x10\x00\x00\x105sqw1wsSqa537\x13SSsssw\x1751sq7\x17wVT\x06T\x00\x00FwwwtpwWwwwsS\x11\x01\x01\x12\x117wwwwwwwSWW\x16\x12R\x16\x12\x10\x00\x00\x10\x00\x10\x00\x00\x00\x10\x01\x03\x10!\x00\x01\x00\x10\x10\x00s57sw57sS\x07\x13SS73qsSsssSw1\x17\x13sweg\x00\x00\x00@\x04wweeewwwwwu11\x10\x10\x11\x17wwwwwwwwu65!A\x01\x00\x144\x01\x00\x00\x00\x00\x00\x00\x00\x01\x00\x001\x10\x10\x10\x00\x00\x00\x10qwS57sssqps75qu777\x177751ssqwurVP\x00\x04t\x04gwWwwgwwwwsq\x13\x1117wwwwwwwwwwWWW\x16\x10P\x00\x01\x00\x00\x00\x00\x00\x00\x00\x00\x00\x01\x00\x12\x10\x00\x01\x00\x00\x00\x007s5sw7ww715qs73qsssSSsw1573w\x05g\x00\x00\x07@\x00wwvwwuwwwwsS\x11\x17wwwwwwwwwwwW57\x01\x01\x161\x01\x00\x00\x00\x00\x00\x00\x00\x00\x00\x00\x00\x011\x01\x00\x10\x00\x00\x10\x10S5\x173Swsq50S3\x13S\x17\x17577777\x13\x17w7wwp\x01a@t\x00\x04wwWwwGwwwwu17wwwwwwwwwwwusGu7wqt\x00\x00\x00\x00\x00\x00\x00\x00\x00\x00\x00\x00\x10\x100\x01\x00\x00\x01\x00\x005sc\x175sW7s\x17'\x1777753qqssSws3sswqa@\x14\x10\x03G7wwgWFWwwwsSwwwwwwwwwwwwwuw\x17Wv\x16\x01\x00\x00\x00\x00\x00\x00\x00\x00\x00\x00\x00\x00\x001\x00\x00\x00\x01\x00\x10\x10\x173\x17qsw7ssq\x13sSSSsG77\x17\x177\x13wwwwwu\x02\x11 \x07\x04swwwVwwwwwwwwwwwwwwwwwwwwww\x17ww\x15\x01\x00\x01\x00\x00\x00\x00\x00\x00\x00\x00\x00\x00\x00\x00\x03\x100\x10\x00\x10!\x01c\x17C\x1657sw\x177'\x173s7\x13\x13S\x13ssswsw7ww3q@\x05\x00\x1777wwwwwwwwwwwwwwwwwwwwwwwwWwwaB\x14\x01\x00\x00\x00\x00\x00\x00\x00\x00\x00\x00\x00\x00\x00\x11\x00\x01\x00\x01\x01\x01 \x17q1sSswssS\x11s\x17\x13q747w777sssw77777\x13wswwwwwwwwwwwwwwwwwwwwwwwwwwwwP\x11!\x00\x10\x00\x00\x00\x00\x00\x00\x00\x00\x00\x00\x00\x00\x00\x12\x00\x10\x00\x100\x12\x11C\x16\x1757\x17ssS56\x13s573Ss3wws7773sssssw777wwtt$\x05gwwwwwwsqs0!7wwwwwwu454\x14\x10\x00\x10\x10\x00\x00\x00\x00\x00\x00\x00\x00\x00\x00\x00\x10\x01\x00\x03\x01\x01\x01\x001sas\x13susu3SCSs\x13S7w33ww3sss73s773swswwV\x10\x10\x00Pwwwwwwwv\x14\x05\x00\x00\x13wwwwwwSRR\x10%\x00\x00\x00\x00\x00\x00\x00\x00\x00\x00\x00\x00\x00\x00!\x00\x10\x01\x02\x1001\x175\x13\x14w\x17773q2\x173\x1777s377s373373s773w7sww\x14\x00\x04\x04\x07\x07Gwwwwt\x00\x00\x00\x00\x00\x04\x00%wwwwW\x17\x07\x14\x14\x10\x01\x00\x00\x00\x00\x00\x00\x00\x00\x00\x00\x00\x00\x00\x10\x03\x00\x10\x11\x01\x01\x00as5s157w\x17\x13qR5s3w373337377777sswsw7wwCWwptw\x17Wwww\x00\x00\x00\x00\x00\x00\x00\x00SwWwwqaqC\x03\x00\x10\x01\x00\x00\x00\x00\x00\x00\x00\x00\x00\x00\x00\x00\x00\x01\x00! \x12\x101\x13\x14\x12\x13Ssqsss\x13%33s3733s73733s7s7737swwq\x07wwPwWG\x07ww\x00\x00\x00\x00\x00\x00\x00\x01\x10\x077wWu7\x17\x07\x10P\x14\x00\x00\x00\x00\x00\x00\x00\x00\x00\x00\x00\x00\x00\x00\x00\x10\x00\x10\x13\x101\x005sqq%57\x17s\x1750Ws773333333ss73777wswwwwuGW%wwpGwp\x00\x00\x00\x00\x00\x00\x00\x00\x03\x00WwgwWqpp\x10!\x01\x00\x00\x00\x00\x00\x00\x00\x00\x00\x00\x00\x00\x00\x01!\x01\x01\x001\x03\x11\x12\x13\x12\x13SS477s3773s33s333ss33sssss77wwwww4p\x05%t\x17wwp\x00\x00\x00\x00\x00\x00\x00\x00\x01\x00wWWww\x17Q\x01`\x10\x00\x01\x00\x00\x00\x00\x00\x00\x00\x00\x00\x00\x00\x00\x00\x10\x0001\x0100qq543\x03SSw71qss3333s73337737777wwwwwwwG\x12SRuvWw\x00\x00\x00\x00\x00\x00\x00\x00\x00\x12PWwwu5q%%\x01A\x01\x00\x00\x00\x00\x00\x00\x00\x00\x00\x00\x00\x00\x00\x11\x00\x01\x01\x10\x13\x01\x01\x12\x13\x03\x13\x11s\x12ww323#3#7333377733ssssw7wwwwww\x14\x00\x16\x05\x02W@w\x00\x05\x00\x00\x00\x00\x00\x00\x00A\x007wwww5q\x03\x00\x00\x00\x00\x00\x00\x00\x00\x00\x00\x00\x00\x00\x00\x00\x00 0\x000q0\x12\x1354\x13Cp\x17qw773333333333333ss77777swwwwwwsu\x01rW@\x07G\x10\x00\x00\x00\x00\x00\x00\x00\x01\x00\x00uwuwWS\x07PQ\x01\x01\x00\x00\x00\x00\x00\x00\x00\x00\x00\x00\x00\x00\x00\x10\x10\x12\x11\x03SQ\x01\x03\x13p1\x13s373s333#333s73s3s33ssssswwwwwwwwGt\x05g\x00gwp\x00\x00\x00\x00\x00\x00\x00\x00\x00\x07t4www7S\x03\x02P\x00\x00\x10\x00\x00\x00\x00\x00\x00\x00\x00\x00\x00\x00\x13\x03\x0011!!0\x13C\x13Sg3w73#33333#33333s3777777wwwwwwwvtv@B@\x00GGu \x00\x00\x00\x00\x00\x00\x00\x07WW\x07pWSU1AA\x00\x10\x10\x00\x00\x00\x00\x00\x01\x00\x00\x00\x00\x00\x010\x11\x03R\x17\x13\x13\x01p173\x13s32333#33333333s773ssssw7wwwwwwugw\x00Gtw\x05vpW\x00\x00\x00\x00\x00\x00\x02\x17vw\x05wwwsG\x13\x00\x12\x00\x00\x00\x00\x00\x00\x005\x00\x00\x00\x00\x00\x00\x13\x12P5!pP\x13\x13S\x13s733\x1333#3233323s3333s77777swwwwwFFDd\x00\x04\x04t\x06p\x06wPP\x00\x10qaue\x05wp\x00WSW1aS\x05\x01\x01\x00\x00\x00\x00\x00\x17\x10\x00\x00\x00\x00\x00pq%\x13\x12\x13\x13\x01732s1323233333#3s33777773s77swwwwweg@\x00\x00t\x06v@\x00\x05uvw\x00Ae\x00Agwwwuwwwqu5!@\x10\x00\x00\x01\x00\x00\x057\x00\x00\x00\x00\x00BA3S\x03Q0!0\x13s3223333333333#33333333w3w777wwwutt\x00\x00\x04ee\x04pGVR@WG\x07p\x07\x12WwwwwwwW\x17q4\x141\x00\x10\x10\x00\x00\x10\x11t0\x00\x00\x00\x00t\x06u0q\x03A\x11\x012s3\x133232333#23333s73s7773w3swwwwwBFt\x00G\x00\x00dpG\x06v\x00w\x07utwGtWwwwwwwwu4q1\x02\x05\x00\x01\x00\x00\x03R\x10\x10\x00\x00\x00\x06ut\x02C\x10100032233\x133333#333333333733ss3sssswwed@@\x04\x06@\x00GD\x04\x00A\x04tw$t\x07vwgwwwwwwtsS\x17CQ\x02\x10\x00\x10\x01P5p\x00\x00\x00\x00\x04d$@\x041\x01\x01\x01\x013\x133233233#333233#337377377777www\x06@\x00\x00g\x04\x00\x00\x00\x00\x07\x04pGwwWptuwWwwwwwugWup\x15 Q\x05!\x00\x141P\x00\x10\x00\x00\x00p\x00@\x05a\x03\x12\x13\x12\x1023332333!332332333733s3sssssswwDG\x00\x00\x00@Ad\x05`\x04gGGwWUgwAvwpwwwwvVtg\x17\x13SA0\x01\x00aC\x044\x01\x00\x00\x00\x07@\x00\x00F@!\x01\x01\x00\x103203321333#333333737777773ssw7tgg@F\x00\x00d\x06F@gVwtwwguwFuDt\x07wgt\x05$gtrW%1CRP\x12\x10q\x00\x00\x00\x00\x00\x04d'\x00G\x04\x01!01!3332332333333#33337333333s773wd\x04D\x00@\x00\x00@\x04\x00\x00FwwppwVvwugwweut%dwVpW5pW\x17qqA\x05\x07\x11\x01\x00\x00\x00\x00\x05F@gg@\x10\x10\x01\x00033123323#3\x033323733777777777ww@@\x00\x06\x00\x00F@\x00\x04p\x04vwCDu\x03GtCGtu\x06vpVWt\x04\x00dW\x177wSC\x00\x01!G0\x00\x00\x00\x00\x06\x00\x00D\x04\x04!\x010\x13322333333333\x12333373s33s3s7777d \x00\x00\x04\x00`@B\x00\x06@ggvtw\x04$Wpt\x07\x04wew@gvG@\x06Acquu%\x10\x10\x00\x05sP\x00\x14BV\x04E\x00\x00\x04e\x00!\x01031123\x13#33333333733s3ss773sswwE@\x00D\x00@@\x00\x04\x05DwGtuww@P`@wDwGFWe\x04GG`GvDWwwR\x00\x01\x01\x015\x01\x02Ft\x06G\x06@\x00\x00F\x04\x100\x1123s3\x1233#23#233#3733s373sss77tfD\x00\x00\x00\x04\x00\x00\x00F\x04gvvvwgpgT$w\x07GrPFVVwe@\x04G`d\x06SQwwwwwp\x00TpG@\x04\x00\x06\x00G\x00\x01\x01 12333333333333333773ss7377ww\x00\x04\x00\x00\x00\x00\x00\x00@\x00\x00\x06vtwggwvW\x02W`\x04vT\x06w\x04d\x00F\x04p\x04@\x00\x05wwwwwwwu\x00v\x00\x00\x00\x00\x00\x07@vF\x00\x12\x11s303#21333332333733737ssssst@@\x00\x00\x00\x00\x00@dt\x00GvvvVWeed\x04vE\x07eged@ud%g@\x04p@Gwwwwwwww\x10@\x00\x07dv\x00T\x00De\x000\x1233331323#21#333s3773ss3777wp\x00\x04\x00\x00\x00\x00\x00\x04\x00\x04\x00\x04Et\x04\x00gdrG\x00Ag@\x04t\x04\x00\x04$GV\x04pBGGgwwwwwwwwv\x00\x04\x04pD\x06F\x00\x00\x06@\x17\x1103s\x03#33333333333s33s77777swe@\x04\x00\x00\x00\x00@\x00F\x00F\x00\x06@\x00@\x04\x00T\x04p\x04p@\x07`\x00G\x00Gdd\x04\x00G@\x00Cwwwwwwwwp@\x07pGpt\x00t\x00\x00t\x01!33173#333333#3333ss3s3sss7w\x04d\x00\x04\x00\x00\x00\x06@\x04\x00t\x00`\x046t\x00@v\x01dt\x00v@E`t\x04e\x04pWdt\x04\x06Twwwwwwwwp@D\x00td@\x04Ft\x04`\x02\x11s\x03\x13q3\x1323#\x123#377373373w777wpF@\x00\x00@\x00@@\x00\x00\x04@\x04@gD\x00\x04gd\x06G@\x04\x04\x10\x06RG\x00\x00\x06tfEdw\x04Bwwwwwwwwp\x06\x00\x04p\x04pFp@\x06t\x01017p2233333333#3733ss7377sst\x00\x00\x00\x00\x00\x00\x04\x04\x00tVr\x02@\x04`\x00\x00\x07@\x05dpgve`edd\x06\x00@\x07$pD\x04ewwwwwwwwp@F\x00Wp`\x00@\x00\x05g@\x01\x13q\x1713033333333333s373sss7w@@\x00\x04@\x00\x04\x00\x00\x04F@D\x04p\x04tt@\x04ed\x00`\x04E@Ed\x04te@\x04t@dv\x00\x06wwwwwwwww@\x04\x00gAGp\x07\x07`@`0p2173323#2\x13#3373s3ss7777w7t\x00\x04\x00\x00@\x00\x00@@\x00p\x00D\x06d\x04`pvVGP\x04\x00` \x06@GD\x16\x00G@\x07Ge\x00\x07wwwwwwwwt\x00\x00\x00\x00GF@d\x07@\x04@\x01\x1710s3333333337333s33s3sssw\x06\x00F\x00\x04`@\x00\x00p\x06FF@\x04Pa\x04d\x04e\x06@V\x00VD\x05@\x06Ft\x07\x04edt\x00@dwwwwwwww@\x00B\x00\x00v\x00\x00C@\x07\x06\x00\x0317SS7#3\x1333332333s7777777ww\x04p\x00@d\x00\x04\x00\x00D\x05\x00e\x00\x04`F\x00t\x00F\x04\x00eDd\x00Fp\x04pd\x04pt@\x06dp@\x04wwwwwwp\x00@\x04\x04\x00w\x04\x00\x04gD@D\x010s1'\x133\x03#23#2337333333sssswFd\x00@D\x00e@`\x00d`F\x04GG@P\x06\x00\x00F\x00F\x06G@\x00Dt@\x05dF@$\x04R@d\x00\x04wwwegD\x00\x06@\x07@GwpGD`Vp\x00SS\x17\x13s33333333337777773sswwD\x00\x00\x00\x00\x04vv@GFT\x00\x00tdGFT@\x04t\x06pE\x04\x00Dg@@Fte@G\x05d\x00G@\x04egvVVB@d\x04\x00`wwD\x04\x06\x10g@\x031'1533333333333333333sswwt\x00\x00D@\x00\x04dd\x00\x04\x04F\x04FFGggfte`@@F\x00\x04vwgggwv\x00FF@\x04\x04efvddddD\x00@\x06@@Gw`\x00\x04@\x04`\x01\x17\x13\x00\x00\x00\x00\x00\x00\x00\x00\x00\x00\x01\x05\x00\x00\x00\x00\x00\x00\xe0\xad\x05\xfe"</t>
  </si>
  <si>
    <t>Confections</t>
  </si>
  <si>
    <t>Desserts, candies, and sweet breads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</si>
  <si>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\x1130sW7ww\x04\x00\x00\x00\x00\x00\x00\x00``\x00\x02R\x00\x00\x14\x13\x13\x151\x17\x16\x03pp\x02\x12@\x16\x10u7\x16\x17cu\x065qrQ!q5qp\x1757\x16\x00\x00\x02R\x14\x00 p\x00\x00\x12Cagwww\x1733sqqw777w\x00\x00\x11\x11\x13\x130\x13\x13Wsw\x00\x00\x00\x00\x00\x00\x10\x00\x00P\x04\x00\x063\x11113\x10pPsC\x00@\x00\x00\x03\x07\x07aat3QCVSuqw1qw\x17\x16\x16qp`@vwgugpd%47\x17wwssWS\x17777SSs7\x113\x13\x11\x11\x11\x1111#Ww\x00\x00Cq \x06vwsgwwq\x111S\x13\x11wsw\x07pC\x12Sapqq\x17wsV7775cwqw7\x13tsW\x16w\x17\x07qw5cw\x00\x01gwGgwsu1373Ssq77\x17S\x11\x11110\x13\x13\x16\x13\x11\x12\x16057\x13P\x00wSGqw1\x117\x131q3\x17wwwpsGrQawww\x17wsRWWw5swqu7S1swq`'wgwww\x0465g7\x17su33qq575ssSw7\x13\x11\x12q\x13\x1101p\x13\x11\x11\x11\x13\x111g\x00sgwvw\x173\x111\x13\x13Q7wwww\x14pwv\x16wwwwqu7su7sW\x17wsW7W\x075wwVwwvww\x03ecWwgu3u573sqssS7sw11\x11\x1210\x13\x13\x13\x1011111q\x17pGvpwsSS13S\x131\x17wwwwcwqwqwwwwwsSW7wWww7wsS55Ssw7wwwwwaw\x167SW3S33\x13S\x1777S7\x13\x177\x12q\x13\x11\x1115!13\x10\x11!1\x17\x137\x007\x177wq11\x17\x111q\x13\x17wwww\x17w\x16wwwwwwwwwsSSw7wwwwwWs6Wwwwwwwg\x16\x06wtvs\x177\x17\x11s73SswqwwS\x11\x121\x03\x12\x11\x13\x13\x03q\x13\x13\x17\x113\x13\x140GvWg\x17\x17\x153\x13\x13\x1317wwwwvwww47wwwwwCuwwsWwwwww75u0sWwwwww`qww71sqs73S\x177\x17s\x13s77\x13\x11\x1311\x1305\x11\x13\x01S1\x13\x111sC\x07www113\x11q51S\x13wwww57wwwwwwwwwu7sqwwwwwwwww7wwgwwwww\x17\x06\x16\x17qs13s\x13\x173qsw775sw1\x03\x11\x13\x13\x1012\x13\x013\x07\x13\x111\x13\x13\x00\x06\x17'qs\x17\x1713\x13\x13\x11\x117wwwwwW\x17Swwwwww6Ruw\x177WwWwwRWSqqww56\x17w%5%ag\x1775531q7\x177qqsu7\x1311!\x01\x13\x13\x111\x13\x1511\x13\x13q1\x00\x00`Ag\x1111\x17\x111q11\x17wwwSSsw6SWw\x177su7RvwW7w7swwsgWwqwwwv\x16R\x065753\x13\x173q33Ssu7777s\x11\x13\x11\x13\x13\x110\x13\x12\x13\x03101\x13\x13\x17\x01\x07\x01'\x013S\x1311q1\x13\x111qw77w5qu7sRvWvRt7\x17\x17sw7wwsw7Scqwww\x07\x17w\x16SRsS1ss\x17\x13qq3qsw1qw71!\x13\x11\x11\x12\x110111\x03\x13\x13151`\x00vPw\x111qS\x13\x13\x13\x111\x17wwwqqcv7wvwSqss\x13aacGwWqwuwWwug\x07W\x17wcSa47G3S\x13\x17713\x1353ss\x13ssS\x11\x13\x11\x03\x11\x111\x11\x13\x01s\x11\x1513\x13\x13\x11 \x01%\x071q31q1q1\x13\x13wsWw7u7SCSswvuue7SW6\x177wswsw5w7w6wwwgv\x17Cqs3s1ss\x1353Su7q3S7\x13\x11\x11\x11\x01101!s\x10s\x13\x10q114\x10v\x12w\x13\x13SS\x13S\x13\x1115sussSSu7wwVwCRrSG445vwSuw7WwsW\x17w\x17\x17\x17\x17qpqg1q1s571s\x113\x13s3q7\x13\x11\x033\x13\x13\x111\x11\x111\x131!3\x13\x13\x13P0qe\x011111S\x13\x1111suswuwwst7w7\x177wu6sCqwsSww7Wsswwwwwwww\x16w6SS371ss\x13\x13\x13571\x13\x1313\x11\x11\x11!50\x1103\x103S\x13\x11\x1311!agss\x13Ss\x1311\x13S\x11wswwssqu7qwwwwwrSW464wwwwwsuwWwwwwwwww\x16W73\x17\x13\x17\x17\x17317\x131s13\x13\x133\x131\x13\x03\x131\x11\x131\x113\x173\x11S\x13qu7wqq1\x17\x11\x17\x17111\x17wwwwuw7qwwwwwwwv4wWswwwwwwsw7swwwwwwww7w\x171333sS\x13\x1313\x133\x1311\x11!w3\x131\x1014\x13s\x051\x0511qw7ww\x13\x13Sq3q111\x117wwwwswwwwwwwwwu5wwwWwwwwwwwwwwwwwwwwwwww3\x13q5573\x131113\x11\x10\x1011\x13w\x01q\x01\x13\x11111s13113ww\x17w1s\x13\x111\x13\x17\x17\x111\x17wwwwwwwsqwwwww7w7777ww7wwuwwwwwwwwwwsWwq13\x13\x133\x13s\x13\x13\x13\x111\x11\x01\x01\x11w3q`\x07q!0\x110S\x13\x17\x11C\x17\x117www\x13\x17\x13\x13\x17111q\x13\x17wwwwwwwwwwwwsWw7wwtw\x077wqsssuwwwwwwwwwwW73\x13\x1311751\x13\x101\x133\x11\x11\x11w\x01gp\x00\x07\x15\x13\x13\x131513\x13\x131\x17w7u111517\x13\x13\x13\x11\x17wwww7wwww555wsww\x17sw7usqwwwu7wwwwwwwwwswsS\x1311113s\x111\x10\x11\x111\x111q`ww\x00\x00r\x11\x11\x11\x13C7\x1111\x137qww51q\x137\x13\x10\x11q\x13\x17wwwwwwwu7www7wSSw5qw7wwwu7ww5wswwwwwwwwq3133\x13\x13\x13\x13\x11\x01\x01\x111\x111\x11gpwp\x00\x00\x00\x00\x03711\x013SS7\x13wss\x13\x13\x13\x13Q51611wwwwwwsqsusw7w777qs71w7Sssw7ww7wu7wwwwww73\x13\x11\x1113\x133\x13\x11\x11153S\x13ww44\x00\x00\x00\x00\x00\x01\x13\x111\x111!\x11qsWq1q113\x13\x17\x17S\x11wwwwwsu7wsw\x17qqqqq7\x07S\x17SW757\x17w77w\x177ww7wwwwq1s\x133\x13\x110\x13111\x113w7qwp\x13Sp\x00\x00\x00\x00\x03\x117\x13\x12\x13\x13\x13\x13\x177\x13q1\x13\x17\x171q1q17wwssW7w57\x17q7777\x17q353r1qsSswuwwwww7wwwwww3\x131\x13\x11\x11\x13\x10\x13\x13\x13\x17W\x171s44\x10\x11\x13\x13A\x00\x00\x04\x13q5151577S5\x13\x171q1\x17\x13Sw\x17ww7wW7uw\x177swwsSS3\x17\x17\x13S\x11\x17757\x175777wsqqswwwww13\x13\x1111\x11\x11\x111\x11s3sW\x13\x13S\x13\x13\x01\x11\x13C\x03Sc\x13\x13\x17\x131\x131q7\x133\x13\x113\x13151c\x11w7wSwws17\x1751!\x0111qqq1!\x133\x13\x131!\x13wwSswwwuswwww\x13131\x11\x00\x01\x01\x11\x1101\x17qs1\x10\x11\x11\x11\x11\x03\x111u%u1s\x111S\x03S7q551s\x171S\x13\x17\x153\x15wsw757SSqsS\x113\x13\x13\x1311\x01\x10\x11\x0111\x13\x13\x10\x13\x13w5sswsw\x17swwq\x13111\x11\x11\x13\x131\x13\x13q77\x13\x13\x13\x13\x011\x111\x13\x13ssq\x177\x13\x13\x13\x17\x13w\x13\x13\x13\x151s\x13S\x13sQ3SWwWw\x1371s\x13\x133\x13\x12\x11\x1111\x10\x11\x011\x11\x11\x11\x11\x13\x13\x031su7swwsWsws13\x13313\x1313\x10\x11\x17\x17\x171\x11\x11\x11\x13\x03\x11\x111557sq\x131!q17\x13q1537\x13q1q\x177\x111773\x13qs\x13\x1311\x11\x11\x11\x13\x03\x01\x01!\x01\x11\x11\x00\x10\x10\x10\x11\x11\x11\x1013q577u0wws\x13\x1111313\x13\x11113swS\x13\x01\x101\x110\x13\x13\x13\x17ww\x137\x17\x13\x13\x1111\x13Ss1q7\x13\x13\x10qq\x13\x111\x13Ww\x13q\x13\x11\x11\x01\x01\x10\x11\x01\x11\x111\x11\x13\x10\x00\x11\x11\x01\x01\x00\x00\x10\x11\x11!\x13\x13wwsw0sw\x13\x13\x113\x10\x13\x1113q11\x11q1\x11\x13\x13P1\x131p501w511q1q\x13\x1711\x11q\x13q1511!1q\x1511\x13s\x1310\x10\x10\x10\x01\x01\x10\x10\x10\x11\x10\x10\x11\x11\x00\x01\x11\x01\x01\x01\x01\x01\x01\x10\x11\x111sw5wW\x07q\x11\x13\x11\x01\x013\x13q31\x131\x10\x17\x101\x13\x13R\x11R\x13\x13\x13\x13\x13\x13\x17\x13\x13S\x03\x13\x1153s7\x117\x17\x13\x13\x13\x17\x13\x1311\x13\x1311\x01\x13\x11\x111\x13\x01!\x11\x11\x1011\x01!\x13\x10\x01\x10\x10\x10\x10\x10\x10\x11\x00\x01\x137\x17w7sqs\x13\x11\x11\x10\x10\x11\x17753533\x13\x13P\x10\x13\x11\x161\x13\x17551sS531151151q713\x13\x17\x17\x13\x11\x11\x11\x11\x11\x11\x10\x10\x11\x01\x01!\x01!\x11\x11\x01\x01\x01\x10\x11\x13\x11\x01\x01\x10\x01\x10\x11\x03q\x01\x12\x11\x01\x01\x11ssw7we1\x13\x10\x11\x03\x13qs\x1353513\x13\x13\x13\x17\x13\x13\x110s\x13\x031!3S\x13SS\x13\x13\x03S\x173q\x1555111\x13\x13\x13\x13\x13\x17\x01\x01\x10\x11\x11\x111\x11\x10\x10\x10\x10\x11\x01\x10\x10\x101\x10\x10\x11\x01\x105\x13\x10\x155\x01\x01\x127\x17Sww\x13w\x11\x110\x11\x13\x1313S3Ss1\x10\x13\x111\x01!7\x13\x1011\x13\x13\x173Q15!3S1qq\x17313\x13\x13\x13\x11\x11\x11\x11!\x131\x13\x01\x10\x10\x10\x10\x11\x01\x10\x10\x10\x00\x10\x11\x01\x10\x10\x13\x03\x00\x10\x13\x101\x13\x13\x13S\x10\x11\x13s7\x13SpRq1\x11\x1333\x13S3S3\x17\x13\x13\x17s\x073Q\x12\x151qrSSq\x111q3\x13Q503s1qs\x17\x17\x11111\x131\x10\x17R\x10\x12\x11\x01\x01\x11\x00\x10\x10\x10\x01\x10\x10\x00\x10\x11\x11!\x11\x11\x10\x10\x13\x17\x01p\x1001!\x0153swsqG\x13\x1311\x1131s5771\x111\x11q\x153\x113\x133\x1111\x03\x17\x13\x13\x11q3\x13\x17\x157\x17\x13qq111\x1311\x10\x1111\x13\x11\x10\x11\x10\x10\x11\x11\x01\x01\x10\x01\x00\x11\x01\x01\x01\x1110\x13\x17\x01\x01\x13\x13\x13\x11\x11\x11\x133\x17\x131ww211\x13\x10\x03\x13\x1313113s\x07\x13\x1101\x03\x11!53\x1711\x13\x13\x17\x171q%13517\x13\x13\x13\x13\x111\x11\x01\x01551\x01\x01\x01\x11\x01\x01\x10\x10\x10\x10\x01\x11\x01\x00\x10\x10\x11\x12\x10\x11\x011111\x01\x01\x01\x03\x12\x11\x11\x135\x171wu\x07\x11\x11\x10113\x131\x1371\x11q\x11\x03\x13\x1157\x17\x13A1\x07\x11!\x111111\x13SW\x13sSq11\x11\x03\x10\x10\x13S\x111!\x11\x10\x10\x10\x10\x11\x01\x01\x01\x01\x10\x00\x10\x11\x01\x01\x10\x11\x11\x011\x01\x01\x13\x01\x13\x11\x13\x11\x110\x101\x131s57ps1\x11\x13\x10\x111\x1311q\x13\x11s\x17\x153\x13\x13\x13\x131s\x137\x13\x12\x17\x13SS\x12\x131q\x1753S\x13\x13\x11\x11\x11\x03\x11!\x11\x13\x01\x01\x11\x01\x10\x10\x10\x10\x11\x10\x11\x10\x10\x01\x10\x10\x13\x1011\x01\x11\x11\x01\x12\x10\x10\x10\x12\x10\x13\x11\x03\x113\x177sw\x07q1\x11\x113\x13\x010\x13\x13\x11\x03\x1111\x011111\x1151q51q511\x115\x17\x13s\x17\x171sw3\x01\x011\x13\x13\x03\x11\x11\x10\x10\x10\x13\x01\x03\x01\x12\x11\x01\x01\x01\x10\x10\x11\x01\x03\x10\x10\x10\x10\x10\x10\x11\x11\x01!\x11\x111!\x11\x03\x11s\x13\x17\x17\x12w103\x11!\x01\x0111s\x17\x13\x11\x13\x17\x01a`\x173s53\x13113\x17\x13\x03S751s3\x17qs\x11\x111\x13\x01\x111\x03\x03\x01\x01\x01\x10\x13\x11\x11\x01\x10\x10\x11\x13\x00\x10\x10\x111\x111\x11\x01\x00\x11\x01\x00\x10\x11\x01\x01\x01\x13\x10\x1131qswpwwWu1\x11\x11\x13\x01\x17\x111pp`pp\x00\x05 \x01\x01s\x171SSQs\x11q51s\x17\x17Ws7\x171\x03\x13\x01\x10\x11\x01\x11\x111\x11\x10\x11\x11\x01\x03\x10\x13\x11\x01\x010\x00\x01\x01\x10\x10\x12\x10\x10\x11\x00\x10\x11\x01\x10\x10\x11\x00\x10\x13\x11\x11\x13\x1351wWw7sw\x13\x13\x11\x117\x13\x11wwwww\x16pSG%51s\x13\x13171\x13SS\x17\x13s1wS1\x13Q\x01\x11\x01\x01\x11\x01\x01\x00\x10\x11\x01\x011\x10\x13\x10\x10\x11\x01\x11\x01\x01\x10\x13\x13\x11\x10\x10\x00\x10\x10\x01\x10\x10\x10\x01\x11\x01\x00#\x00\x111\x13w\x13p7wwwwww7wppw%wwwa\x0640Rw555571sq7\x13q7\x17w11\x0113\x13\x10\x11\x10\x10\x11\x11\x111\x01\x13\x11\x10\x11\x10\x111\x01\x17\x00\x10\x11\x01\x01\x01\x10\x11\x01\x01\x00\x10\x10\x01\x01\x01\x00\x00\x11\x03\x13q\x01\x13s\x13\x17\x17wpwsuuwWwwwww6wv\x10qwu sSsq1qw5557\x1717\x13\x13\x10\x13\x01\x11\x11\x01\x10\x01\x01\x01\x01\x10\x101\x10\x10\x11\x01\x01\x10\x10\x10s\x111\x10\x11\x10\x11\x01\x00\x10\x10\x01\x01\x01\x01\x13\x01\x03\x110\x11\x0730\x1317sw\x07wtwsw47Ww%wwwww\x07vp6W\x177u757\x13S\x13sSs\x17\x13s\x11\x011\x13\x03\x017u1\x10\x11\x10\x11\x11\x10\x11\x11\x01\x10\x10\x11\x11\x11q\x01\x00\x01\x01\x01\x10\x11\x11\x01\x01\x01\x00\x10\x11\x01\x111\x12\x11\x003\x13\x11\x01\x13\x11\x17\x17qwsuwwwSwwwgvwgwpw\x16Ssqq7\x17\x13Sw7qqq53\x11\x131\x110\x11\x11\x13\x137wQ\x00\x11\x01\x01\x11\x00\x10\x10\x11\x01\x01\x01\x013\x11\x11\x10\x10\x10\x11\x01\x01\x00\x11\x00\x10\x10\x10\x10\x10\x12\x11\x01\x10\x01\x10\x10\x10\x11\x03757wwwwwWwwwwwwwwwppw5577ssw51qw773\x1111\x10\x17\x110\x01\x01\x10\x11\x13s1\x00\x10\x11\x01\x11\x01\x01\x00\x10\x10\x11\x10\x11\x01\x01\x01\x01\x01\x10\x10\x10\x11\x00\x11\x101\x10\x10\x11\x11\x01\x10\x01\x10\x01!\x10\x101\x177u'wswwsWwgvwwwwwpRS\x137\x17\x1757\x13\x17\x1773Sqq3\x11\x1313\x11\x01\x11\x11\x0111\x03Wq\x00\x10\x10\x10\x10\x10\x11\x00\x11\x01\x01p\x11\x10\x10\x11\x01\x00\x10\x10\x10\x11\x10\x00\x11\x01\x01\x00\x10\x10\x01\x11\x01\x11\x11\x01\x00\x103S\x17wutwwwwSww\x17%pwww%1qSssssqswSWqssQ1\x11\x11\x01\x13\x10\x10\x01\x11\x01\x03\x1013q\x01\x10\x10\x10\x01\x00\x11\x00\x10\x101\x01\x01\x01\x00\x10\x01\x01\x01\x01\x01\x01\x111\x11\x10\x11\x01\x01\x11!\x10\x01\x01\x13\x11\x11\x111#ww7Wwuwwww\x04rW\x07Ce1q77\x17qsu557v77\x17\x133\x13\x13\x11\x11\x01\x11\x11\x010\x11\x11\x13\x10\x11\x130\x10\x10\x11\x00\x10\x01\x10\x11\x01\x11\x01\x01\x01\x10\x11\x10\x10\x11\x11\x10\x10\x13\x010\x11\x01\x10\x10\x01\x10\x11\x11\x10\x11\x10\x13\x13\x01\x17Sww7wwww\x17%\x075 qwSC\x13SSs\x175\x13swpquss1\x11\x11\x11\x13\x01\x11\x01\x01\x11\x01\x101\x01\x13\x10\x10\x13\x11\x01\x00\x11\x01\x10\x01\x10\x11\x03\x10\x01\x01\x01\x00\x11\x01\x100\x11\x110\x11\x01\x10\x11\x01\x01\x10\x01\x01\x01\x01\x10\x11\x10\x10\x10q7\x17wwwww\x17\x04r\x07BWv46q%151qswWW\x07ssu1\x111111\x10\x10\x11\x10\x10\x11\x01\x10\x13\x01\x01\x11\x01\x01\x11\x01\x10\x11\x01\x13\x01\x10\x11\x01\x10\x10\x10\x01\x01\x11\x01\x11\x101\x01\x10\x11\x01\x10\x11\x01\x01\x13\x13\x10\x10\x01\x01\x01\x11\x13\x11qwquwu5w\x075\x12u4qww\x07S\x17Sw7\x17sw7sSWww1\x111\x13\x131\x01\x01\x01\x01\x01\x10\x11\x01\x11\x10\x01\x10\x10\x10\x10\x01\x01\x01\x01\x11\x01\x01\x10\x00\x10\x10\x10\x10\x10\x10\x10\x11\x01\x11\x01\x01\x10\x01\x10\x10\x10\x11\x13\x13\x01\x10\x10\x11\x01\x0101wwsCwww\x07BacC\x06\x16\x17pvrqqwwwwwwg7sqq1\x13\x11\x11\x13\x11\x01\x01\x10\x10\x01\x01\x11\x01\x11\x10\x11\x01\x011\x01\x10\x10\x10\x10\x10\x10\x11\x10\x11\x01\x11\x01\x01\x11\x01\x01\x10\x10\x10\x10\x11\x10\x11\x01\x10\x10\x11\x11\x10\x101\x01\x10\x12\x11w\x17wwuwww\x12uRWwwww\x0755vwwwwwwqsW5ss\x13\x11\x10\x12\x11\x10\x10\x10\x11\x01\x11\x11\x00\x11\x01\x01\x00\x10\x10\x11\x10\x01\x01\x11\x01\x10\x10\x10\x01\x00\x10\x10\x11\x11\x01\x01\x10\x11\x01\x01\x01\x00\x11\x01\x10\x01\x03\x10\x11\x01\x01\x00\x11!\x11\x17swwwwwwWac'wwwwwwVwsWwwwwwwu7w5511\x00\x11\x11\x01\x10\x11\x00\x11\x00\x10\x11\x10\x10\x11\x11\x00\x11\x10\x10\x11\x11\x00\x11\x00\x10\x11\x01\x01\x01\x01\x10\x10\x11\x11\x01\x10\x11\x101\x11\x10\x10\x107\x17\x13\x10\x11\x13\x11\x10\x11\x10s\x13SwqquwwRWPwwwwwsswwswwwwwwswsw3\x13\x10\x111!\x13\x01\x00\x11\x00\x11\x01\x00\x01\x01\x00\x10\x11\x01\x01\x01\x10\x10\x11\x10\x11\x01\x01\x10\x01\x01\x11\x01\x01\x01\x010\x13\x12\x11\x01a\x01\x01!q0\x11\x01\x01\x01\x01\x01\x1011qwqwww\x17\x17'ww'wwwwtwwwwwwwwwww\x1757S1\x01\x01\x01\x12\x11\x10\x11\x01\x11\x01\x01\x11\x01\x01\x11\x01\x01\x01\x01\x01\x01\x01\x00\x01\x01\x01\x00\x10\x10\x10\x01\x11\x01\x10\x10\x11\x01\x11\x011\x13q1\x15%\x11\x01\x10\x10\x10\x13\x10\x11\x111\x03\x17wRW7wwPwvWwwwwwwwwwwwwwwww7sq7\x13\x13\x10\x17\x11\x10\x01\x00\x11\x01\x11\x10\x10\x10\x10\x00\x10\x10\x10\x11\x10\x10\x10\x110\x10\x10\x11\x01\x01\x01\x11\x01\x10\x10\x11\x01\x11\x01\x13\x13\x11\x11\x17\x03\x13\x03\x10\x11\x01\x01\x01\x01\x10\x10\x101u7wwWwww'57wwwww7wwwwwwwwww57Sq5q\x011!\x01\x11\x01\x10\x11\x01\x01\x01\x01\x00\x11\x10\x11\x01\x10\x00\x10\x11\x11\x01\x11\x01\x00\x00\x10\x11\x10\x11\x01\x10\x10\x10\x1010\x10\x11!!54\x11\x01\x10\x11\x01\x11\x11!\x11\x13\x157u7SwSWvWCGwwwwwWwwwwwwwwww7\x133\x13\x13555\x13\x10\x00\x11\x01\x0111\x10\x10\x11\x00\x01\x01\x01\x01\x11\x01\x10\x01\x10\x10\x10\x03\x11\x01\x10\x11\x01\x10\x11\x01\x01\x11\x10\x115!\x11S\x11\x13p\x11\x01\x10\x10\x01\x01\x110\x113\x17wWwwww57t7wwwwwsw77wwwwwwwWqq1ws\x173\x101\x11\x01\x01\x10\x11\x01\x11\x01\x01\x11\x10\x10\x11\x10\x10\x10\x11\x10\x111\x11Www7\x01\x10\x11\x01\x01\x10\x01\x01\x0111a56\x11\x13\x050\x10\x11\x10\x10\x11\x01\x03\x17\x01w7wwwwCG\x03Ag6\x17Ww'Wwwwwwwwwwss\x13\x131\x117\x151\x111\x11\x10\x11\x10\x11\x01\x10\x10\x10\x111\x01\x01\x01\x11\x01\x01\x03\x01\x07sw7w\x10\x11\x01\x10\x10\x11\x10\x111\x11S\x13S\x1165\x13\x01q\x01\x01s\x10\x111q7wWwwwwt746uerw7Wswwwwwwwww77\x13\x10\x111\x17\x13\x10\x105\x01\x01\x01\x01\x10\x11\x011\x07\x10\x10\x11\x10\x11\x00\x10\x13\x11\x11w7wWs\x13\x00\x01\x01\x11\x01\x011\x01!3\x17\x13C\x11\x117\x17!ps\x11\x01\x13\x13\x13\x17ww\x17www\x03AAasswvwswwwwwwwwwwwwq11\x03\x03\x1011\x13\x17ss\x01\x01\x01\x11\x0111\x11\x01\x01\x10\x11\x01\x01\x01\x017sw'\x17\x011\x10\x10\x00\x10\x11\x011\x13\x11\x03q5\x03\x17\x011S\x13\x15!\x11\x011\x12uwwwWww46!agVu5wwwwwwwwwwwwqssS\x13\x11\x151\x10\x11\x077wu7\x13\x1011\x17wq1\x10\x11\x01\x10\x11\x11\x10su!qs\x10\x10\x13q1\x01\x01\x11\x03\x11\x01q\x01\x13\x1411S\x11q3\x13\x01\x10\x13\x1177wwwwwAaRPqcRw7wwwwwwwwwwwww110\x10s\x01\x03\x10\x13Q3S\x175\x11\x11\x1053\x17\x17\x01p\x10\x10\x10\x01\x01\x17\x13Ssq\x01\x1157u\x10\x10\x10\x11\x10\x17\x13\x11\x03S\x17\x13\x010\x11\x10\x11\x10\x11\x10\x13WwWwwww!a\x02RwwwwwwwwwwwwwwwwssWsQ1\x11\x11\x11\x01\x10\x13\x153S\x170\x105\x13\x01\x011\x13\x11\x11\x01\x01\x11w'w7wq\x01\x12\x11%77\x13\x01\x01\x030\x11\x03\x17\x13\x1151\x11\x13\x07\x11!\x0117wWwwwwwRPu4wwwwwwwwwwwwwwwwwW3\x137\x17s\x01\x01\x12\x11\x01\x03\x155\x12\x131\x13A\x110\x17\x11!%\x11\x12\x17\x13Q7sS\x13\x12\x111\x110Sww\x175\x11\x01\x01!1p\x10\x13\x03\x01\x11!\x17\x11\x01\x017wsWwww\x02RvsGwwwwwwww7wwwwwww7qq\x131u1\x12\x11\x011\x111\x12\x17\x11R\x111!Q1%\x11\x13\x03\x11\x12Q4\x11ww\x01\x11\x10\x101\x13\x10\x13Sq\x12\x101\x11qR\x13\x13\x10\x11\x10\x11\x101q3\x13WsWwwwwu4st7ww7wswwwwwwwwwww7\x177553\x10\x11\x10\x10\x10\x12\x10q\x11\x03\x11\x10\x11\x113\x11\x13\x12\x11\x11\x03\x011\x03\x12\x1311\x01\x01\x01\x10\x10S51\x12\x11\x13\x10\x12\x13\x11\x11\x10\x11\x01\x01\x10\x13S\x13\x11\x117www55wvsuwwwwwwwwwwwwwwwwwwws\x13\x13\x130S\x11\x01\x11\x011\x13\x11!1\x01!\x101%\x101\x01\x11\x015\x17\x10\x10\x11\x11\x01\x00\x11\x01\x11\x011\x13Q1q\x110\x151\x110\x12\x11\x10\x11\x01\x01\x011\x13\x01%wwwWww7stwcGwwwwwwswwwwwwwww7wq11S\x01\x01\x13\x011\x111!\x11\x011\x111\x11\x111\x01\x11\x017\x0105\x13\x10\x10\x11\x11\x07\x11\x03\x11\x0101\x03\x13\x16\x17\x13\x12\x10\x13\x11\x01\x01\x01\x10\x10\x13\x13\x01\x11\x13wwwwWwwuw7W7wswwwswwwwwwwwww\x17sS\x10\x13\x1110\x10\x11\x01!\x05\x13\x03\x10\x11!\x01!0\x11\x10\x10wqs\x11\x12\x10s\x11\x01\x01\x101\x10\x110\x11\x13\x10\x1111!\x11\x13\x10\x11\x12\x10\x10\x11\x03\x11\x01\x12\x10qwwwww\x17WwcW'Wwwwswwww7wwwwwwwwwwq11q\x01\x11\x101\x11\x13\x151\x01\x01\x11\x11\x11\x01\x10\x117sS\x11q!\x17q\x01\x10\x01\x01\x17\x01\x01\x11\x100\x13\x12\x11\x11\x11!0\x11\x01\x01\x11\x17\x01u!\x111\x13\x13wwwwwww7WrW'wwwwwwwwwwwwwwwwsw71\x12\x1751\x01\x01\x0100\x13\x051\x13\x03\x01!\x13\x01ww\x17\x17\x13\x03\x11\x03\x10\x11\x01\x11\x13\x13q\x10\x01\x01\x11\x11\x01\x1100\x11\x01\x100\x10\x10s\x17\x13\x11!\x11sWwwwwwwwW'u5ww7swww77swwwwwwwswSS\x11qqp\x10\x11\x10\x11\x11\x01\x13\x13\x01\x111\x11\x01\x13ww\x13\x11q\x11\x03Wq0\x10\x10\x10\x11\x13\x01\x11\x10\x10\x10\x11\x10\x11\x11\x01\x13\x01\x11\x111\x01sqq\x10\x13\x177wwwwwwwrW'cSwwwsw7wwwwwwwsw7qw77\x13Ss\x13Q\x00\x11\x01\x011\x01\x011\x01\x03\x01\x10\x17w7\x171\x12\x11\x1070SQ\x01\x11\x01\x01\x13\x12\x11\x01\x11\x01\x01\x01\x01\x10\x11\x10\x12\x10\x13\x11\x1717101wwwwwwuwu5W\x17www7wwww7wwwwwwwwsww\x13\x13w\x17\x13\x13\x11\x01\x10\x11\x001\x11\x01\x13\x11\x11\x01wsS1\x07\x11R\x11wq12\x10\x10\x10\x11\x01\x01\x10\x10\x10\x10\x10\x10\x101\x01\x01\x01\x11\x01Cq\x13qsS\x13wwwwwwww'cswsw7w77w7wswwswwwwsWw11q1%50\x11\x01\x10\x11\x110\x13\x01\x10\x107w\x171\x151!!\x1751\x145\x11!\x110\x10\x13\x13\x11\x01\x10\x10\x11\x11\x10\x11\x13\x11!13\x100\x13q1\x17wwwwwwwwW\x17wwwww7wswwwwwwwssssw7wq01q\x13\x03\x17\x10\x11\x01\x10\x10\x11\x01\x10\x01\x01w\x171R\x13\x11\x11\x13\x17s\x12\x13\x11!\x12\x10\x11\x11\x10\x100\x11\x01\x11\x01\x01\x01\x01\x01\x01\x10P\x151S\x017q7wwwwwwwwswwwww7ssw7wswwwwwwwww3wwS\x13\x13\x11\x1111!\x10\x01\x01\x01\x10\x11\x10\x11wqs\x11101\x10\x171\x11\x01\x07\x17\x11q\x12\x10\x11\x01\x11\x100\x101\x10\x11\x10\x11\x10\x111!\x13\x13\x17\x13\x13wwwwwwwwwwwwww7w7w7wswsw77w7777\x17ww115\x03\x07\x10SQ\x01\x11\x01\x10\x11\x01\x01\x07s\x12\x11!\x01\x01\x10\x01r\x11\x01\x13\x13\x13\x03\x11%\x13\x10\x10\x10\x01\x11\x13\x12\x110\x13\x10\x13\x01\x01\x11!7\x13\x13wwwwwwwwwwwwwwwwsssW7wswwww7wwww7www\x11!1\x1110\x10q\x10\x11\x01\x10\x10\x117\x11!\x10\x11\x10\x11\x017q\x10\x10\x145%5!\x110q1\x11\x13\x12q\x01\x11\x01\x11\x01\x10\x12\x110\x11175wwwwwswwwwwwwww77w\x177swwqssww\x17777qwww1\x13W7sS\x13\x105\x10\x11\x01\x11\x01q1\x11\x01\x10\x01\x10\x10sW\x01111\x13\x13\x12\x13\x111R\x12\x10Q\x11\x11\x01\x11\x10\x10\x11\x11\x10\x13W\x11\x157wwwwwwwswwwwwwwwsssCw7swwwswcwssswwww11sW551\x03\x11!\x10\x10\x170\x10\x11\x10\x11\x10\x01\x11w1q\x03RS\x141QpsR\x11\x11\x13\x12\x101\x10\x12\x11\x13\x01\x01sW773wwwww7wwwwwwwwwwsw\x1755wwwwsW7sw77w7\x17ww1\x11wws\x175551\x11!\x11\x01\x11\x01\x00\x11\x00\x111\x07w505\x13\x10\x13\x13\x13\x13\x11\x1100\x10\x11\x13\x1015\x12\x14\x13\x13\x173usWwwwwwwswwwwwwwww5ssswwwwwwwwwqsssw1wwqss51sSq0p0\x11\x101\x00\x10\x11\x10\x11\x10P1qR\x17\x11!51p7\x03\x13\x03\x11\x11\x13\x13\x10S\x14\x10511a\x13qS1swwww7wwwwwwwwwwwsw'77\x07wwwwqwws7\x177ww\x17ww1\x17sw\x151sS\x17\x11\x01\x01\x10\x11\x01\x01\x01\x03\x011\x13w1\x11!\x17\x13\x12\x13\x11\x11\x01\x10\x12\x12\x10\x10\x11!\x13\x17\x13SS\x17131swwsw7wswwsw7wwwwww\x07SW545ww7wqqwRsswwwwww1S\x171sW51s\x12\x10\x11\x01\x10\x101\x11\x10\x13A\x07\x17\x03\x17\x01\x10q\x1101\x10\x11\x11\x111\x11!\x12Sqw557\x17\x11wwwwwwsSww7wwwwwwwwsw77'7747uwwwqsswwwwwwww1sS\x177\x17555\x130\x10\x01\x11\x100\x13\x10\x13\x11!\x11\x01\x13\x03\x13\x03\x01\x10\x11\x01\x03\x01\x01\x01\x1157\x13qw7qq7www7w7wwwwwwwwwwwwwwpwsSCesw\x167SW\x167\x177wwwwwwww17qswSSSsQ1q\x01\x01\x01\x11\x011\x07\x11\x12\x110\x11\x10\x11\x11\x01\x10\x10\x11\x11\x13\x100qqwSqw\x173Swwwwww777wwwswwwwwww7\x07\x16s52wwqAw7\x17'7wwwwwwwwww\x113SSsq7\x157\x17\x17w\x11\x11\x03\x11\x01\x110\x110\x1101\x01\x01\x10sq\x10\x12\x101\x13\x13\x13\x1357sw\x177wswwswwwsww7wwwwwswwsssv3SSQw0\x11PsSswwwwwwwwwws\x157557Ssqsq77\x07\x10\x13\x100\x13\x01\x13\x10\x11\x01\x10\x103qw51qwW\x16\x1553SW7w\x177wsswsswwswww7wwwww7w451r7'w54\x16\x171swwwwwwwwwwwwsSSsSqw\x17\x17\x17Sw110\x17\x115\x13\x05\x03\x10\x11\x01\x17WWsSSSq713\x13W73q1wwwwwwwwswwww7wwswwwwws67557swu57\x167wwwwwwwwwwwwq17qqwq7575sSC\x07\x12\x17\x03\x03Sq\x03\x107w77\x177577w\x17\x11q3\x13\x17Rwww7ww77swwwswwwwwww7wwwqpscW502RV77wwwwwwwwwwwwwwQ77swqw53W51qqqu57\x1757SqsSwSWw\x17\x13qs\x13\x11qcqwsww77wwwww7wwwwwww7ww7ww7%7#cSS517wwwwwwwwwwwwwwssSSu1w\x177SwsW\x17ws\x13sSqsSu7\x157\x177357qsSqpgRBGwswww7sw7wwwsw7wwwww7www7\x12qw7%!cwwwwwwwwwwwwwwwwuwsw7w1sQ7\x1757w7\x145u7\x17\x177\x13\x17757SWS131ss\x00\x10$\x10sCwsswwwww7w7wwww7ww7wwwww7\x12\x10\x10\x12\x177wwwwwwwwwwwwwwwwsgwSSs\x17\x13\x13qsSqww\x13w3575qqw\x17\x17\x177s1\x13\x10\x017\x10\x00\x00\x10\x00t4w5wsw7sww7wwswwwwwwww7wwwssswwwwwwwwwwwwwwwwwwsG\x17W77\x17pqu7\x17577\x11usWSqssw\x13ss5551!at!0\x00\x00\x00\x00\x16\x017sqw7ww7wwwswwww7wwwwwwwwwwwswwwwwwwwwwwwwwwwuw4rwusqw\x07\x02SqsSSs7\x173qsSu1qqusss\x17\x17\x0654q\x00\x00B\x10qbG677cswssssww7www7wswww7w7wwpwwwwwwwwwwwwwwwwswSWwwwwpsS\x17\x17\x1777\x17SsW\x1757\x13w773517\x00pqBS`\x00\x00\x01\x06\x16\x15\x03w\x17qw7swwwwssw7www7wsw7wwwws\x07wwwwwwwwwwwwwwwwwwvqwwwwwP@`1!1qw7qs1\x13\x17wq11\x10\x1041\x074t54\x10A\x06\x10awrvSccqw7\x17777\x16w7w7wwwwwwww7w7w\x01swwwwwww7wwwwwwwwwqgwwwww'7\x17\x07Wg\x13\x17sw1\x10`\x13\x13\x137\x17cCC@4w7vwa qa\x00pwW7\x13\x177qwcugRqsSwwswwsw7w7w7wpvwswwwwwwwwwwwwwwwww\x17wwwwwRVw\x02\x07Sg151\x16w\x16`r\x14ww\x14\x07t4\x03wgwwt\x16v\x16pww7gwarr3w7777swwwwswwww7W7w7\x07aswwwwwwwwwwwwwwwwwwwwwwwwwsWu'wqrS\x17p\x16q\x07usugcrSw4wwwwru4w\x12wvwwp7\x01wW\x13sssR5#swSwswsrwsSSww\x175wswsww7wwwwwwwsw7wwwwwwwqwarWwwwv\x07\x07ppwvwws\x14wV\x10Gwwww Sg\x10ewwwwpP3\x0327Cppsw5ws67wsww46wvp\x00vw7wwwwwwwwwwwwww\x17wwww7wwwwAv\x14'pwgw0pw\x07\x07swgwC\x067'\x07wwwwQ$\x167\x03vwWwrwe0\x17\x035777\x12\x12Swqp7t7\x17sSR\x13\x17\x00\x01\x07swswwwwwww7wwwwwwwwwWwwww6\x01!GwwSW@\x07\x05%%ww\x17v4\x10PP\x03Cw\x07\x17`\x12\x14\x05\x05qw'\x03P\x01\x00\x06\x0043\x03\x03\x005567\x167u7wcGv7vp\x07\x00\x03u'7sw7w7swww77wwwwwwwwwwwa\x04\x00\x03\x07\x07'c\x01\x00\x00\x00\x07%\x04v\x17\x00\x02\x00\x00\x07t\x10wg\x01`\x02\x10\x066\x00SG \x00\x02\x01\x00c\x04407\x02\x00qpw\x07\x12u%57\x03\x17\x07\x16\x10\x00\x07swwwwwwwwwwwwwwwwwwwwwww\x10\x10s\x00\x16u%\x054\x06\x000\x10CRC\x01pPp\x16\x12W\x03g`\x10\x00\x00P\x00'\x14\x17pC@\x14\x01@\x07QCppP\x01C\x167@pw\x03rsCvppp\x00\x01Cw577wwwwwsw7sw\x17\x17wwwwwwwwwwww\x05 wrR\x10\x14\x06\x07\x07awg\x07\x03\x05 @6W\x17\x17w\x16\x10\x01$\x15cg\x077\x14#\x00\x02\x10rpRW \x02\x00w\x070p\x07pqcp\x10\x10\x07\x07`\x00 Sgwwswsswwww\x17www\x07wwwwwwwwwwwwS\x07\x07u`!\x01\x10qv\x17\x16waaS\x14\x17'vpwag\x07\x17'\x16\x10pvqPp\x14%%rW%pP\x07@p\x0440\x07\x07\x16\x16wgwp\x10p\x01g\x17777swwsw7qgwwqqqw\x17wwwWwSWwwwRRR\x10P``\x16qaap\x10R\x04!cW\x07\x17p\x10\x104rWwwwq\x06\x07\x01a\x07wwww% p0pwp\x00qaawwwww\x07\x07psswwwwwwwww77wwwwwqwwwwwww\x07\x07wwwww\x07\x07\x17\x17wwwwwwsW5wwwwwwww5wwwwww\x17w\x07wwwwwRWw\x044\x00\x00\x00\x00\x00\x00\x00\x00\x00\x00\x01\x05\x00\x00\x00\x00\x00\x00\xe1\xad\x05\xfe"</t>
  </si>
  <si>
    <t>Dairy Products</t>
  </si>
  <si>
    <t>Cheeses</t>
  </si>
  <si>
    <t>b'\x15\x1c/\x00\x02\x00\x00\x00\r\x00\x0e\x00\x14\x00!\x00\xff\xff\xff\xffBitmap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wwwwwwwWswW7w7swwwWwwwwwwwwwwwwwwwwwwwwwwwwwwwwwwwwwwwwwwwwwwwwwww\x1744qat6\x175psSCeqqsw#W\x00\x00wwww7ww7ww7e7wusw\x17w7Su7wwwwwwwwwwwwwwwwwwwwwtvW%!\x03\x06\x02\x06\x04$4wwwwwwwwwwwwsWw7St6\x17\x05%42\x166\x17\x07W\'wwwswwww7wwwwwwuwuwwsW7wwwwwwwwwwwwwwwwwwww%$\x14\x12\x10\x00\x00@`@\x04\x00\x00\x00\x00\x00\x04\x06\x16wwwwwww\x17wcSG6\x17Spw5\'WwWww7Wwwwwswwsuw\x17qw\x17qssswqwwwwwwwwwwwwwwwwwwwww\x12pRC\x02\x00@\x06\x04 \x00\x00\x00\x00\x00\x00\x00\x00\x00\x00\x00\x00\x00wwwwwwqwgsqr7\x07pRprqsW5gswssWwWsWw7wwwwwwuwSwwwwwwwwwwwwwwwwwwwRQ\x07e\x02A\x00@`\x06\x00\x00\x00\x00\x00\x00\x00\x00\x00\x00\x00\x00\x00\x00\x00\x00\x00\x00\x07wwwwqqugWWs\x077\x17\x17\x07g4sqwwwwwwsWwwwswwwwwwwwwwwwwwwwwwwwwwwwwwwwga\x07A B\x00\x00\x00\x00\x00\x04\x00\x00\x00\x00\x00\x00\x00\x00\x00\x00\x00\x00\x00\x00\x00\x00\x00wwwww7scpu5%%asWsuv\x17sWwsWww7WwwwSqsW7wwwwwwwwwwwwwwwwwwV\x16\x00\x00\x00\x16p\x06\x04\x00@\x04\x00@\x00\x00\x00\x00\x00\x00\x00\x00\x00\x00\x00\x00\x00\x00\x00\x00\x00\x00\x00\x00\x07wwww\x17ww7vww7erWrswwwwwswwwsW5swwwwwwwwwwwwwwwwwwwwwvSawwwwe\x00`\x00\x00\x00\x00\x00\x00@@\x00\x00\x00\x00\x00\x00\x00\x00\x00\x00\x00\x00\x00\x00\x00\x00\x00\x00\x00\x07wwwwW7vqqpu7wwWuswswwwwwwwwwwwwwwwwwwwwwwwwwwwwwww\x17%wwwwqww\x04\x00@\x00\x02\x00\x00\x02\x02\x00@\x04\x00\x00\x00\x00\x00\x00\x00\x00\x00\x00\x00\x00\x00\x00\x00\x00\x00\x00www7WuwwwrqqwssWwwwwwwwwwwwwwwwwwwwwwwwwwwwwwwwwVu7wWgwV\x00$qB\x00`@@@@@@\x00\x00\x00\x00\x00\x00\x00\x00\x00\x00\x00\x00\x00\x00\x00\x00\x00\x00\x00\x00\x00wwwwssppuggwtw\'wwwwwwwwwwwwwwwwwwwwwwwwwwwwwwWW%6Ww\'uw\x00\x00\x01d%\x04\x00\x00\x00\x00\x00\x00\x00\x00\x00\x00\x00\x00\x00\x00\x00\x00\x00\x00\x00\x00\x00\x00\x00\x00\x00\x00\x00\x00\x00ww77ug7sqsSw5wwwwwwwwwwwwwwwwwwwwwwwwwwwwwwV7cWaggWwwp\x00\x00\x02P \x00\x00\x00\x00\x00\x00\x00\x00\x00\x00\x00\x00\x00\x00\x00\x00\x00\x00\x00\x00\x00\x00\x00\x00\x00\x00\x00\x00\x00\x07wwwwqt4wwwSRqwwwwwwwwwwwwwwwwwwwwwwwwwwwww7CWcW7Wag\x06\x16R\x00u`@\x00\x00\x00\x00\x00\x00\x00\x00\x00@ \x00\x00\x00\x00\x00\x00\x00\x00\x00\x00\x00\x00\x00\x00\x00\x00\x00\x00\x00\x07wuswsw\x16\x17wguwwwwwwwwwwwwwwwwwwwwwwwwwwwwwvSt5t4wpwu!a%p\x03CBF\x04\x00\x00@\x04\x00\x00\x00\x00@@\x04\x00\x04\x00\x00\x00\x00\x00\x00\x00\x00\x00\x00\x00\x00\x00\x00\x00\x00Gsw4ucwpqsswwwwwwwwwwwwwwwwwwwwwwwwwwwwwQaCBCe%\'wwV\x14\x00\x07@4\x00\x00B\x04\x00\x00\x00\x00\x00\x00\x00\x00\x00 \x02\x00\x02@@\x00\x00\x00\x00\x00\x00\x00\x00\x00\x00\x00\x00\x00\x03wuw75awwwVwwwwwwwwwwwwwwwwwwwwwwwwwwwv\x1664\'\x07\x16RVwWwwwwwp\x00\x00\x00\x00BR\x00\x00\x00@\x00\x00\x00\x04\x00@@\x04\x02\x00@\x00\x00\x00\x00\x00\x00\x00\x00\x00\x00\x00\x00\x00\x07ssRV\x17\'\x16\x17sSwwwwwwwwwwwwwwwwwwwwwwwwww\x17uAC@VAg\x01G\x07www45v\x10\x00\x00\x00\x00\x04u$@\x00@\x00@\x00\x00\x00\x00\x00\x00B\x04$\x00\x00\x00\x00\x00\x00\x00\x00\x00\x00\x00\x00\x00wVwsaWwrWwwwwwwwwwwwwwwwwwwwwwwwwwwwpsc@p1g\x04p% \x07wur\x02\x17%\x07\x06\x00\x00\x00\x06R\x06\x00\x04\x00\x04\x00@@\x04\x00@\x00\x00\x00@\x00@\x00\x00\x00\x00\x00\x00\x00\x00\x00\x00\x07sR5647\x177\x17wwwwwwwwwwwwwwwwwwwwwwwwwwg\x05\x04%\x07F\x01C\x04\x00@CCBuq\x00PrQ\x00\x00\x00\x00\x04p\x04\x00\x00\x00\x00\x00\x00\x00\x00\x00@@\x00 \x00\x00\x00\x00\x00\x00\x00\x00\x00\x00\x00\x00\x00wwWCStwGgwwwwwwwwwwwwwwwwwwwwwwwww\x07\x10rCRt!$ BB\x00$\x00ABp`\x03\x00RG4\x00\x00\x00\x00B\x00\x00\x00\x00\x00\x00\x00\x00\x00\x00\x00@@@\x00\x04\x00\x00\x00\x00\x00\x00\x00\x00\x00\x00\x07qr56SqsSwwwwwwwwwwwwwwwwwwwwwwww\x17tw\x044%\x01\x04\x10@\x00\x04\x04\x00C`t\x04\x14\x00a%0Ca \x00\x00\x00@d\x00\x00\x00\x00\x00\x00\x00\x00\x00\x00\x00\x04\x04\x00$\x04\x00\x00\x00\x00\x00\x00\x00\x00\x01vwRSwwwwwwwwwwwwwwwwwwwwwwwwwwwwe7\x044qrB\x02B\x04$\x000C@V\x07\x02B@\x04\x02C\x044\x16\x10\x00\x00\x00\x00`\x00\x00\x00\x00\x00\x00\x00\x00\x00\x00\x00\x00$\x00\x00\x00\x00\x00\x00\x00\x00\x00\x00\x00sPw%4455wwwwwwwwwwwwwwwwwwwwwwwwsFwCB@\x14\x04\x00@\x00\x06\x040e!`@\x00\x00\x00\x00\x00\x01\x00!`4\x00\x00\x00\x04%\x00\x00\x00\x00\x00\x00\x00\x00\x00\x00\x04\x00\x04\x00\x00\x00\x00\x00\x00\x00\x00\x00\x00\x05\'\x01CCSprwwwwwwwwwwwwwwwwwwwwwwwpt556\x05\x00``4\x03@pCG\x02\x04\x00\x00\x00\x00@\x04\x00BA\x05\x01C@ \x00\x00\x00ee\x04\x00\x00\x04\x00\x00\x00\x00\x00\x04\x02\x04\x00\x00\x00\x00\x00\x00\x00\x00\x00\x03qCcRw\x075wwwwwwwwwwwwwwwwwwwwwwwwSGvQ`a\x00\x14\x02@rE$\x00P@B\x00\x04\x00\x00\x00\x00\x00\x02\x00 00P`\x00\x00\x00\x00aa`\x00\x00\x00\x00\x00\x00\x00\x04\x00\x00\x00\x00\x00\x00\x00\x00\x00\x00\x00\x164\x10q\x07qwwwww7w7wwwwwwwwwwwwwwwWwg4w$\x10\x04$ @pE%!` \x02\x00@\x00\x00\x00\x00\x00\x00@\x00@\x00\x03\x03\x14p\x00\x00\x00\x00BG\x00@\x00\x00\x00\x00\x00\x00`@\x00\x00\x00\x00\x00\x00\x00\x00\x00aRpw1g\x03wwwwwwwwwwwwwwwwwwwwww7RWw\x16RF\x12P\x05cG%$\x04\x00@@@\x00\x00\x00\x00\x00\x00\x00\x00@\x00@@\x04!% \x00\x00\x00\x00\x00G\x00$\x00\x00\x00\x00\x00\x04!@\x00\x04\x00\x00\x00\x00\x00\x00\x17 \x16\x12V\x13uwwwwwwwwwwwwwwwwwwwwwwegwA`u!\x04\x02V\x05aRCC\x06\x12\x01\x02\x04\x00\x00\x00\x00\x00\x00\x00\x00\x00\x00\x00\x00\x00@5s@\x00\x00\x00\x00\x06P\x04\x00\x00\x00\x00\x00\x06\x00\x00\x00\x00\x00\x00\x00\x00\x00\x07\x05%5surwwwwwwwwwwwwwwwwwwwwwu7\x17wv\x05$tp%arV%\x00\x04@Dd\x04\x00\x00\x00\x00\x00\x00\x00\x00\x00\x00\x00\x00\x00\x00\x00\x00\x00qg\x07\x00\x00\x00\x06RB\x04\x00\x00\x00@t\x00\x00@\x00\x00\x00\x00\x00\x00rScurWwwwwwwwwwwwwwwwwwwwwwvVqg\x17\x02P2DpvW\x05\x06V\x12R\x12\x12\x03P\x00\x00\x00\x00\x00\x00\x00\x00\x00\x00\x00\x00\x00\x00\x00\x00\x00\x01ae \x00\x10`T`\x06\x00\x00\x02\x07\x04\x00\x00\x00\x00\x00\x00\x00\x07\x07\x07Wrwwwwwwwwwwwwwwwwwwwwwwwsqgude&amp;E!wqa`p!e%gGt0\x10\x00\x00\x00\x00\x00\x00\x00\x00\x00\x00\x00\x00\x00\x00\x00\x00p\x07\x12\x10w\x00\x11 4a\x00\x00\x04\x04p\x00\x00\x00\x00\x00\x00\x00\x01pprWu7wwwwwwwwwwwwwwwwwwwwwvVSRSR\x14\x12\x07GwCCAtpu57S\x10\x00\x01\x00\x00\x00\x00\x00\x00\x00\x00\x00\x00\x00\x00\x00\x00\x00\x00p\x04\x16P\x03\x06w@\x00F\x00\x02Sd\x00\x00\x00\x00\x00\x00\x00\x07\x07\x077w7wwwwwwwwwwwwwwwwwwwwwwqst$\x06\x07B\x05G5e447Cw6vW0\x00\x00\x00\x00\x10\x00\x00\x00\x00\x00\x00\x00\x00\x00\x00\x00\x00\x00\x00\x05rR\x12\x10\x13Www\x00\x00@d7@\x00\x00\x00\x00\x00\x00\x00pquwwwwwwwwwwwwwwwwwwwwwwwwvVSCCAe 4w6tsCt5qwwA\x01\x00\x00\x00\x00\x01\x00\x00\x00\x00\x00\x00\x00\x00\x00\x00\x00\x00\x00\x02\x17\x01\x00\x00 1wwwB\x04\x16wt\x00\x00\x00\x00\x00\x00\x07%$\'7SwwwwwwwwwwwwwwwwwwwwwwSstp\x04$0GgpW\x174wSvwqw0\x00\x00\x10\x00\x00\x00\x00\x00\x00\x00\x00\x00\x00\x00\x00\x00\x00\x00\x004\x16\x10\x01!\x01\x02wwwu\x00\x00Vw\x04\x00\x00\x00\x00\x00\x03RSuwgwwwwwwwwwwwwwwwwwwwwwwvWC\x00CA\x041w\x17sewqgW\x16ww\x00\x00\x00\x00\x10\x01\x00\x00\x10\x01\x00\x00\x00\x00\x00\x00\x00\x00\x00\x00\x000\x02\x10\x00\x10awwwv\x00`\x00\x00BV\x00\x00\x00\x00\x05a\x02Rsw\x17wwwwwwwwwwwwwwwwwwwwwSct%$$!GWe%6Www\'sWg\x10\x10\x01\x00\x00\x00\x01\x00\x00\x00\x01\x00\x00\x00\x00\x00\x00\x00\x00\x00\x00\x00\x10\x02\x10!\x107www\x00p\x00\x00\x00\x00B@\x00\x00\x12\x00aCW\x17awwwwwwwwwwwwwwwwwwwwwuu%BPRR\x16u7VSrW5wWsW0\x00\x00\x00\x00\x00\x00\x00\x00\x00\x00\x00\x00\x00\x00\x00\x00\x00\x00\x00\x00\x00\x00\x10\x01\x02\x01\x07www\x00w\x00\x00\x00\x00\x00\x00\x00\x00%0\x00 !awwwwwwwwwwwwwwwwwwwwwwrwr\x14%%\x04%6t54uwww\'wwA\x00\x00\x00\x01\x00\x00\x01\x01\x00\x00\x00\x01\x00\x00\x00\x00\x00\x00\x00\x00\x00\x00\x00\x12\x10\x12\x17www\x00\x00\x00\x00\x00\x07\x00\x00\x00\x00p@4\x17Wwswwwwwwwwwwww7wwwwwwwwuw\x05BRB\x03Vw\x17vwrsGwwGw\x10\x01\x00\x10\x00\x00\x00\x00\x00\x01\x00\x00\x00\x00\x10\x00\x00\x00\x00\x00\x00\x00\x00\x00\x00\x01!\x07www@\x00\x00\x00\x00\x00\x00\x00\x00CC\x03@444\x15wwwwwwwwwwwwwu7wwwwwww\x07p%$\x15\x04%%cWRWWwuwqw0\x00\x00\x00\x00\x00\x01\x00\x00\x00\x00\x10\x00\x00\x00\x00\x10\x00\x00\x00\x00\x00\x00\x00\x00\x00\x01!www\x00\x00\x00\x00\x00\x00\x00\x00\x00\x00\x00p\x16\x12Sscwwwswswwwwwwwwwwwwwwwwqg\x06\x16&amp;\x144sWcwruswwwtq\x00\x00\x00\x10\x01\x00\x00\x00\x00\x00\x00\x00\x00\x00\x00\x00\x10\x00\x00\x00\x00\x00\x00\x00\x00\x00\x03Wwwp\x00\x00\x00\x00\x00\x00\x00\x00\x00\x00\x07aa%5wwwwwwwww7wwwwwwwwwwwwwvqAaA`\x07\x07aug5rtswww0\x00\x10\x00\x00\x00\x00\x00\x01\x00\x00\x00\x00\x10\x00\x01\x00\x00\x01\x01\x00\x00\x00\x00\x00\x00\x00\x00\'ww\x00\x00\x00\x00\x00\x00\x00\x00\x00\x00\x00\x00\x17\x07wv7wssW57W5wwwwwwwwwwwwwwu4"PrApw\x16CwWuwuuwwP\x00\x00\x10\x00\x00\x00\x00\x00\x01\x00\x00\x00\x00\x00\x00\x00\x00\x00\x00\x01\x01$\x00\x00\x00\x00\x00\x00!w`\x00\x00\x00\x00\x00\x00\x00\x00\x00\x00\x00g\x0745uwwwwww7wwwwwwwwwwwwwwwwgE\x06\x15$%\x06qvSg\'qwswsp\x10\x00\x00\x00\x00\x00\x10\x00\x00\x00\x10\x00\x00\x00\x00\x00\x00\x10\x00\x00\x00\x01\x00\x00\x00\x00\x00\x00@@p\x00\x00\x00\x02@\x00\x00@\x00\x00\x00\x16\x10ww7sWwwwwwwwwwwwwwwwwwwwww\x170pbPBQg\x05ewWvqgWWp\x00\x00\x00\x10\x00\x10\x00\x00\x00\x00\x00\x00\x00\x00\x00\x00\x00\x00\x01\x00\x00\x00\x10\x10\x00\x00\x00\x00\x00\x00\x04\x01\x00\x00\x01v\x00\x03w\x00\x07p5%%4wwwwwwwwwwwwwwwwwwwwwwwwvV\x07\x14%%$5cRpwwww\'wq\x00\x10\x00\x00\x00\x00\x00\x00\x10\x00\x00\x00\x00\x11\x00\x00\x00\x00\x00\x00\x10\x00\x00\x00\x00\x00\x00\x00\x00\x04\x02R@\x00\x07a\x00\x04t\x00\x07\x07v\x02Sw7wwwwwwwwwwwwwwwwwwws\x07uwu0t\x06\x16\x00CF5\'WwWu5wpp\x00\x00\x00\x00\x00\x00\x00\x00\x00\x00\x00\x00\x00\x01\x00\x00\x00\x00\x00\x00\x00\x10\x00\x00\x01\x00\x00\x00\x00\x00%$\x00\x00\x00p\x00\x03p\x00\x00wauwwuwwwwwwwwwwwwwwwwwwwtqgswe\x02SAe$\x17Vu\'\x07gwguwp\x00\x00\x00\x00\x00\x00\x01\x00\x00\x00\x00\x00\x00\x00\x10\x00\x00\x00\x00\x00\x00\x00\x00\x10\x00\x10\x01 \x00aB\x00\x00\x00\x00\x00\x00\x00\x00\x00\x00\x03\x16\x12\x07\x05\'wwwwwwwwwwwwwwwwwswqv\x17twwp$6\x12R`t6Wu7wwrWs\x01\x02\x10\x00\x01\x00\x00\x00\x00\x00\x00\x00\x00\x00\x00\x00\x00\x00\x00\x00\x00\x00\x00\x00\x00\x01\x00\x10\x00\x06\x14\x00\x00\x00\x00\x00\x00\x00\x00%\x06\x06\x16W\x12pRwwwwwwwwwwwwwwwwwuw\x07w\x06W\x07wea@V\x01Aae%\'ewuwwq\x00\x01\x00\x00\x00\x00\x00\x00\x00\x00\x00\x00\x00\x00\x00\x00\x00\x00\x00\x00\x00\x00\x00\x00\x10\x00\x01\x02Vp`\x00\x00\x00\x00\x17swCR\x10\x00\x01 a\x075wwwwwwwwwwwwwwwqwwpsp\x17Ruaw4s`V\x06\x05%vSV4wwpp\x00\x01\x00\x00\x00\x00\x00\x00\x00\x00\x00\x00\x00\x00\x01\x10\x00\x00\x00\x00\x00\x00\x00\x01\x00\x10\x10!a\x00\x00\x00\x00\x00\x06\x06\x0447wwwwu5w\x16wwwwwwwwwwwwwwwwwwuww %6\x17\x05g\x04\x07aaBRAe%wsewq\x01\x00\x01\x00\x00\x00\x00\x00\x10\x00\x00\x00\x00\x00\x00\x00\x00\x00\x00\x00\x00\x00\x00\x00\x00\x00\x00\x166\x16\x00\x00\x00\x00\x00\x00\x00\x00\x00\x04$447v0qwwwwwwwwwwwwwqwwwwr\x17GW\x02W\x07w\x17rP6\x164%$6RRWwww\x00\x01\x00\x01\x00\x10\x00\x10\x00\x00\x00\x00\x00\x00\x00\x00\x00\x00\x00\x00\x00\x00\x00\x00\x00\x00\x01\x01@@\x00\x00\x00\x00\x00\x00\x00\x00\x00\x00\x00\x00\x00\x00\x17W\'wwwuwWuwwwwwwwww5w5wspQ t0e5$PpABRAae%\x07GC\x10\x10\x00\x00\x00\x00\x00\x00\x00\x00\x00\x00\x00\x00\x00\x00\x00\x00\x00\x00\x00\x00\x00\x00\x00\x00\x10   `\x00\x00\x00\x00\x00\x00\x00\x00\x00\x00\x00\x00tw7Wwwwsw777wwwwwwwuw5vwwR\x02Pp\x16\x13Gw\x02@rC@\x16\x06RVsqw3\x00\x10\x10\x01\x00\x00\x00\x00\x00\x00\x00\x00\x00\x00\x00\x00\x00\x00\x00\x00\x00\x00\x00\x00\x10\x00\x10@\x04\x00\x00p\x00\x00\x00\x00\x00\x00\x00\x00\x00\x00wvwwwuwwwwwswwwwww7wwwqqat5\x07\x07aF\x16\x16W\x07\x05$\x17`P\x06RVV6ss\x00\x00\x00\x00\x10\x00\x01\x00\x00\x00\x00\x00\x00\x00\x00\x00\x00\x00\x00\x00\x00\x00\x00\x00\x10\x02\x04\x00u\x01w\x00\x007@\x00\x00 \x00\x00ww%\x07wwswwsW7Wwwwww5ww7wp\x07\x00sB\x10\x01p5%seppR@\x16\x07\x00$45qs73!\x01\x00\x00\x10\x00\x00\x00\x00\x00\x00\x00\x00\x00\x00\x00\x00\x00\x00\x00\x00\x00\x00\x01\x00\x00wv\x00w \x00\x07`\x00\x00u\x00\x00t7V\x177wwwswsW77www5wwwvS\x07p\x165%\x06\x10a`p\x05\'%$%%`pCA\x07\x06\x07Gsw6\x10\x01\x00\x00\x00\x00\x00\x00\x00\x00\x00\x00\x00\x00\x00\x00\x00\x00\x00\x00\x01\x00\x00\x07www\x00w@\x00\x17p\x00\x01v\x00\x07wt!guwwwww7sSWwwww7wpu4\x16\x00`\x07\x05!\x06\x10\x01rRPWwRR\x01@pp`@t47332\x10\x00\x00\x10\x01\x00\x00\x00\x00\x00\x00\x00\x00\x00\x00\x00\x00\x00\x00\x00\x01\x017wwp\x00w\x00\x00gp\x00\x07w\x00WwBV!wwsswwqssswwwwCwww\x03Aw\x17\x100\x06\x01%aAe%%Ru%v\x03@CG\x07\x02CBww720\x10\x00\x00\x00\x00\x00\x10\x00\x00\x00\x00\x00\x00\x00\x00\x00\x00\x00\x00\x007www\x00\x17 \x00\x17p\x00\x03w\x00\'wp\x01VswwWsSsQqu7wwwpPSw\x046\x1444\x07\x01\x04\x03\x06\x12\x10\x16\x12A`put4444ppV\x177sss!!\x00\x00\x00\x00\x00\x00\x00\x00\x00\x00\x00\x00\x00\x00\x00\x01\x01\x00wwwt0\x00\x00\x00\x03W\x00\x00waeww\x020Wsw6\x15447\x07\x03wwwu0\'wprSCA`46st\x10ppaa6\x11abRRC@a\x07\x07%asw776\x10\x00\x10\x01\x00\x00\x00\x00\x00\x00\x00\x00\x00\x01\x00\x00\x00\x00\x01wwww\x00\x00\x00\x00\x00\x00\x00\x00uBSgp\x04V7WsqrsSps\x17\x17wwsaAww\x05\x06\x16\x03\x01AA\x00A\'\x15\'\x17\x00@\x06RU5%4\x16\x14`RP$7sw7371 \x00\x00\x00\x00\x10\x00\x00\x00\x00\x00\x00\x00\x10\x00\x01\x03wwvt\x00\x00\x00\x00\x02\x02\x03@p%vw\x06\x12sG6\x15wwWuw\x17CAwwpR\x12Ww!qaew\'40\x03@ \x14%45!\x01 v\x14!ag7agSB\x173swsv1!\x00\x01\x00\x00\x00\x00\x00\x00\x00\x00\x00\x00\x01\x007wwww\x00\x00\x00\x00\x00\x01@\x00\x02Ru4pCG\x17qr57scwssw\x17ww\x05%\'uvPqwwP\x01A%5\x16\x03B\x10\x00R@R\x05!G\x04\x17Pp\x17wwwws3s3s73\x00\x00\x01\x00\x00\x00\x01\x00\x10\x00\x01\x00\x00wwwuvp\x07 \x00\x00\x02\x10!Ae\'RC\x05%cwwwu5usuwRww\x07\x02RWww7wqq 0 PvpP\x10Gw%7!a\x06\x10!%\'Agwwwsww7w7rs3\x12\x10\x01\x00\x01\x00\x00\x00\x10\x00\x007wwwww\x00W@\x00\x00\x05`\x00 \x02V4\x14\x02Ru57sSw75wsww@0\x05\x01wgqwwwrQA\x01 \x01\x03wwwwW\x05\x05\x01a$\x14pA\'\x07wuswssw373sss2P\x01\x00\x00\x01\x00\x00\x01\x01wwwwvw\x00\' \x00\x00\x03t\x00\x01uw\x00\x02\x01gRwuWg\x17uwsuwSwG\x02vqqwwwsq 7@\x01B\x05w@!w7rp`\x04\x10 \x000@wWswsW73wsw77#s341\x01\x00\x01\x01\x007wwwvWv\x10WP\x00\x00\x07w\x00\x06\x02w@\x01$RwsS57qsqwwswswu5wwwwweuqv0\x02\x10\x02\x12q\x06\x12A\x055\x16\x10aCCC\x00\x077wuwwww3s3ssw7733#\x03\x0007wwwwwwW`\x02p\x00\x00\x00w@0PWs\x00\x03\x05%WgwqwtwqswwWwwwwwwwuss\x07\x01\x04\x10@\x00AvQ%\x12CB\x01\x07\x07%4\x00\x047wW7qsw7w7w7733sscs73wwwwwWwrwp7\x10\x00\x00\x07w\x00\x00&amp;wt\x00\x00cW57w\x17g\x1757uwwwSwww\x177wswt\x01p\x00\x060\x00\x03w\x02W$\x104\x16\x00\x00W\x05%swW7wwwSW3w3777v7733swwwwwwwGuw\x00\x00\x00\x00\x00\x03w\x00\x02Qwr\x00\x054rwqww\x17wwwwwswwwwwuqwwW\x12p\x03\x00\x10u\x03\x04\x16\x14\x07\x10\x06\x17\x07\x00\x12\x00a\x00ww7u55swswswsss3s3w77wwwwwwwwwwp\x00\x00\x00\x00\x00\x03\x00\x14$7t\x00\x02Cuw\x17wwqsW57\x17wwwwwwwwww7Qs@\x00\x00v\x140\x007pp\x10\x07@\x10@\x10\x00p7\x17w7wst557\x177777s7s7wwwwwwwwwwvwe \x00\x00\x00\x03\x00\x03\x03\x03GC@\x10t7wwwwwusWwwwwqwwwwwu5gr\x177\x00\x00\x00\x03t0\x07\x07\x075 7B\x10\x00\x12Puv\x17w\x17w\x17srqsssss7s\x147wuwwwwwwwwwWp\x00\x00\x00\x00\x00\x00\x04\x04\x040v\x12\x00\x01twwwwwwwwwwwwwwwwwwwws\x05\x07C\x00\x01\x00\x07S@\x10\x00\x00`\x04\x141\x004\x00\x03w7wSw\x12w\x17\x17SRw77\x17S\x13CwwwwwwwwwwwwwA\x00\x00\x00\x00\x10\x00\x03\x03C\x07A\x00\x02Vswwwwwwwwwwwwwwwwwwww\x17R\x014\x10\x02P7p\x00\x00\x10\x01\x04\x00 \x16\x07\x00\x00\x00\x17qswSuqrq6\x17\x11cRs0w1wwwwwwwwWwtwwr\x01`\x00\x00`\x00\x00p\x00t6\x00\x01 twwwwwwwwwwwwwwwwwww\x16\x12\x05$\x12A\x075p\x07r\x00\x00\x00\x03\x01\x00\x01\x01p\x10\x00pwW\x177\x176\x177SssSq\x16S\x10pWwwwwwwwwuwwwu\x02u\x00\x00\x16\x00\x00\x07\x00\x03G\x00\x00t7wwwwwwwwwwwwwwwww7SwwR\x10$\x12wrww\x05\x00\x00\x00\x00\x00\x00\x00\x00p\x00\x007Sct5cSqR1pq%715s\x177wwwwwwwwwwwwpav\x00\x00w\x00\x00w\x00$7\x00\x00\x03Vwwwwwwwwwwwwwwww\x17www\x14!CA P\x01CAp\x07\x00`\x05\x00\x00\x00\x00\x16\x00\x01u\'5sw57\x167V\x13SSRSC1pwwwwwww7wwwwwv\x17C\x00\x00w\x00\x03G@SWp\x004swwwwwwwwwwwwwwwwwsSAcP40u!B\x10\x00%\x00\x10\x10 `\x00\x00\x00\x00\x000sqw\x17SSAsQ3W6\x17551t1wwuwwwvWwwwWwp\x03t\x00\x00wp\x00wp$vq\x00CewwwwwwwwwwwwwwwwwWvrPw\x01awB\x10Cq\x02\x00`\x00\x01\x00\x10\x00\x00\x00\x00\x00psRq\'77\x176S%541rR\x13Cwwwwwwwwwwwwww@w\x00\x00wp\x00wp\x12Wv\x00\x147wwwwwwwwwwwwwwwqswat7\x00\x16\x16\x14\x10\x060@pP\x10pPa\x00 \x10%\x00\x01w\x1657SRSaq53S1rS\x17\x17\x11ww7wwwwwWwwwwt0\x00\x00\x00\x07\x00\x00wp`wu\x00BVwwwwwwwwwwwwww7wwp\x01qqp\x00\x00\x03\x06\x01u\x03\x00!a\x00!\x00aA%\x17!\x14sG\x1757qsSCRW\x03G\x151ppvwwWgwwwwwwwvWs\x00\x00\x00\x00\x00\x00\x00\x17\'\x057v\x00!awwwwwwwwwwwwwwwwqq\x00$6\x16\x14\x00\x00\x01p\x02Puuv\x01@p\x12\x16\x12tWcw\x13rW43\x057\x13u1w\x13#R\x17\x13\x11wCwwuwwwwwuwwt0\x00\x00\x00\x00\x00\x00\x00P\'\x06\x00\x00RVwwswwwwwwwwwwwWqg\x16\x00\x01S\x00\x03\x12\x00\x00\x00\x10\x000\x02\x01`0\x05$\x10As \x17wt\x1747Wppq#R\x11qS\x07\x03RpwwwqwwuwwwwwwwB\x00\x00\x00\x00\x00\x00\x02\x05\x00p0\x00\x045wwwwwwwwwwwwww7wqa\x00\x10 P$\x04\x11a\x00p\x07\x005\x17\x01@0\x01$5$\x17wwSpsq17\x17\x17Q5r\x165qq5\x13wwwWvuwwRwwwww\x01\x05\x00\x00\x00\x00\x00\x00\x12V\x14\x00\x01acswwwwwwwwwwwwuww\x12q`\x00\x01!\x000\x06\x00a\x06\x01ar\x06\x06\x03@pA\x00awwwrSSRVQsC\x13a1sQ!!C%wsWgwvwgwuwWuv\x16r\x00\x00\x00\x05\x00\x00 p \x00\x00\x02twwwwwwwwwwwww7w\x17\x05\x07\x05\x00\x04\x00\x10\x01\x01\x01\x00qa\x04\x04\x10\x11\x00\x12\x01 p\x17ww7qap717%0w\x17%\x11#qs5\x16wwwwuswqww7gww\x00w\x00\x00\x00\'\x00\x00\x14\x07\x00\x00\x02P\x17wwwwwwwwwwwwww7w0\x100\x00\x01$% \x00 \x00\x00\x0000\x06\x07t\x01e\x10\x07wwwww\x16\x17\x14w\x07\x13S\x01qsgQ\x07\x142Swww7swWwvwwwwwtu`\x00\x00\x07p\x00\x03\x07p\x00\x00$$wwwwwwwwwwwwwWws@ \x0000\x10\x10\x144\x14\x004\x16P\x00\x10\x16\x104\x02\x07swwwwwqps15\'\x177R\x1516qcQ\x01ww\x17WwwwWwWuwww\x03gp\x00\x00\x17p\x00\x00Gt\x00\x00\x10swwwwwwwwwwwwwsu4\x10\x01\x00\x00\x00 \x03\x02\x01\x02\x13C!!w\x06\x00\x02P1wwWwwu5w\x071GRQap1saa\x10\x10\x166wwwvWwrwwwww\x17w\x07s@\x00\x00wp\x00\x007R\x00\x01`twwwwwwwwwwwwwwws\x00\x00\x01\x00\x01\x01\x00\x01\x02\x10\x00\x15541qsA!Gqwwwwwswq\x0701c\x16\x17\x07\x05\x17\x03csaAwwwwwGuv\x17wwguw\x00T0\x00\x007v\x00\x00ww\x00\x02P\x07wwwwwwwwwwwwwusW\x01\x00\x00\x01\x00\x00\x01\x00\x10\x03\x01!SSV7\x175w5ww77w7wwwpqa\x16\x13CRr\x03P\x14\x01\x037ww\x17qwwwwwsGwwwp \x00\x00\x00\x07w\x00\x10\x07w\x00\x01`pwwwwwwwwwwwww7ws\x00\x01\x00\x00\x00\x10\x00\x00\x00\x10\x00\x17\x015155rqw7\x17wuwwqww\x17\x16\x161a\x12\x01\x01p7swuwwwgwwwu7wWsWww\x06\x10\x00\x00\x00\x00\x00\x00 \x07w\x00\x00p\x07wwwwwwwwwwwwwWsP\x00\x00\x01\x00\x10\x00\x00\x10\x01\x00\x01!3C\x17W\'57sWwWwsw\x17wwwas\x05!cWwwwwwwwwwSGu7wewwwwvwa\x00\x00\x00\x00\x00\x10p\x00\x00$\x00\x07\x00wwwwwwwwwwwwwwswp\x00\x10\x00\x00\x00\x00\x10\x01\x00\x01\x00\x17\x151p1qwW\x17qsssuwwwww\x12\x14\x12SWsswW7wrwwwwsvuwwv7Wwqw\x16\x00\x00\x00\x01\x00 \x00\x000R\x140`\x14wwwwwwwwwwwwwwSs\x10\x00\x00\x00\x00\x10\x00\x00\x00\x00\x01!0557\x17\x13sqw5uuw75wwwu!sw7www7wwuwwwwuwwuw\x17wvqwwa`\x00\x00\x02\x00\x00\x12\x10\x00$\x02At#wwwwwwwwwwwwu7wp\x00\x00\x00\x01\x00\x00\x00\x00\x01\x00\x00\x11aR\x13Psu%w5g777uswwwww57w5swwuswwwwwv5rv7wwwwwwp\x17\x00\x00\x10\x00\x00$\x00\x00RP4\x02Twwwwwwwwwwwwwww\x01\x00\x10\x01\x00\x00\x00\x00\x01\x00\x01\x01\x03\x111470S\x17\x12SsVqus4wwwwwwqqw5wwwuwwwww5wwwWwpwWgw\x06w@\x00g\x00\x01C@\x05 \x03BpCwwuwwwwwwwwwww\x174\x00\x00\x00\x00\x00\x00\x10\x00\x00\x00\x005#\x053\x11\x175sw7\x1757suwwwwwwwww7wwwwwwwwwuw\x07uwwewwsuwpwp\x00\x17u\x02\x07w Rt0R\x16ww7sSwwwwwwwsWw\x13\x00\x00\x00\x00\x00\x10\x00\x00\x01\x00\x00\x11\x151ArQ#P\x17\x1557RW7\x13wwwwwwwwqwwwwwqwwwwwwwqawwwuwwpRw\x00\'vt\x03wV\x00wG\x04%uwwwwwwwwwwwwswp\x00\x10\x00\x01\x00\x00\x00\x00\x00\x00\x1000\x12\x13\x017Q75#pq77SuwwwwwwwwwwwwwwwwwwwvW\'wwwwSgwwpwR\x16\x17w\x03GwaewppR7swwwwwwwwwwwwS\x01\x00\x00\x10\x00\x00\x00\x00\x00\x00\x00\x00\x13Qqqqp\x13aSW\x177WqsCwwwwwwwwwwwwwwwwwswu7Wwww\x17wwwwaec@wwD%wRCwpp\'wwqwwwwwwwwwqssP\x00\x00\x00\x00\x00\x00\x01\x00\x00\x10\x011#\x03\x11#\x175\x13a0qS17\x17\x17wwwwwwwwwwwwwwwwwuwwwwwwWwww\x17wp\x12\x14!Gw!\x06wa\x06we$\x14wwwwwwwwwwwwwt5!\x01 \x00\x00\x00\x00\x00\x00\x00\x00\x00\x01\x11\x11a\x16\x11#Q553tw\x173Swwwwwwwwwwuwwww\x17wwwwwwuwwvwwwwV\x04!B\x05!BPw\x06\x10wpppqwwwwwwwwwwww1p\x16\x16\x11\x00\x10\x00\x00\x00\x00\x00\x00\x00\x16\x12R\x13Q5\x156\x13SE3\x13cW\x07wwwwwwwwwwwwwwwwwwwwwwwwwwwWwwsC\x0442R\x05 R\x05\x06\x17\x07\x06\x07wwwwwwwwwwww\x10\x15!a0\x16\x13C\x01\x00\x00\x00\x00\x00\x01q51p\x12\x12\x12\x11\x16\x17\x135uqq5wwwwwwwwwwwwww\x17www5wwwwwwuwwwwt\x00CCD\x04p% Ra`$4\x16wwqv7qwwwwwww\x02P5\x07\x10p\x10R\x12\x100\x00\x00\x03Sq\x16\x175u541!4S\x03\x1757wwwwwwwwwwwwwwvuwwwwwwwwwwwwwwpp44\x03C\x07PCaB\x04\x10pawwwwWwqcwwwwwu5\x03\x01a\x07\x03\x05\x05%\x01\x03\x00\x00qg553\x13asW\x17\x135\x17\x10q\x03wwwwwwwwwwwwwww77Wwwwwwwwwwwwww\x06\x00a`4 \'\x04\x16\x140a%\x06qvww7wwuwwwwwwwwR\x10p5\x03\x03\x12\x16\x10\x17\x17\x17\x11cRVw\x17\x17#Ru\x0747\x12WwwwwwwwwwwwwwsWwwwwWwwwwwwwwwwt\x01w\x16\x16\x00V\x140`%\x07\x04\x16\x01wwwwwwwwwwwwwwwwww\x14\x100pAa\x07wwwwqqq\x105%5sSsSqqwwwwwwwwww7wwSwwWwwwwwwwGwwwwwwv\x16w`AGw\x07\x06\x15p`\x03`\x16wwwwwww7wwqwwwwwwwwwA\x010\x17wwwwwwwwwqqp\x15%47\x16\x17wwwwwwwwwuwwwwuw7Wsw7wwwwwwwwGwp%pw$0w`aBwA`Raww57\x17wuwwwwwwwwwwwwwwv\x17wwwwwwwwwwwwww\x17\x17\x10q\'wwwwwwwwqwwwwww7w7wwwwwwwwwwwwwwB@\x04\x12Gwu$4w4\x16\x15\x06wwwu7\x177wwwwwwwwwwwwwwwwwwwwwwwwwwwwwwwww\x17Wwwwwwwwwww\x17WwwsVwwuwwwwwwwwwwwww\x057aa\x00wpRCwv\x00&amp;\x0157w\x03gwwswwwwwwwwwwwwwwwwwwwwwwwwwwwwwwwwwwSuwwwwwwwww7wwwsSwwu%wwwwwwwwwwt\x02v\x16\x06\x07w\x04%%w@\x16P\x16wuwu1wwuwwwwwwwwwwwwwwwwwwwwwwwwwwwwwwwwwwwwwwwwwwwggwwwwwwWw\'wwwwwwwwwwww\x05\x07\x05\x01`w!`Rw4 2@w\x03www7wsSwwwwwwwwwwwwwwwwwwwwwwwwwwwwwwwwwwwwwwwwwu55grwwWsw\x17Sawwwwwwwwwww \x00 `\x14\x00@\x12@\x16\x01\x04\x05\'wuwww\x147wwwwwwwwwwwwwwwwwwwwwwwwwwwwwwwwwwwwwwwwwwwwww55uswwww\x07WwwwwwwwwwwwCCC\x07\x03C\x07\x05!`pa$\x10wwwwwswwwwwwwwwwwwwwwwwwwwwwwwwwwwwwwwwwwwwwwwwwwwwwwwwswwwwpswwwwwwwwwwww\x00\x04\x00@$\x00`B\x04\x00\x00\x00\x07\x06ww\x00\x00\x00\x00\x00\x00\x00\x00\x00\x00\x01\x05\x00\x00\x00\x00\x00\x00\xd6\xad\x05\xfe'</t>
  </si>
  <si>
    <t>Grains/Cereals</t>
  </si>
  <si>
    <t>Breads, crackers, pasta, and cereal</t>
  </si>
  <si>
    <t>b'\x15\x1c/\x00\x02\x00\x00\x00\r\x00\x0e\x00\x14\x00!\x00\xff\xff\xff\xffBitmap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wwwt\x00Cs@t7777\x077wpCpwwwwwwwCwwwwp\x00S@@g5wwu\x00t\x00\x00@\x00P\x04\x00BP\x00\x00wwp\x00B\x17\x077777sww0\x04\x04\x07\x073w0ssrP\x00\x043t\x050\x00\x007777w7v\x04\x07CwwsGssw\x04v7wwwwwwTwwwww@\x07P%\x05s\x17wwPSPp\x00P\x00\x00\x00\x04\x00\x04\x00\x05ww\x04\x04\x037ssssw3p@\x00@@pq!Cw776\x10\x03r\x00\x00swwwwww7w\x04@D\'Cs\x077wwsCAwwWwwWGpwWwww\x10@\x07P\x00wuwwp@aC@\x00\x00\x00\x04\x00\x00\x00\x00\x03ww\x00\x00wssw7ssw\x04\x00@\x00\x00\x07\x06\x16777sSas\x04\x00\x04\x0077ssssu @@@E7tww777wwwgwwwww\x05wwwwwp\x00GpGw7wwp\x05\x10\x04\x10\x00\x00\x00\x00\x00\x00\x00\x00\x04wwp\x07777sw77 \x00\x04\x00@@@qsssw7774\x00\x04\x00\x07wwwwww6D\x04\x06@BG\x0777wwwswwWwwwwEv\x17wwwwu\x00\x17w\x07wSwwu\x00e\x00\x00\x00\x01@\x00\x00\x00\x01\x04\x00\x05ww3sssw3sw\x16\x04\x00@\x04\x00\x00cw7sssss\x00\x00\x00@@ssssw7p\x04\x06\x04\x06\x04\x00www77swwwwWwwww\x07BwwWuwwwwWwuwwv\x01s@\x00\x00\x02\x13\x00\x00\x00\x04\x00\x04\x16wwv7777sw0!@\x00\x04\x00@\x0577777774\x00@@\x00\x00wwwwsu6RD@@@G777wwwwvugwwwu4uuww7wt\x07ww\x07w\x13wwqV\x14\x10PCQu\x00\x00\x00\x00\x00\x00\x00\x17w\x10\x00Cssw \x07\x000@\x00\x04\x00ssssss7r@\x04\x00\x00\x04\x04sssswcE4\x00BD\x05swww7swwuwwwwwwgRpw5wwqw7wWuwwww\x01@\x04\x007\x07q\x00\x00\x00\x00\x00\x00@Gwpp3sw"Ss7\x040@\x00\x07\x167ssssv\x03\x10@\x00@@\x00wwww6\x177\x07D\x04@CwsswwwwwwwWwwwwWwWGw7ww\x17wwwsqwww@\x00\x00\x05u1v\x00\x10\x00\x00\x00\x00\x00\x00wq\x00\x0773Q\'7s3C\x04\x03sa`77w7sP`\x00@\x00\x00@ss76Sw7ss@@w#ewsswwwwwwwwWwwVw\x05wWwwpWv\x17wwWww\x00P\x00\x12sWq\x00@\x00\x00\x00\x00\x04\x00\x07w\x05\x01\x13@6\x143\x07\x12\x14\x01W0\x00\x10as7p\x007\x17\x00\x00@\x00\x03wwwe47cw\x07\x04\x07sD\x03\'7wwwwwwwwwwwwwWRwsww\x13wpGwswww0\x01\x05u\x177P\x00\x00\x00\x00\x00\x00\x00\x00ww\x00\x13@\x00Csssp\x037#q\x03`\'7s\x1773s44\x00@776@Cgw7ppw74Stwwwwwwwwwwwwewu%%wwwquu@\x07wW\x17ww@\x07\x000ww\x00\x00\x00\x00\x00\x00\x00\x05\x04wwSw1\x00\x00\x077s ss7`\x04\x00S6\x03`\x07%cR\x00\x003Pwe\x06\x04psw7psww$\x07\x077wwwwwwwwwuwWgwT\x17Wwwsv\x00\x01w7\x11ww\x10\x14\x00W7w\x00\x00\x00\x00P\x00\x00\x00\x00\x00w4\x17\x07q7\x10R7\x137737\x01\x003@@\x17737%447 @C\x04@GV\x17pwwssRPwu\'wwwwwwwWwwuwV7wwwwwq@@wwsWwp\x03SqWp\x00\x00\x00\x00\x00\x00\x00\x044\x00\x07sCQ\x00P!\x05\x00w77w77sp\x00\x04\x00qw70\x03ssp\x06\x04@D\x04\'`7777wwwsFVWwwwwwwwwwwueTwwwwWw\x00\x00\x07w\x17wwu\x00qg7P\x00\x00\x00\x00\x00\x00\x00\x00\x01\x00Wu\x153W\x01Pq0\x03cs33s4\x00@@\x0463C\x07w750\x04@\x04\x00`G\x17wwww7sstauvwwwwwwwwwwwqcw5wt\'p@Awswwwq\x071qw\x00\x00\x00\x00\x00\x05\x00\x00\x00@\x00\x07P\x07%q\x170Sq\x10\x01\x06ww2@\x00\x00\x04\x00CT0w3sr4@D@D\x04\x04cssw7swt4ugwwwwwwwwwwu7VWuwwq@t\x00\x06\x17u57ww\x15s\x17u\x00\x00\x00\x00\x00\x00\x00\x00\x00\x14\x00\x06sAP\x164\x13\x04\x14\x05\x03\x11\x003p\x04\x04\x04\x00@\x04#\x07swsss\x04\x00@\x04@Awww7wwstCGVWuwwwwuwwwVtwwwwww7C@\x05twwwwwwwwp\x10\x00\x00\x00\x00\x00\x00\x00\x00\x00\x00\x01w75\x01At\x100\x01u!\x11\x01\x00\x00\x00\x00@\x04\x00Cs77777@DD@@w777w77wagCgvwwwwwwwuegWwwwwww@\x04\x05R\x10w7\x17wwwww\x10\x00\x00\x00\x00P\x04\x00\x00\x00A\x047uwR\x14\x17\x01qA7\x10\x05!w\x11\x10@@\x04@\x0577sssss@\x04\x00\x047cwww7wwRWEwWWWwwwwwwwwqwwwwwwu5@C`@wuwwwwwq\x00P%\x00\x00\x00\x00\x00\x00\x00\x10AgRq\x01Pp\x06\x12\x14w\x10P\x10q0@\x00\x00@\x00sw77777\x16D@t@sT$\x177ssrwwrVwgwwwwwuwwWVWuwwwwwpq@T\x05\x07w5qwwww\x01\x00P\x05\x00\x00\x00\x10\x00\x00G\x07W5\x17\x04\x03PQA@qp\x10q\x17q1\x00@\x04\x0773ssssv0\x00\x04\x01gw6SGswwW77wuewwwwwwwwwvwwwwwwwwww\x07\x01aw7ssSWww\x05\x00\x16\x00\x04\x01@@\x00\x00\x15pww\x07\x13W0\x07\x17\x15%\x03Sw\x00\x106\x10\x00\x037\x02BSsss\x01@t@w77@t2wqcgwwwwwwwwwwwwuwuwwwwwwwwSSuwWewwu7www\x10\x145\x05\x00\x00\x00\x00\x00\x00B\x00wPSW1AA6\x10P4\x15\x10\x1553\x00\x07\x07p\x05\x00\'77\x0423\x01gsww4\x00Gv\x16w\x17wwwwwwwwwwwwwuwuwwwwwwwwwwwsW\x04ww5www\x05 P\x00\x00V\x10\x00\x00\x00\x05\x04W4\x17!V\x14\x17\x05\x16\x13Qp\x07sRp\x03s70B\x12Sw5#sWw7w77swsSD\x07wwwwwwwwwwwwwwwwwWwwwwwwww\x17wt\x07pwwswwp\x10P\x00\x04\x00\x01@\x00\x00\x00P\x03\x07Su\x17\x01\x01aS\x05\x044\x03q51\x0177sR\x10@70BPs#swwwsw7w$\x04@erwwwwwwwwwwwuwwwwwwWwwwwwwww\x04Qwwu7ww\x01\x00\x05\x00\x05\x04\x00\x070@\x07\x05w\x056SPs\x17\x051qqAwSC\x1673ssC\x170@\x00077w7sswsw$D\x06\x16RwWwwwwwwwwwwwwwwwwwvwwwwwwwwPgWswwwq\x07\x00P\x01@\x00\x07qA\x01u\x00w1A%\x07\x14pRW7\x13\x04q$\x11\x01sws67r@\x00@CCqwwwww7p@@t@ewwwwwwwwwwwwwwuwwwwuwwwwwqwwpW\'wwwww\x10RP\x04\x00\x00q\x04\x04\x04p\x07w\x14\x10PsS\x15\x054e%\x03SS\x10C\x13R7s7\x00\x04\x04\x00\x004\x02ss777qt\x04$CG\x07Gwwwwwwwwwwwwwwwuwwwwwwwwwwww\x05qw\x17wwwp\x01C\x00\x00s\x14\x00\x00\x10\x14\x054\x10p\x14\x145`sA\x10PQ\x07\x171\x17p1a\x13p\x04\x00\x00\x04\x04\x03\x01wwwwwv7t@d\x14t7wwwwwwwwwwwwwwwwwwW\x07wwwwwwwwwvWwwwwq\x00\x14\x00PT\x00\x00\x00@@\x07qpSC\x05\x01\x14\x14\x165\x01g\x12Wv\x14557q\x00\x00\x04\x04\x00\x00@w77ssqae%4\x14d\x07wwwwwwwwwwwwwwwwwwwvWwswwwwwwp@wsWwwwq@\x14 \x00\x00\x00\x00\x00\x00w\x17R\x14\x04\x10qa\x00qSqq\x15\x07\x01\x00\x00pW44\x00@\x00\x04\x00\x033wwwwV7ssdBSwwwwwwwwwwwwwwwwwwWWqtwwuwwwwwu\x07\x10Wwwwwp\x00@P\x00\x04\x00@\x05\'\x14V\x10S\x13A\x04\x155\x10@Pqp\x10\x05q\x05\x01CA\x00$\x00\x04\x00\x01swssqsaswwSTGwWwwwwwwwwwwwwwwWvwewCGwswwwwww\x05v\x0455Swp@\x17\x05\x00\x00\x00\x00\x00Ts\x11e5D\x17\x10C\x07\x0115\x07\x171\x00\x07\x10\x16\x11\x007\x10\x04\x00@763wwv\x04\x16w77v7wwrWwwwwwwwwwwwwwwuwwVT5wwwwwwwwpu\x07\x04\x02t\x14p\x00@p@\x00\x07P@qEw\x17s\x10aw\x04\x15\x06\x17\x01\x16\x17u\x01@\x14\x01s@3`0\x00\x03p\x03Bqs\x04\x06cSwv\x17w7sGwwwwwwwwwwwwwwwwwWwwVwwwwwwwwwt0@\x05q!t\x14\x05\x00\x00\x05P\x00\x07p\x03pW\x14\x14\x14\x10QsA@SA50\x171B\x14\x10\x03w\x13\x00Sw\x000\x01v\x04@D\x05vRswwwwwwwwwwwwwwwwwwwwwWwuacWwwWwwwwpCT\x10\x01wqsS@\x00PR\x00pWqD\x00pasS\x050\x151\x074\x17w\x01A\x04\x01C\x00\x00\x004w33\x00@\x02\x04\x06\x04@BCwWwwwwwwwwwwwwwwwwwwwwwwwwwWwww7wwwwu\x077wp7wWw\x10\x047wPRS\x053W\x11Pu57pBV\x17\x17\x10\x17\x105\x01@\x050S\x10\x00\x03wv\x10\x04\x03@D@\x04\x04\x04\x077wwwwwwwwwwwwwwwwwwwuwwwWWuewwwwwwwqwwwwuwswt\x00Wp\x06\x17u%Awr\x17\x03@Qq\x01\x01Aq%\x00@BP\x147PA@\x00\x10\x0076\x13S\x04@DBD\x04ww7wwwwwWwwwwwwwwwwwwwwwwwwwswwwwwwwwwW\x17\x17755wp\x03v\x10uww\x1045\x15pQAv\x054\x16\x07qA0\x10\x01\x10AA\x00\x00\x01\x00@\x00sss @\x04@\x04@V7ww7wwwwwwwwwwwwwwwwwwwwwuewWwww\x17wwww@%wwWvw7sWAGswwwQ@C\x05$\x12Q\x12Aq\x055\x03Q\x01\x07\x00\x04\x10\x07\x11%\x001\x0077 @DB\x04D$7w7wwwwwwwwwwwwwwwwwwwwwwWwwguwwwuwwww\x05V\x14\x01aA\x01@\x14pv\x17W\x17www\x17\x10q\x13ACAS\x04\x17\x10\x140Aqq0\x00\x01\x07\x13QA\x01sq@\x00@\x04r@WsvwwwwwwwwwwwwwwwwwwwwwwwwwWWwwwwsWwww\x00aaa@\x16D\x00\x07\x14\x17w51t7wwuwACA\x04\x14\x10qa\x01A\x00\x00G\x17\x11@\x00P\x03\x10\x0772\x10@\x04D\x04\x17st5\'7wwwwwwwwwwwwwwwwwwwwwwwwwGWwwwwwwqG\x14\x14Ppa\x00\x16PegSSCSW\x07wwp\x16\x17\x13C\x01W\x05\x10p\x00\x05q\x00@\x041\x15\x00A@\x00$\x05 \x00r@wswBVWwwwwwwwwwuwwwwwwwwwwwwwWwuwvwwwwwwpCCC\x07\x04\x14\x14w\x07\x1757u7wqqwwwu54\x10Fs\x13\x05\x01\x00\x050P\x01\x00\x00@\x10\x00\x01P\x1305\x04\x04\x17swsuaawwwwwwwwwwwwwwwwwwwwwwwwuwwWwwwwwwu\x05A@@P@Ae\x04qqe7\x17wwwu57wwqq\x11\x07PqpR\x14\x14\x07\x01@\x10\x00\x07\x10\x000\x07sr\x00wswswswwwBWwwwwwwwwuswwwwwwwwwwwwwWuwwwwwwpp\x0444%!w\x16SwS\x13SqwwwwwW\x17wwww\x175\x16S\x05p\x10\x10P\x10\x17\x10Aq\x04\x103\x0750swswswwwatvwwwwwWwuwuwwwwwwwwwwwwwwwuu7qw\x17w\x05pA@PWAg\x17\x17\x17u53Wwwwwww\x17Gewqp%5\x01\x07\x14\x044\x05a\x017\x10\x00\x00ss2\x00wswsww7$\x16Gwwwwww7qwwwwwwwwwwwwwwwwwWwwwwPgwG\x07\x140w%wqwpw\x13w\x14wwwwwwww5\x174wSQ@@t\x00\x10\x10\x00\x10@P\x00\x00\x0542P\x17swsww7tTeuuwwwwuww7w\x17uwwwwwwwwwwwwwwWwGW\x07WW5psT\x14W57\x17\x175w\x177\x17wwwqsGwwwSPww1\x14\x03\x14\x05@PP\x10\x00\x00\x10\x00!C\x02swswswwse$wgewww7wuuwwwwuwwwwwwwwwwwwwWw%pw%gWGwswwSwqsSqSwswuwW5wWwww\x17\x17@\x01W\x10\x03\x10\x00\x05a\x00\x07q\x04\x02\x00w7swswsV\x16RWtuwwwwusWw55wwwwwwwwwwwwwwwwwWWwWWSwW\x13\x11\x17wwv\x17W5w1\x17uw\x177ww\x17wwwwww\x17\x16\x105\x04\x050\x00\x17\x10Q\x00\x00\x0573swswsvswwugwwwwuwwwsWwww\x17wwwwwwwwwwwwwwwwwww7u3a\x03w\x17\x17\x11w3Sq\x10wwswu5wwwqswwwqu7W\x10\x01\x04\x11@\x04\x00\x04\x00\x03w77swswqwswwuwwwwwwWsu7\x17wwwww7wwwwwwwwwwwwwwwuw\x13u\x111\x17qqw\x17W5sw\x17wuwww\x17wwwW\x17VW\x16\x07W41@P@\x00\x01\x10\x00\x01r\x13sswswCg\'wwwwwwwwwssWwSW5wqwwWwwwwwwwwwwwwwusswq\x135\x13\x13ww\x17susA\x177\x177qsqqwwwwwqu\x05\x17\x05A@\x12\x10\x17\x10CP\x0067677swp\x04SWwwwwwwwwwwWws45wwwuqw\x17wuswwSwwuw7ww5u5\x17qR\x105www\x17Su7p\x17wW\x17uww5wwwww\x075 R\x07\x055\x05\x04\x04\x1707\x10\x00\x03sswC\x04d6w7wwwwwwwwusw\x15\x157\x17qwswwwwwuwwwWswwusW\x17\x13\x11s\x101\x13\x13sSqw7Sw\x11wwswSsS\x07wwwwwwWWqP\x00\x141\x00\x13\x01\x03r@\x00\x0777p\x04@@D\x07wwwwwwwwwsw\x17sCWwwSW\x17qu557\x17\x17wwwSwSwsp\x17\x13\x01q\x13\x11\x01wqqqqqu75qwSwWwSRWwww\x17vqwqW\x10w0\x05\x10s1\x00p\x03\x03r\x04d\x04\x06\x04tWwwwwwwwwwWw\x17555su1qw7wsSwwu7\x17wSu\x17u70\x151\x12\x1011\x17wswww\x13Qww\x17u77\x1755%gwwwqwPw7\x00W\x14\x12Q7r0\x00\x074\x00@@D\x04RBwwwwwwwwwu7usSww5su5qww\x17\x17SWsuww57wS\x11\x17\x13\x171S0\x10qwuqq\x17u\'\x13wwwuuw\x13qS\x17pwwww\x10AD50\x00u\x12s753p\x00\x00\x04\x06@F\x04uwwwwwwwwwwu75w\x17SWqR\x177W5557swSSWwqu3qq0sP1Q\x13wqs\x17Sw\x13qGw57Ssqw\x12qG\x17Wuwws\x10\x00\x04\x11A\x03\x03sss6\x00\x00\x00D\x04\x14\x04t7wwwwwwwwwqwuw\x17Sws\x171qqqqqaquw1\x077u7sW\x13\x03qu7\x107\x01wwWw7Sw\x171uwsquw\x13qw\x17\x05%7\x17www\x11\x10\x06\x10Asss6\x04\x04\x00\x00@Fc@GwgwwwwwwwwwqwwsqSWqw\x17Wwq51\x07\x17\x17w\x11qwS\x175qq\x17\x17\x17q\x13\x10ww7\x17Su1qq7\x17WW7\x17qu7wpPTu5wwwq\x01q\x10777S\x00\x00@\x00\x14\x04u%7wWwwwwwwwww\x17wu57wsWqw57\x17\x13\x17\x11su57w\x135us\x17\x173\x03q\x13\x10\x11wwwsw\x17W7\x17wwswWw\x051w7ww\x01\x07gwwRWRW\x03ssp \x00\x00\x00@c@Rwwwwwwwwwwwwquwsqu557\x13SSus\x01p\x171Ssu1wW71q5\x11SSp1\x13wwu5qw3S\x12W55ww1770G7sww\x15\x05\x045\x04\x00P\x17sr\x00\x10P\x04\x00\x00u%wwwwwwwwwwwwww\x175uqcWw\x17u57S\x157\x17\x17\x171577\x177W\x17\x17\x13\x0351\x11\x03\x01wwwww5u5q7wwu7WSSP\x00Cw7wwwq@\x10S\x0076\x1073 \x00\x04\x00Rw7swwwwwGwwwwwuqww5\x1555q7\x17\x13w7\x17\x1105wSW\x175w557\x17\x151Cq\x11\x17wwwqwsw\x13\x17SSSwW3u51@\x007sA\'7w6\x10\x0542C\x043Cs@\x00\x03wwwwwwwwWwewwwww5qwsaww7SsuwSSS\x01Sq51u71q1qq151s\x03\x17wwwwqwSqcwwwSsWSS\x07\x04\x04B\x047ww7wwsP\x04\x00C730\x00777swwwwwGgWWvwwwqw7Ww\x15sqs\x17W\x177710\x12\x17\x17S\x17\x13u51\x0550\x10s\x17Q1\x07ww\x17w\x17u5557wW75q751\x00\x00\x03Ssssw7w4\x00\x00\x047C\'\x00\x13sCwwwwwwwwVvwuwwwwWW7usWwW\x13swWQsQ\x155151%7\x13A1\x03\x111\x1517\x117www\x17\x17sw\x177Ww7WSwQsS\x04\x04\x047777sw6@\x04\x04\x00\x003R\x17ss7wwswwwwwuuvwwwwww5wsSww5qu\x1775\x013\x011q0155q1w\x11q\x03q\x03S!wwwwwqu5qswwwswSw\x17\x17\x00\x01sssss770\x04\x00\x00@@@\x01#773wwwwwwwwwguwwwwwwW555\x07Qs\x17wqq75\x151\x17\x17\x11QSS\x03SS5\x03\x11\x105!\x11wwwww7ws\x17\x17wuwwu7SCq\x00s\'7777sBP@\x04\x04\x00\x00\x03ssscsswwwwwwwwuwwwwwwWsWsqs\x13qwS\x17\x17q\x112\x17\x03\x13\x03\x12\x13SQ15q15\x03S\x13\x17wwwwwW7qwwww7\x17\x13qsqR\x17 P\x0777700\x16\x00@\x00\x04\x00777777wwwrwwwwwwwwwwwwsWsWSQqp\x175wqww\x15\x1155\x10\x11aq1\x01\x12\x13\x11\x03\x11\x13S\x13Wwwww7qwqwwwwwuw5\x171sp\x03\x00772\x16\x173@\x00\x04\x00wssss77ww7GGwwwwwwwwwwww7\x175750\x17\x171ww\x17ssw\x13\x13\x13S\x17\x17\x171qqq10q0\x1757wwwuw7wwwwWwsqsSA70\x04\x007%$\x03rs7\x04\x00! \x0677770wrD4VWwwwwwwwwwwuuwWW\x13CSqWwwww\x17qqaq\x01\x13sq\x12\x110\x13\x10\x15517wwWwwwwWwwwwwqwSQ!sr\x14\x00\x170\x00\x01\'3s@\x0077\x000\x03sw0\x007GCG\'wwwwwwwwwwwwsu77\x17\x11\x13Wswwwqu7\x17\x17\x111%w\x135\x13q1q3\x130usW7wwwwwwwwwwwu1\x03W\x173s72\x04\x00@a70\x03CsP\x04\x04772\x013D4dTu\x07Gwwwwwwwwwwu7WSSqa55awu7sSS\x13\x03Q\x115%\x13q\x17\x115\x01q\x11sw7sw7wwwwwww\x17\x1577\x17\x133w77\x04\x00\x00\x00\x03CC\x073sc\x00\x003r\x00\x02rCG\x07%gvwwwwwwwwuwwwSswqs\x17\x12S\x10\x17wqSSqqQ70S\x13\x157\x13q!53\x07\x07SquwW777wwwwssWWsWw3sp\x00\x00\x00\x00@\x00\x077w77\x03\x03p\x04\x00\x003dTtV\x14uwwwwwwwwvwwwwWSW5q\x1551w\x17\x0757\x01\x13\x13A\x117\x17\x12\x115\x13SS\x11u57Wsswuwwwwwwwuss\x1733w7\x00\x00@@\x00\x00\x073s3ss7p\x00@\x04\x03s\x07%qegwwwwwwwwwutwwu757W\x13s\x13\x01qq\x13Su\x13q7\x13sW\x13\x1551%17\x13Sww77Wswuu7Swwww7uw7w0p\x00@\x00\x00@\x0577sw7sp\x00@\x00\x00\x00\x00tVwrWwwWwwwwwwwwwwwusSsw\x17u\x17\x17\x055511\x07\x15\x11\x05543\x13SSW\x10\x17%q5wSquw77swuwWvu\x033s3p0q\x00\x00\x00\x00!#s73s7\x00\x00\x00@@\x04\x00qetwwwwwwwwwwwwwWwwwwu5wqs\x13Q3S\x13SW\x11#q3S\x13U051715svsSwwswwSWu7Cw7\x07\x00swp\x03s2P\x04\x00!777ssw1`\x00\x00\x00\x04\x00\x03wrswwwwwwwwwwwwwwwwwSSSwW\x17\x173Q1u\'\x13\x17\x15\x13Q5q3SS\x17\x11\x17w\x17\x17\x17wSSwuwww7w55u0\x074\x000s470\x00\x03r@\x002770\x04\x01`\x00\x00\x00\x007twwwwwwwwuuwwwwwwwwqwww\x17squ5\x13CS\x11RS\x137\x13Ss\x17\x13\x13SSspwqw\x177wwsqsqqqwssws0\x00\x03\x03ss\x00sw\x10\x00\x00ssp%3\x12\x10\x00\x04\x06\x13sswwwwwwwwvvwwwwwwwwwsw\x17QwW\x12Sq51q55\x15\x114555553\x13W\x17qw\x07ue57Wwuwsw\x17\x16W\x175s@\x047#0p72p\x00\x0074%\x0367\x07\x00\x00140wwwwwwwwgWWWwwwwwwwwWWsw\x17wq55sS\x17\x13\x121%\x13\x1357\x171qp4qw\x17qcwwwwSsqu7qs7qsw5\x00\x00P073s04\x074\x00\x02Rss\x00\x01!r\x00\x00wwwwwwwvugggWwwwwwwwwwuqqw\x17\x10q55!qqSSq\x05\x13\x111w\x16\x17q4qg\x17\x17SSu77WW7q7uqv\x17\x07sp\x000ssssss0\x00\x00\x047\x13%\x07\'7 \x04\x00wwwwwwwwVwWWgwwwwwwww\x17Sw7qs\x17\x13SS\x17\x0757\x13\x111%\x13GSqw\x17W7qww7wWwursW\x17w\x177qw55s@7777770@\x00\x04\x00\x00`R3sr\x15\x00\x02wwwwwwwwwVwewwwwwwwwwwwwqqtqu57S\x11SQ5\x16\x111a3ug\x17v7W\x17\x07\x17W\x17sasuucpqsSR\x17Sw\x17\x17\x0777777`\x00@\x00\x04\x00\x03\x03w772\x12\x11ww\x07wwwwwwuewwwwwwwwwwSquwS\x13S\x13\x17wwsS7R\x13qS\x17WsWAussqqswwuwWsSWSRRu5su7v7777773\x00\x00\x00\x04\x00\x00\x07s7ssss`wwwwgwwwwwwwwwwwwwwwwwwwwwS\x17uwu515q1q\x131qwWswSuug\x07\x16\x17ww5%7wqeu5\x17\x17%\x16\x1555qs77p4\x01@\x00@\x00\x05s7s7770\x00\x07ww44wwwwwwwwwwwwwwwwwWqqu1uq7sw\x17W\x1751sWwwsusCG7\x11qav\x17WWwup\x16\x13146\x16\x15!rw\x177Rss\x03p0\x00@\x00\x02s3w3w3s@\x00wwugGVwwwwwwwwwwwwwwwwwww7u07Suqq7qw\x17\x17wqquwWu\x17Gw\x07\x17\x17v7wSCWqWVqu5\x12P\x17\x13sCsp!c770\x04\x041\x02B3w3G\x00\x00\x00w4$\x144uwwwwwwwwwwuwwwwwwwwSwqSus\x17wSS57wwwwww5sCqw\x16\x17quww5w5p \x11R\x13CAq%t\x17555\x00\x173s\x07\x00\x03w\x00\x00C7s02B\x00ugedt6GwwwwwwwwwGwwwwwwwWwW\x17qq%ww557wuwuu%5vuwWaqw\x17sqww\x14w\x07\x15%\'W\x10\x07\x05R\x13sSss\x00ag7\x00770\x00\x003a\x04\x03q1\x00$\x14PG\x07E5wwwwwwuetwwwwwwwwwSsw\x17SSqw\x177wu7ww7wwa\x17qw\x17ppw\x17WupspSR\x115p\x00PS!uaqapP\x03007ss`\x00\x054\x00\x027#r\x00edw4dvwwwwwwwwvwugWwwwwwwwu5squ7\x17wwWWuwwwSAWCG\x17uw\x17\x16w7swW\x1751RSSA\x01%W\x07\x16\x13S\x170@CCw77752\x00\x00@Ss1\x01PG7u4\x17wwwwwwwwWGgTwwwwwwwwwsW77WwwWp%gwwWww5545suwquwWqae\x16P14544\x12\x1545t41S\x00\x0773ss3s@\x00@\x00 4 cw4wCGwwvwwwwwwwutwwwwwwwwugwwWwwwww\x07W\x17uwwWRRW5puwawsqw\x14\x17Sq0@SRQ\x00\x05rQR51R5\x1777w77w\x00\x00\x00\x00@\x00@\x1737uw7wwtwwwwwwww\x07CwwwwwwwwwuewwWwWwwu6uwuwswSRW\x07ww\x17u7Ws@\x04\x00S@\x01rSPP5%\x167Q%!\x1603s3ss1 \x00@\x00\x00@33wwCtww7sqwuwwwwwwwwuwwwwwwwwwewwWwwuwuwww5wStw4\x10\x07up\x16W7\x04\x00\x00SA\x154\x1540\x05\x07\x10qA\x07\x10Pq\x15\x067w75`\x00\x00\x00\x04\x00\x007w3w77wwwwwwg\x07Gwwwwwwrwwwwwwwwuwwwwwwwuw\x145wwWwSWSAu7wQwC@\x00\x00\x074!aaqA\x00\x05p\x16\x17\x10q%\'\x03\x10\x0377\x12\x13@\x00\x00\x00\x0173#stww7wwwwt\x16twwwwwwwwWwwGwwwwwwwwwWwwwwwwuw7qwsW\x16\x10uw7wu\x10\x00\x00\x01A\x05\x14\x17\x07\x10p\x00\x00\x01\x01\x07\x13Q\x11q@7rP\x0773\x00\x00\x006\x03\x07777wwwwwwv\x17eE47WwwwwwwwewwwwwwwwwwwWwwuwwwwWVqucGWwew\x17S@\x00\x00GpPapqe\x00\x10\x00\x1401%0g6\x03p\x00\x00srs\x00\x00\x170\x00\x003sw7wwswwu`V6GFww7wwwwwSewwwwwwwwwwwwWwuuwwwsWcu55qsGwt\x00\x10\x00\x01Se\x14\x17P\x10\x14\x05\x05!\x11APu\x10Qs@\x04\x047770\x032p\x00\x007 wwswww66V\x14Ad\x17swwwww6FGVWwwwwwwwwwwwwwwwwwwWquwww\x07U557P\x04\x04\x16u6\x17\x01wq\x01\x00\x00RP\x001\x03q%\x00\x04\x00\x00\x047\x00\x03w10\x00\x03\x00\x00wwwswwGW4d4Cwwwwww6u5t5gGwwwwwwwuugwwwwwwSw\x07wwWwu\'wGt4RRSSQaV\x15\x07AA\x00\x01\x00\x03\x044\x12P\x04\x00\x04\x04\x00\x00sw2sc1 \x00\x00swCww7sswPD7V4wwwtuwF\x06VpwwwwwwwVWgwWwRTwwwqw\x175wWSW\x057\x17W4\x17WvRQaru\x10\x00@\x00\x01\x00Qqe\x00\x00\x04\x00\x00\x0477s773\x12\x00\x00\x00wst77pwwp77wasCwwww75uaGwwwwwwwwwWWgWwsGWww7uwv7gwwWw5sPqqu\x07\x17WR@P\x10\x01\x00\x05 P\x10\x04\x04\x00\x00\x04\x00cw7ss7 \x00\x00\x00Cw\x03w`G77wGsstFww7\x077ww%GwwwwwwwwwVwgWwuwpuqtuwSWSWqw%%vWugV\x17qaa51!@\x15\x00\x00P\x04\x00\x030@\x04\x007\x173ss7p\x00\x00\x00\x00t7wp@agsCswwsqspewwwtw7swSwwwwwwwVWwwwuwrws\x13CwwtsWquw\x05w\x075qpV\x14\x05a@P\x01p\x00A\x00\x00\x05700@7 rw77s\x00 \x00\x00\x00\x03wp\x04\x04\x047\x147ww77wtFV\'ssswwwGgwwwwwwwwwwwwwuuuut1Ww\x175wwPuw5wW\x16SSRW\x17\x05\x00S@\x01\x10\x04\x003s@\x001q\x00\x00\x13w7 \x03\x10\x00\x00\x00wpt@D$\x04\'w77ww4\x06\x14\x04Pwtw7wwsWwuwwwwwwwwwwwwwwwSWwwuwvWw74wSwu%e%Pt\x144\x17\x10@e\x00\x01g77\x077#@@\'3p\x17rs\x04\x00\x00p\x04\x06\x16\x00@@Swwsw7w\x04`pd47wwwswwtrVwwwwwwwwwwwuwSe%sWq\x07uawWSVu%wSupqCpSvP\x10\x10@\x000@\x03sss\x00\x00s@\x06\x0357\x00\x14\x13t@`DT\x04\x077sswst4t\x05D\x14Gw7wsww6\x16\x14uuwwwwwwwww7wwwSAeg\x16w\x07\x17evusWWwwRW\x16\x14\x175q\x00@@\x00@@7w777sw\x04\x00@usr\x03c6\x06\x16\x01\x00`\x047g7ww5cC@BBF77w7wwwEevpgwwwwwwwwtuwwwwwqqAAAGSW\x17usrRwuqeqwRW\x05\x04\x00\x04\x00\x0773ssw3@\x00\x00\x00\x02\x02\x01sss`D74\x04Cp\x00G77rSw7@D\x17Gwww7sarRAGPwwwwwwvtwvvwwwwwwwwwpwwt\x16TuuwsGswG\x05!@\x00\x04\x00\x043sw7sst\x00@@@@pssss\x01\x00sp\x03spp\x02wBV77qw\x07sppswwGwwug@wwwwwwwwWGWW\x07wwwwwwwwWGWww7w7t\x16\x10770sw1`\x00\x057Rw777p\x03@\x00\x04\x00\x00\x07777774w\x00sw4\x047p@awsG\x0777BV7st777\x16\x147prwwwwsu%44%wwwwwwwppppsw7w7w5$\x07t\x04\x07\x0727\x00\x03C`\x00\x007sa\x0744\x00@@qsssssspwsssssp\x00\x04\x046\x17swww5aw\x04CwwwwwwwuwwwwwwwGGWwwwwwwwGEeeFWwwwsssp\x00\x00\x00ssp1s70\x00\x03s\x02Rss0\x04\x00\x03\x023ssssw\x00\x00\x00\x00\x00\x00\x00\x00\x00\x00\x00\x01\x05\x00\x00\x00\x00\x00\x00\xe5\xad\x05\xfe'</t>
  </si>
  <si>
    <t>Meat/Poultry</t>
  </si>
  <si>
    <t>Prepared meats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</si>
  <si>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s41$wwwwwwwwwwwwwwwwwwwwwwwwwwwwwwwwwwww%wwwwwwwwwwwwugwP\x045\x07wwwqvwwwv477sqrscscS773srs\x00\x00$\x07Gw7wsw7wwwwwwwwwwwwwwwwwwwwwwwwwwwwwwwwwwwwwwwwvvwwgwwwRGuwwwguv\x17\x07777#srsqsqsw77w677s4wwwwwwwwwwwwswwwwwwwwwwwwwwwwwwwwwwww7wwwwtwww7wwwwvwwggw`\x10CWwwug3rssssw77777773ss3qss$\x07wswwwwwwwwwwwwwwwwwwwwwwwwwwwwwwwwwswu$\x00\x00\x00\x00\x00\x00\x00Aewwwwwwwu'u\x045gwww74ssqsss\x177777'7'63G73swwwwwwwswww7wwwwwwwwwwwwwwwwwwwwwwww6\x14\x00\x00\x00\x00\x00\x00\x00\x00\x00\x00\x00\x00\x00@Pwwwwwwwp\x04\x17Wwwws77'677csscssssq73sv7wswwwwwwwwwwwwwwwwwwwwwwwwwwwwwwwww4\x00\x00\x00\x00\x00\x01@A`tg@\x04\x00\x00\x00\x00@ewwwwwwRAgww7w777773srsw77757ssr77wwwwwwwwwwwwwwwwwwwwwwwwwwwwwwwwsR\x10\x00\x00\x00\x04Ggw7wWsSwwwe @\x00\x00Cwwwwwt\x16\x15www7rSssSg7771sqsr3777sswwwwwwswwwwww7ww7wwwwwwwwwwwwwt7\x16\x00\x00\x00\x06\x17w7SBG\x044\x14tt\x16\x17\x17wsp\x00\x00@wwwww\x00Cwwww777773sqsw67'7wcss77wwwwwwwww7wswwwwwwwwwwwwwwwwwV7\x07\x00\x00\x00\x04Wv\x16Pda@t\x04t\x00C@``@t7v\x00\x00\x00Wwwwu$\x17wwsssscsw7763ssss35'5sswwwwwwwwwwwwwwswwwwwwwwwwwws\x12ww\x00\x00\x04\x07w0RPp\x05\x04\x04\x00\x00\x00@\x04\x04\x14\x05%%\x04\x17u4\x00\x00SwwwS@wwww7'771sssw7777W3sscwwwwwwwwswwwwwwwwwwwwwwwwwu44wp\x00\x00\x00wupG\x04\x04\x04\x00@\x00@\x00@\x00@\x00@@@@e$\x17w\x04\x00\x04wwwt\x17pwwsw57rw6773ssss#w7773wwwwwwwwwuwwwwwwwwwwwwwwCrCw%\x00\x00\x04wrRB@@\x00@\x00\x00\x00\x00@\x00\x00\x00\x00\x00\x00@\x00PA$\x07w \x00\x05wwwt\x07Gwwsss3s7676SsCsws7777wwswswwwwswwwwwwwwwwwwu76\x074gP\x00\x00Gu\x04\x04\x14\x00\x04\x00\x00\x04\x00\x04\x00\x00\x04\x00\x00@\x00\x00\x00\x04\x04\x04C@\x05wp\x00\x07www\x00\x14www7'w7ssSs677737scsCwwwwwwwwwwwwwwwwwwwwqv7%wtwp\x00\x00wrRW\x04\x04\x04\x00@\x04\x00\x06\x00``ptT$\x04\x00@\x00\x00\x00@\x05aaw\x00\x00Gwwt\x03ww7ss73qssw777'w\x13%777swwwww7wwwwwwwwwwwv6\x17%4v4sp\x00\x00gtP@@\x00\x00\x00\x04\x06WGWWuwWwwWwwp@\x00\x00\x00@\x04\x04\x07w\x00\x01wwwuGwww7Sw'7'3ssss3g76WGwwwwwwwWwwwwwwwwwSSu6\x17g5gv\x00\x00Gq\x03C@\x00@\x04$VSSwwwsu'\x13cwwuwt\x00\x00\x00\x00@CC\x07p\x00Gwwp7wwsw63sssw773qwsVWrswwwwwwwwuwwwwwwsSrp6WcVRRq\x00@wVD\x04\x00@\x04$W77erW0WwWuuwWwwwv@\x00@\x00\x04\x04Pw`\x00wwwAGwwssw7771rRu6rW'75wwwwwwww7wwwwwssC`qgSdt3cw\x00\x00\x07r\x054\x00@\x00ewpqawW5Gaw47w77vw7wt\x00\x00\x00@\x00CAp@\x07wwt4www73ssscs76qw7wecGwwwwwwwwwwww\x03%%47vqds2VWt\x00\x04w\x05@@\x00\x00GSR\x07\x12WpsRw\x17pwu%%rSuuwWt\x00\x00\x00\x04\x00BW0\x01www\x05wwwww75%swGw7pw\x17777wwwwwwwwww5!7V7gt7\x06s5eww\x00\x00w\x14t \x00@usg!qev\x17\x16\x17Sw\x07sSsW5wWwwww`\x00\x00@\x04\x05\x07t\x00\x07wwpwwssqcsswCsqg\x07rsCGwwwwwwwww7qcvV%pu'Cq%gwgv\x00\x04w`\x01D\x00\x02V\x17\x13SCWSpqg7\x07S\x0745%wCrw7wuw@\x00\x00\x00BP7`\x07www\x00www77Gwswewsw\x17w77wwwwwwwwPs\x07\x07\x07uvw'\x03rWwtwvp\x00\x07pV@\x00\x00W\x17pq%47asCW%4w\x17\x17\x07w\x17551e77ww\x00\x00\x00@\x04\x05w\x00WwwwWwwww7\x16Wssru7w#ws7wwww7s\x01'4rwv\x161!qwGwVvww\x00\x00w\x05a\x04\x00\x044w\x12\x16V\x17V\x13@\x17sSG5cCWRqpsC\x13\x07\x17\x17w@\x00\x00\x00C@7\x00\x07www\x07wwwwwg656Ssg7Ww7www7\x1644vwG7Aac\x16vvVwfwGw`\x00\x07u$\x00@\x00SG\x12\x16\x1714s\x17\x03w%4qr\x157rq\x07%45tqag\x17u\x00\x00\x04\x04\x00Gp\x00wwwu\x17wwww7www7ssw3sw7wwrpsww\x064t674wwwggWgwep\x00w\x00S@\x00\x00G\x16wCR\x16CW\x07PSSCcqrWq7p\x12SR\x13\x16\x16\x10p7`\x00\x00\x00\x07\x00w\x00WwwwewwwwwWw77w77w77S7\x16AwGF\x17qc\x03CGggVugWgWt7\x00\x00wV@@@\x00453\x16\x17\x13V7\x127w0W\x17\x07\x17qw\x03\x075'\x07Gwwwwuw\x00\x00\x00P`\x17@\x07wwww'wWWGwwssw7w7sswrpw`rsc\x07\x16wwwWugvvvtr7v\x00\x07p \x14\x00\x00\x04w\x07t1ppupq@s\x07'sSe61qqCWwwwuwwwt\x00\x00\x04\x04\x14\x03p\x05www7WWwww7Www7qcv5v7Awg\x0740pvevwggwggu7\x077F\x10\x00W\x06U`\x00\x00\x06\x11w\x13\x07\x07\x16R\x17\x12\x17pwS\x17\x07Sw\x14447wW1qwwWww\x00\x00\x00\x00@Gq\x00wwwwwwwwsu7wsw7w\x17wsWw`\x12qagwwwgGtvvwW647\x077p\x00sA`\x04\x00\x00Ev\x17CS\x16\x01wpu%7\x177a7w1c\x17\x17ww5w6\x13Cagwp\x00\x00\x04\x16\x10w\x00wwwwwww7\x17\x03\x00ww5g7sswwg\x07agwvwegwvwweg4qcGtw\x00\x04w\x04\x14\x00\x00\x007qc441pSq\x03RSVSV\x165s\x16\x16wpSs\x05\x07\x057\x17\x17ww\x00\x00\x00\x00@\x07p\x07wwwwwsPq@P\x07ww7wwtrs\x12qwugGVVwggrp75'6u'\x07c\x00Cpu`@\x00\x04TsWCRR\x07t\x1640677!wS%!uw\x07%471rSCauw@\x00\x00\x044\x07p\x04wwwws\x05%\x00\x10\x00\x05wwuav\x175wagvvwwgwvV5\x03Cv\x16twRts\x14\x00\x07@@\x00\x00\x04\x05cqu1!sW\x01sQqqW\x17\x17w3SWsq55!RW\x0547\x177sp\x00\x00@A\x07p\x07wwwupR\x10CGp\x00www7swwwwuwGggwrW1cw4\x17ew\x07%2\x163\x04\x1740@\x00\x00\x07uw'e45!v52\x07\x077gsu446W\x07a%7%!sC\x10rRWt\x00\x00\x00B@q\x00wwu!\x07\x05\x07\x00Wu\x00\x07wwwwwwwvvvwwe'\x070g\x16@ve6\x1652S3p\x00w\x05G\x04\x00\x00\x07RSQsC\x03RQrU05%54ssSWw1t0qqpS\x16qS\x177wP\x00\x00\x14\x10w\x00WwwV\x15%\x05u%wp\x00wwwwwwwwGwsCRprG5g7%2a!c76\x170\x00sB\x14\x00\x00\x04uersuqa4rW2W\x12Ww'1q%w\x13C\x03SR\x16\x13ps\x166\x16\x16\x17`\x00\x04\x00`S\x00'wwqaCwrT7t\x10\x17wwwwwwvwt4saCusFsBS\x07\x1373a3s\x00\x06t%@\x00\x00@\x16SqRW04%5w\x050%7quwawv\x16\x175%%5$\x176SAqswP\x00\x00\x04\x10g\x00Wwwwt5GwRWw\x04wwwwwwwws3s%'tbVq41'3rsS773@\x01qD4\x04\x00\x07AtV5!wSRG5sqqcwsq7wqqaCSSC\x13`Q'\x12\x075wp\x00\x00\x00B\x170\x07wwwq`5wt0wp\x07wwwwwwt4adwV7W!&amp;\x12ssc73'3ps0\x06r\x10@\x00\x00\x00tsusRPqq4s\x17\x07\x03\x15'VW\x03uw%6446\x16U7%\x10qps\x07t\x00\x00@T\x07P\x07wwwwWCGwG\x07wPwwwwww3sWsds@!cq71s5sSs\x1637\x00\x01uG\x04\x00\x00\x05\x16\x17Ce%7v\x16W\x17CqucWswwW7\x17\x01SSqq2PR\x07\x07\x07\x14su\x00\x00\x00\x00\x17 \x07wwwww\x05\x17wpWw\x00WwwwwwadbVS43773s'2s#63sss\x00Gp`P\x00\x00@`G\x17Su!qw\x03g\x12WR1wwSqgw\x16\x17cpSCe\x03sSqss5p\x00\x04\x00t'\x10\x07wwwwwtvWu\x00wp\x07wwwwwWsW3%#ss\x13'3s53ssR71s@\x07p\x14$\x00\x00\x07\x14t0t7\x17\x07\x17Upw75w\x07wwww\x17!a57\x075\x13u%%%%%wp\x00\x00\x04\x01Cp\x07wwwwww\x055waGt\x04wwwwwbV pss6\x17'3a73s5371r3\x00\x03u%\x00@\x00\x00pWqqGgprpSSCCusWuwSuqv\x17\x075'p7\x17\x1753R\x17t\x00\x00\x00@\x070\x07wwwwwwtVwt\x03w\x00wwwwwW3ss7573s\x1772s63csr770\x07rC@\x00\x00\x04GgV7qqw\x156Ruw7\x075wwwwsw1t5w\x17\x07PppRP5w\x00\x00\x00@$\x07P\x07wwwwwww%\x17w\x14wp\x17wwww p33a2s63cs72S75#3qs\x00\x05pT\x05\x00\x00\x055qw\x17\x07CAce5\x12qWsV7www\x16SVS\x17!sq'75'\x17wp@\x00\x00\x00PS \x07wwwwwwwTgw`\x17t\x07wwwwss6\x173w1s\x173\x12q73s35727\x00\x06p\x07$@\x00\x00GvWAsWsUsGw\x17#W7SWwWsv77cV47SSCSpwp\x00\x00\x04\x04\x00'\x10Gwwwwwwww\x14wu\x07w\x00wwww333ss3r73ss63s\x07'2qw3p\x01w\x14\x10\x00\x00@4qsrS%\x167W45%A%sww7wwqwSW5sRqappww@\x00\x00\x00\x02PW\x00\x07wwwwwwwwaGw@wpGwww6\x17s67C73c'3ss'3s73#\x170\x00q`d\x04\x00\x00G6\x17WpSau'uws7Su0qwwqwswssCw\x177Swqu\x00\x00\x00\x00\x04\x043\x00wwwwwwwwww\x07wpWt7www3s3q33c\x171s63\x13s71sssrp\x047\x05P\x00\x00\x00Guwau0\x17\x12Uwe5t2RWwwwwsvW%u7pqaguww\x00\x00\x00@@\x034\x00wwwwwwwwwwAww\x07w\x07wwws663w77#s3q7'5s'3c\x1732\x00G@`@\x00\x00\x05r5s\x07wp52S\x17rsW77\x17w\x17wwSsScu7ww\x17w04\x00\x00\x00\x00\x05\x04q\x00wwwwwwwwwwt\x07wpwuwww3q3r3ass'073s273a72ss\x00\x01p\x14 @\x00\x02W\x07\x17\x00\x14wCS\x044\x17u5uwwvwwwwwwWwwwwwwCS\x00\x00\x00\x04\x04\x03p\x04wwwwwwwwwwwPwt7wwww63s\x17737\x13sss'771s73s5\x17\x00\x07p`T\x00\x00\x04wqe'\x02\x17upsSw\x17csesSSWwwwwwwus\x17wu0t\x00\x00\x04\x00 \x07\x00\x07wwwwwwwwwwwpWwGwww73r3c3Sc6\x13'3S1c63s61r'\x00\x045\x05\x00\x00@\x00W\x12\x05q\x01p\x12\x07usPw\x17\x07\x17%7ww\x17uwwspstwWC\x07\x00\x00\x00\x00\x04Pq\x00Gwwwwwwwwwwww\x07ww7RSgs\x17s7673ssqc7'3s7416\x17Sp\x00W\x04$@\x00\x00\x07u wp\x05%\x01\x03\x047\x17wwwwwVwwwwwuwV\x17ww5%\x00\x00\x00@@\x00q\x00wwwwwwwwwwwwwwwwcwwW3c7\x13s3q37373sq7\x123GCc'W\x00\x07pS@\x04\x00\x047S\x01w!\x02\x16\x140RPqqwu67\x17wwwwwwwww5 \x17@\x00\x00\x00$\x01p\x00wwwwwwwwwwwwwsCsWwwws7r6567'\x12sss\x13#a%G25uqc\x00\x054\x04\x04@\x00\x00Gppqp\x01A!\x04057wsSuwwwwWwwwwwwRQp\x00\x00\x00\x04P\x07\x00\x07wwwwwwwwwwww7\x07wWwgrs7\x133s3s3s770\x02rV\x12R6\x17V667@\x00w\x00p\x00\x00\x00\x05w\x16\x16W\x06\x12RSRRwSwwwwww\x17wwwwww\x17%6@\x00\x00@@\x00q\x00gwwwwwwwwwwwSGwwgw57Vr6s563w73\x03\x075\x070vwwvww5w7\x00Ct\x05`@\x00\x00Gqa\x07qp\x10 57\x17guwwwwWwuwwwwwsSq\x00\x00@\x00@Cp\x00wwwwwwwwwwSsgwww7%www3s7#3s\x03\x12\x1644&amp;\x16w555swuwws@\x047\x00P@\x04\x00\x00w\x160wwuu7Wau7GWwuqEsWwwwwwwt\x00\x00\x00@\x00\x17\x00\x07wwwwwwwwwswWwwqauwwvws53ss47%aCsqcSCrsuswwwwp\x00W\x05$\x14\x00\x00\x04Wuw\x16\x146\x16t!sCV7wwu4sWwwwwww\x14\x00\x00\x04\x04\x04\x07q\x00wwwwwwwqcSe6wu47wgwvww7#43\x03CpC\x07#BV5'757susw7ww\x00\x07pA`\x04\x00\x00\x07wuwwuwSWGw7W7u\x16\x045wuwwWwS@\x00\x04\x00\x00\x057\x00\x07wwwwwwwwwwwww'wwwwwwww3s3aar\x076qG75w7Ssswrwwwwwp\x00W$\x07@@@\x00wwwWwwwss\x17w7Gwu5WWwwwwWt\x10@\x00\x06PBq\x00\x07wwwwwwwwwwwG7Wwwgwgwvw43@rRW4qc\x00\x07sqsw757ssWwwww@\x03SA`P\x00\x04\x07wwwwWwwtsGSwu5\x02Suwwuwwsa\x04\x04\x00@w\x10\x04wwwwqewwwwwwwwwwwwwwwS73a7%'!c\x06\x16sw\x17g63Csaw7swwwwp@w\x04\x07\x06\x04\x00\x05wwwwwuwwu7wWWRuwWwu7qwu\x00Aa@\x07q\x00GwsRV\x16\x13RSWwwwwvwvwww567G@rrRV\x160ss7Rw3\x17\x1777sqw7wwwww\x00\x07w\x05AB@\x00wwwwwwuqwwwww\x17U5wu6WWWSG\x04\x14%s\x10\x07v\x15\x05\x05\x00\x10P\x04\x1407Wwwwwwww%vwww7%5%#aw\x174ww\x13Sss\x17\x13\x1777wwwwwwt\x00\x17r\x06AB@\x04wwwwwwwwut\x05\x14u7ww\x16U5wwt\x05%`Sp\x00\x07\x15\x00\x00\x00\x00@\x04\x10\x01AA%7wwww7\x17wwwwwrR\x073qw7#sw7w50\x140tqepu77wwwwB@WQd\x144\x00\x00Wwwwwwwp\x00\x06R\x17WWwagW\x17w\x07\x07@\x17w\x00\x06P\x00\x00\x00\x00\x00\x01\x00\x00\x10\x02\x10RRuwwwwwwW%435%sss3s77sq0\x12\x01cw7777rTwWwwwu\x00\x07w\x01e@E\x04%%t4RT\x05\x00@\x054WwwwWQwwPG@Ww\x00\x05\x01\x00\x00\x00\x00\x00\x10\x00\x01\x05\x02\x15\x05\x01\x05\x17wwwwwv7ssw\x0737\x077rsw77RP4771swww\x15\x13pwWwwwt\x00\x07w@\x06R@\x04\x00\x00\x00\x00\x00\x00\x00\x00\x07PsWWwqwwTpp\x177\x00\x00\x10\x00\x00\x00\x00\x10\x00\x00\x10\x10\x00\x01\x00\x000q!\x07Wwwwu77ssssssc57\x03CS1%75\x01CAC\x111puWWewwwwt\x00CwP\x04\x16P@@C@\x00\x00\x00\x00\x045eswwt%pRT\x05wP\x00\x04\x00\x00\x00\x00\x00\x00\x01\x00\x00\x00\x10\x14\x01!A\x10SP1wwssw2777\x077773arwpCs\x10\x03G\x10wug@\x01\x02\x17qwwwwwwp\x04\x13wpAae$\x04\x04\x04\x04\x00@\x00CWWWwWV\x16@\x07w0\x00\x14\x10\x00\x00\x00\x00\x00\x01\x00\x01\x01\x10\x01\x01\x00P\x14!\x05%\x07\x17www7usssssqrV\x16%!'S\x00Gt\x16G\x07vWwt5\x00Wuuwwwww@\x04\x07w4\x04\x05Ae!\x02\x07\x04\x04\x04$qwwu4\x00E7w\x10\x00F\x00\x00\x00\x00\x00\x00\x00\x00\x00\x00\x00\x00\x10\x00\x01\x01!\x140\x17\x10q7sww77'770cacsW\x17u0WwpdpGu5twpa5wwwwwwww@\x00\x05ww\x16\x00@DDT\x05%\x04\x14\x04uwR@usu \x00Dq@\x00\x00\x00\x01\x00\x00\x00\x00\x00\x10\x10\x10\x01\x14\x10Aa\x05q\x07\x13Wwssssssqg\x147\x17\x07ce0\x07\x00Ct\x01G\x07vFRWD\x04C\x15wwwwwwwwt\x00\x00\x17ww5\x00\x00\x00\x04\x04\x06\x00\x00\x00\x01uwwt\x00\x00Gw@\x00\x00\x00\x10\x00\x10\x01 \x11\x00\x00\x01\x00\x10\x00\x12\x11\x03S\x01q\x051\x17wwsss0c\x167Ccp47Cp@tw@`VW5eeq`dpuwwwwwwwww@\x00\x04\x17wwwvqcPtwwww%\x00\x00\x04Gww@\x00\x00\x00\x01\x01\x01\x05\x10\x01\x03P\x10\x10A\x03ACP\x157\x17\x10psw7w77g\x14w\x076\x16\x17wp4\x04\x16\x00w\x06V\x00wD\x06\x17v@@CSwwwwwwwwwwD\x00\x00\x00Aau7WwSRPp\x00\x00\x04\x07wwwp\x00\x00\x01\x01\x10\x12\x10\x13\x015% \x17\x05\x105\x01!\x07\x12Ppq\x17\x17sw7rs\x167!%%www\x07P\x00a\x04w\x04\x00VwWuwe\x04tduwwwwwwwwwwww@@\x00\x00\x00\x00\x00\x00\x00\x00\x00\x00@Gwwwww\x04\x00\x10\x10\x01 \x10\x10p\x12\x10\x11\x11q\x010A\x03Pp5\x17\x17\x12qGwsw\x177w\x07wwwwww\x05$\x04\x14pwPv\x00WaGGVvWwgwwwwwwwwwwwwwwvV\x16D$\x06\x14egGwwwwwwt\x10\x01\x01\x01\x01\x01\x01\x01\x01\x05\x11%0\x17 S\x17\x14\x17\x15Pqqu\x03\x17swsss!%wwwwww5\x00B\x00B\x07d\x05@evtpuwvWwqwwwwwwwwwwwwwwwwwwWwsWwwwwwww4\x01\x00\x00\x10\x10\x10\x00\x00\x00\x00\x00\x10\x03QS\x10\x171q0q5%\x13T7wsw77wwwwwwwt6\x04\x04\x04\x14WpB\x04\x07ECGGegvVWwwwwwwwwwwwwwwwwwG0CTwwwwwwwwA\x00\x01\x01\x00\x00\x00\x00\x00\x00\x00\x00\x00\x14\x03\x01aq\x07\x16S\x16\x17\x17u!wswscswwwwwwwsP@\x00A`\x07p\x04p%$$`VVWeegwwwwwwwwwwwwwwue\x175\x16\x17\x004\x177wwwww\x10\x00\x10\x00\x00\x00\x00\x00\x00\x00\x00\x00\x00\x00\x10P\x10\x00\x17\x111qpsP\x17swsssswwwwwwwtp\x04\x04\x00\x07\x07t\x00\x04\x04\x00AGgwuwwuwwwwwwwwwwwwwwwwpRq\x074Suuwwwwwq\x01A\x00\x00\x00\x00\x00\x00\x10\x00\x10\x10\x00\x00\x01\x06\x15 445557\x01wswsswwwwwwwww5@\x02@@@w\x04\x00GBV\x15uwwwW4uwwwwwwwwwwwwwwww\x15\x07\x05\x01\x05'w\x17uwwwwR\x10\x10\x00\x00\x01\x01\x00\x00\x10\x00\x00\x10\x10\x00\x10\x00\x14\x01QCSW\x150sw7sr7wwwwwwwwp\x04\x04\x00\x16\x01`@\x04\x00\x05\x05vwuvuwW4qwwwwwwwwwwwwSt4pp\x03BsAsGwwwwwwS\x00\x00\x00\x00\x00\x01\x01\x00\x01\x01\x00 \x16\x01\x01A40540w\x057Cs\x175wwwwwwwwwR@\x00@d\x04\x04\x00A@RGuwWuwu5U5uwwwwwwwwwww\x07SW\x12\x01e1u\x07tsswWwwww@\x00\x10\x00\x10\x10 \x01@\x10\x01\x11\x01\x12P0A\x17SA\x17\x11\x07w7Vwwwwwwwwwwwq$\x04\x04\x01`@D$$\x054\x17Sv\x17SWV7CRWwwwwuwwwww\x00\x04sAp\x13@\x03\x01qutWwwwwwwP\x000\x00\x01\x01\x00\x10\x01@\x04\x00A\x01A0a\x07\x17\x01\x07swwwwwwwwwwwwwwwR@\x00@RP$\x14\x17\x00CAeupu4uwWuwwwwwwtwwww\x00q@0\x16p\x12P\x07pssw\x07WWwwwwp\x01pP\x04\x10\x01\x00\x10\x10\x100R\x16\x15\x17\x13\x07wqwuw7w77wwwwwwwww0\x00@\x00\x04\x06P%$\x14\x145qauqu7W7Cuwwwwwwuwwp%B\x03P\x01\x10w\x00e\x16\x17GqwwwwwwwwP\x01\x00\x11\x04\x10C\x01aa\x05!A\x03Cwwwwvw'wswwwwwwwwwwwqt$g@D\x07P\x05\x03CW\x07\x17R\x16\x17uuuuwwwWWWwwwwwP5\x05\x00\x00\x00sG\x17!w\x17Ww\x17wwwwwwwqa\x00\x01\x00\x10P\x10\x10R\x147wwWwswwswwwV7wwwwwwwwww\x01Gwww\x00\x05\x03\x04\x10\x104\x16\x17UpRwwwWwwwww\x167wwww@0\x00\x00@\x14\x13qGpspWsWwwwwwwwwwpqa%%%%wwwwwuwwsww\x1777wwwwwwwwwwwq%wwwW\x03@\x10$\x07SqaawuAuwwwwwwwupwwww\x10@4\x00\x07 @r\x17qG\x176Wquwwwwwwwwwwwswwwwwqv7sw7usWwwwwwwwwwwwwv56SPtu P\x01BQqgW\x175ewwCuuwwwwwwwSWwu`\x10\x01\x007\x055\x05w\x17qew\x17gswwwwwwwssw7wwwwrSgwwwwuswwwpwwwwwwwvsqqvwp44r\x05\x00pa\x12Pq0uEw7wwW7wwwwwwwwsww\x03@\x00\x07\x04\x12r\x12Sg\x16SAw5uwwwwwwswwwwww7swww7ww7swwspwwwwwwwRStwvwgwsPup4\x14\x10@%4wSs\x17W5wvWwwwWwwwwuwwA\x00\x00\x17\x10\x05qG4\x17qwt5wvw7wwwwwwwwwwwwwww7u76wwgsGwwwwwwg6wewvw7\x17\x07GwqG\x10\x03Cu73\x120\x16\x100w\x07Wuuwswwwwwwsw4t\x04\x00as\x007qapw7v\x17qwWwwwwwwwwwwwswswW7wwwg5wwwwwwwwuwWww%4ugwwvwq\x06sw3q\x075\x11q1\x01\x10q5wwwuwwwwwwuwR\x10\x00\x00\x174\x07u\x07w\x07sWqwwswWwwwwwwwwwwwswswwwqsWwwwwwsSg6vw'cawgvwvwesBW6S\x07\x12s\x03\x03`\x10\x13\x03\x11e7Wwwwwwwwwww`R\x00qaRW\x01wqe4wwu\x17uwwwwwwwwww7swWqwwwswwwwwwww7wuwwwsuvWwwwwgwW\x17sS3ws\x17\x13\x10\x11s\x01\x11\x03\x12Suwwwww5wwwwp\x05r\x17\x12\x077\x06\x13asRSGvw\x07swwwwwwwwwwww7wwwrWwwwww7W7wwvwt7Gwwgwggwww`w75c\x16w#\x01\x07gu01\x10\x1147wwwwwwwwwwwp\x17\x03Aqa\x17t\x17v\x17w\x17qw\x07uwWwwwwwswsw7wwrSwwwwwwwSwwVwwwwwwwgwgwwgqv\x17rSc57\x13\x11\x17q\x11\x01\x01A\x03\x10\x13SWwwwuwwwwuw\x03@\x14sP\x16w\x01g5wpw7wwWswWwwwswwwWwgswwwwwww'swwtw\x17t7wgwvwwwsqqgaw\x177\x13SawGe!01q3qC\x10\x16wwwuwwwwwwwt\x03B\x17#e0wqCv\x17rWqw7uwwwwwwwwwwsSwwwwwwrsqgvqg3vwwwwvwwvwWgww477\x03v53\x015w\x10\x11\x10\x12\x15\x075757wwwwwwwwsw7pA`WS\x057puqwu%wuw\x07wwwwwwwwwswwwwwwsw7WwwuwstwwgwwwwpwwgwggWu'w\x172Q6\x12ws\x01!\x150\x11\x02\x11CSwwwwwwwwwwww571%wp\x17s\x07w\x17w\x077wwwwwwwwww7wwwwwwsv7wwgvsrWwwwwwt7wwwwwSqs'SqwsSsQqWt\x13\x11!\x01%1\x16\x13\x07wqwswwwwSwwsVqGw0\x07w\x16W\x12wqwWwu7wwwwwwwwwwwww7\x175wGwqqvWwgwwwwwwgww\x077677Wsscq\x03\x01c07\x17p\x12\x13\x13S\x05g\x10\x17wVuuwwww7w7ww\x16s\x01gw\x167sGW\x17sCwwuwwwwwwwwwww7rWgwww77wwwwwgwtwwwww3sCsrs75%1'57\x10SCq51\x01\x01w\x13S1%wwwgwwwwwwwwww\x16w\x17qawqspwWw\x07wwwwwwwwwwwwwCwwwwgsewvwwvW7wwwww57Cs77\x177'w3SS\x03Cw15\x16\x12SS\x12w\x03\x01\x03RwwwwwwwqwwwwwwqvpwwAgu%r7Ww\x17wwwwwwwwwW57wwwwqsGwgwwt77\x17www7%rsswssssWw\x1607qqqp\x12\x13\x11rp1s\x1151%wwwwwwqwwwwwwwwqw\x17\x177qww5w7uwwwwwwwwwsrwwwWcRwwwwwwsspvwwwsGw77773csssw3\x174w\x03\x0751w\x165\x13\x17u\x03\x03\x12Swwwwww\x17wwwwwwwwwprww\x16\x17qw\x05wwwwwwwwwwW7wwwrw\x17wwwwws%74wwrw7wsssw7cwsrss45#\x13\x13q0wsGsSp47141Gwwwww\x12WwwwwwwwwwwW\x07\x07wqgwsv\x17wwwwwww77uwwtw7wwwvwcwsewwsWsGswww77777776ssV\x13C\x07\x17\x03Gsu0\x17\x13\x10\x17\x13\x16wwwwp\x12Wwwwwwwwwwwwwsu%7\x17\x17w\x17wwwwwwW7wuvwwsuwvwwwsW7Www4v7wswsssVsSssqss773\x16\x13\x13q\x177sSw05305\x07\x17wa\x01Wwwwwwwwwwwww77wSwwgrWwwwwwu7wtwvwsRwvwwwsCw7gw7wcqwsww7ww77757757sS5s\x13RSc\x13W!cS\x124\x11pww\x17\x17wwwwvwwwwwwwwwwwwwqasuwwwwww7wwwwsw7wwwvww7wRwswv\x175wwws7Ssssscrscrs3cs\x05%755'1s\x1745\x13rSgwwwwwu7wwwwwwwvsWwwwvwwWwwwwwu7wvwwvw5gwwww57qruwWrSwwwww7sw7777777777cs\x171\x12W73\x13C\x15!srq\x01\x05sWwwwu7wswwwwt7swswwsqwwwwwwucwwwwwsqwwwwww7sagwww6\x17wwwww7Sw7srssssssss77'5!\x12R\x1673cw51\x16\x16wwwwscwwwww7wswwWwwgRwwwwwwwsswwwwu7\x07wvwwg\x17qpwwwur47wwwwwSswss%7575757\x13sSsscw%\x05u5\x051q\x07\x05asw7sv\x17uwwswwesWwswwgswwwwwwwrwwwwgw7wwwwwwsv7www7r5wwwwwww7w7w7ssrscrs'6767773s3\x01aw\x16\x10qswwwcV\x17wssswwSswgwwgwqwwwwwwssw\x17wwwu7wgwgwwRwqvww7R\x17wwwwwwrScss7sw777777ssssssss\x17777\x07Cwww7%!w7w7wwVqswwwwwG47wwwwwwru'\x17wtwCvwwwwwwcu4wsw\x07CwwwwwwqcW7Ww7w77ssssss77777\x0704rV\x16RswCCaasws77w7777wwww777wwwwwww7\x077wgvsswwwwwwq'\x17'w6Wsswwwwwwq77sw77sswsssssssssssssww7sw77w77777w7wsswwwwwwwwwwwwwwwww7wwwwww7wwwwww77wwwww77wwwwww77wwwwww7\x00\x00\x00\x00\x00\x00\x00\x00\x00\x00\x01\x05\x00\x00\x00\x00\x00\x00\xa2\xad\x05\xfe"</t>
  </si>
  <si>
    <t>Produce</t>
  </si>
  <si>
    <t>Dried fruit and bean curd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</si>
  <si>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003'3s3ss73s\x17!wvVw\x144w!&amp;WwwvVwvwwwtpwwwwwwwwwwuwwuGWwwwwwwwww7wwwwwwwwwww7wwwwwwww\x10!6w\x00\x07w\x00\x0073s72373s7!sa7wvwsaw\x17rWwwgwwvwwwww\x17wwwwwwWwwwpwFuwwwwwwwwwwwwwwwwwwwwwwwswwwwwwwRA%vp`3's71sssr73ss07cG\x07wgVrs\x077gwwgwgwwwwwwwwwwwwwWwt\x04GWVwwwwwwwwwwwswwwwwwwwwwwwwwwwwwww\x12Rcv\x16733s73733s773ss\x13swVWwWGw'\x17Vwwgwgwwwwwwwwwwuwwp`p\x04ueGwwwwwwwwwwwwwwwwwwwwwwwwwwwwwwwwp\x10Cws7s72ss\x1773s#773su#cw'gwavw7CGwwwggwwwwwwwWwwwt\x05w\x10ew%wwwwwwwwwwww7wwwwwwwwwwwwwwwwwwwww0\x033s72s77#ss\x1773ssc755'WRwwu6swwGwwwwwwwwwwWwwwt\x04\x17wt\x06WFWwwwwwwwwwwwwwwswwswwwwwwwwwww7wwwwps7sw3s773'3sw7373ss1#7VVvutsswvwwwwwwwwwwuwt\x06TgFu\x00tuewwwwwwwwwwwwwwwwwwwwwwwwwwwwwwwwwww723373s3ss73237sw777sCswwvwtwssWwwwwwwWuwwu`eBWuwPGVVWwwwwwwwwwwwwwwwwwwwwwwwwswwwwwwwwwswsss'3w3737sss733rs7747\x07wwwaewswwwwwwwwww`GV\x04\x04wpd\x04euegwwwwwwwwwwwwwww7wwwwwwwwww7wwwwww337373s3ssv37773sv77ssssw\x07vwwwwwwwwwwwwwwp\x04RS@@GGR@CGV\x15'gwwwwwwwwwwwwwww7wwwwwwwwwwwswwwss3rs73r733ss7#s'3ss7777swqwwwwwwwwWwWuwt\x04\x04\x04dRVV\x17dW\x16Vtvq7Ggwwwwwwwwwwwwwwwwwwwww7wwwwwww73773q73r7773s77773ssssw7swwwwwwwwwwWwwq@BP\x04\x145a@D@gtGTu'v5\x17wwwwwwwwwwwwwwwwwwwwwwwswwwsw3rs3s7#s73s7'7sss7777773sw7swwwwwwwwwwwd$\x04\x04\x00@@@D\x00\x04Gw\x04wFV5&amp;rRGwwwwwwwwwwwwwwwwwswwwwwwwww777773s71s73s3s77776777w77swwwwwwwwWwwt\x14P@BA\x00\x00\x00\x00t@wwpGWGGRW57\x01wwwwwwwwwwwwwwwwwwwwwwwwwws33s3s73s63s7s7s73sssss3w77swwwwwwWwwp@g\x00\x00\x14\x10@\x00\x00\x07@\x06wut\x04ttwebG!gewwwwwwwwwwwwwwwwww7www7ww777673s63ssss3s3sg7777swsww7w7wwuwwww\x04tuvEe\x00\x00\x00\x04D\x00WvV7\x04etRwwRVs\x12\x04wwwwwwwwwwwwwwwwww7wwwww3s3ss'7373737'7'73sssw7sw77wwwwwwwww@RGGu4pP\x10\x05W\x00\x04wutGu\x00vTCGw%$gs\x00gwwwwwwwwwwwwww7wwwwwww76w7733ssw3sssssssssw3sw7wsw7wwwwwwp\x06D\x04$gWGDew`@wwF\x07DgtGed4$wqpws\x12Wwwwwwwwwwwwwwwwwwwwww3s33sss733r73ss777773w7ssswwwwWuwwt\x04pBPE\x04v@\x02G@\x04\x07wt\x05D\x00Ep@VTw\x07\x04vw@Fs\x02Vwwwwwwwwwwwwwwwwwswww77w772s677773sssss77sw7wwsswwwwwt\x00G@@@RFu\x00E@@@up@d\x00EBe\x04gGcscBVwsDs\x12\x10vwwwwwwwwwwwwwwwwww3333sss73s3s773s776sw77ssswwwwwww@\x04T\x04\x04\x04d\x14BD44@WvD\x04@@\x06\x04Vq@tEGu%cGGrV%c\x13\x07wwwwwwwwwwwwwwwww7w%!777sw777'7'7'73w3ssw7wswuuwwp\x00@a`@@V@D\x04t@ww@\x04\x00\x00D@@DFTVRugse&amp;sG5cF$0f7wwwwwwwwwwwwwww33sw!#S733ss33ssssw3w77sw77swwwt\x00B@GA\x044\x04\x04\x00GPwVt\x07@\x04\x14\x00\x00\x04\x04\x07peeGwgSq$vVtqe'\x13Vwwwwwwwwwwwwwww%!tpw73s7w37ww777737sw77swwwWwt\x00D\x14\x044\x14\x00Gp\x04\x00Gwte\x04u\x04\x07\x04\x00\x00@tuwDeeewvRS!&amp;\x16vSe$c\x15\x07gwwwwwwwwwwwwswsw4pr703ws33ssssww77wswswwws@\x00\x04dwQ\x00\x00\x04t\x00\x00Fwt\x16@t\x00\x05\x00\x00\x00\x07@GwqGBVvwwvV\x11cGtvw\x16rspWwwwwwwwwwwwtp\x165swuasS#Wwssssw3swssw7wswwt\x044\x00@A`\x10\x00\x01d\x00\x00WwpAWp\x04\x14\x00\x00\x00\x04\x04wwv\x04ueegwwwf\x170rG\x16w4 605wwwwwwwwwwswwCgRswg'\x1733sssw7w777wsw7wwt\x00\x00G\x00\x045\x11@\x00D@\x00w`tevw\x04\x00\x00\x00\x00\x00@wwwuPFTtvvvtwvS%rwVVWC\x07\x07'wwwwwwwww\x165rwt7Ww\x17wv7u67sssswwwswwwww\x00\x04\x04t\x16@P@\x00\x04\x00\x00Wt\x05@VPt@\x04\x00\x00\x04D$wvWe$GVRWgGgdgwC\x03Gecv4v2S\x16wwwwwwwwwC547wrRw57ecqswwwwsssww7wwp\x00\x00\x05\x07G\x14\x01\x10\x00\x00@\x07v\x14\x04$\x07V\x00w\x00@\x00@\x00Wuuu\x06W\x00eedwewwvwwwsrt\x07Gqd6s\x13Gwwwwwwrww7\x12Rwwtvwswww77sswwww7wwww\x00\x04\x04@GC@\x00\x04\x00\x04wTte\x14\x00\x05@V@\x04@\x00GwdwBPue\x06VVwvwvtvwww\x01'q`gwCFc0\x14wwwww54sww7\x13%7wqwwwwww7wsww7wwwwwp\x00\x00\x00@\x04\x00\x04@\x00Wpg\x04\x10\x00\x00V\x14\x04\x04\x00\x00Ew`S`Gt\x06@EdtvwdvVwgggv\x12\x16w\x00Cwq\x14cc4\x17gwww7wsswwww\x17wwwwwwwwwww7wwwwwwq\x00\x00@\x00@P@\x00GwtDA\x04\x00\x00@D\x00\x00\x00\x05vqEvTVS@GpGGCVwwgdvwGGwa\x006vFGg6RCr\x13gwsw37w7ww7wwwwwwwwwRTFDdwwwwww\x10\x00\x04@\x04w\x00\x04wC@\x00t\x10\x00\x04\x00@BPtwuD\x06u\x00\x00D\x00\x04wDt7'\x16gwwewvvwwsS\x12\x12qdqg7\x07$1wwswwwswww7wwwwvu`@@\x00\x00\x00\x00\x00evwwwv\x00\x00\x04\x00\x04\x00\x17tTt\x00\x01\x00\x00\x01@\x04\x04wwwst\x00w\x00\x00\x04\x04\x04w\x05gG4u7Vwvwwegwvtpq&amp;\x16gGGesC\x0637s7ssswww7wwu%\x00\x00\x00\x00\x00\x10\x05\x00@\x00@\x14www\x10\x00\x04\x00\x00Wt\x07`@D\x14\x00\x00\x07\x00\x00\x07wwAD@GP\x10\x00\x00\x00\x07wt\x04wG'ag4wggVudgggrQ!44qrtvswwww7wwswwwwe\x00\x00@P\x07%eerW\x14\x14\x00@\x04Swp\x00\x00Dqee`E\x00@\x10\x00\x00\x04\x04\x00Wwu\x06@\x05q\x05\x00\x00\x00DwupGvwV\x16sV6VwgggwtvwvsCs&amp;gGsVs7v\x17wwwwwwwu\x00\x04\x00\x07\x07uwwwWvwwu%\x00\x04\x05w\x00\x00\x00Gt\x04\x14\x06G\x07\x00\x00\x00p\x00@dww@\x04\x02G\x10P\x00\x04\x07ww\x04\x00wVwg\x16cW\x07GwvvwwGGwtv\x16\x17\x13cFeww7sswwwwwu\x00\x00\x02WwuwGWweuegWwwA`\x05p\x00\x00\x04p@@A@@P\x00\x00D\x00\x05\x07Dw\x14\x00D\x04\x11\x00\x00\x00wwD\x00\x0477vVut624'qegfvvegggaa756v\x17wwwwwwwq@\x00\x07wvVVWww5wvTuduwwA@G\x00\x00\x00@B@t\x04@\x00\x00\x04\x00\x04wD\x05ged\x00A\x00\x00\x00\x07u@\x00\x00sww\x17wvweecS\x07vtwwgVwwgwvS\x03C7swwwwwww\x04\x00\x07wGGwWwupV\x17SWd\x07WgWwp\x10@\x00\x00\x04\x04\x04G4\x00P\x00@\x04G@@\x06WP@\x04q\x00\x00\x04u\x04\x00\x00wwwww\x07\x07VVSa`v\x03CgGwfwWGgwvw3wwwwwwwwt\x00\x00twt\x14WpwS\x11\x11\x0557WDeEgwWe\x00\x00\x00\x00P@\x04w@@\x04\x04\x03@t\x16\x14@gP@\x04@@ut@\x00\x05wwwwwwv7'egwat6\x13qgwggvWggFGwwwwwwww\x00\x00wwDwdRWu%40\x10\x10Pqt\x16PWWwwtP\x00\x00@@\x04@@@\x00\x00De@e`\x04V@\x04\x00\x00wt\x00\x00\x00gfVwgwwugSwC`vrSe'\x16\x05gvwgVwwvwwwwwwwp\x00\x17uCGDSEwW\x11Q\x15\x01A\x00\x16Vegeeeww\x00\x00\x00\x04\x00@\x04\x00\x00G@GP\x00@\x04P\x00G@\x04ut\x00\x00\x00TtPd\x04\x06\x04egwgCwWG\x07gRG'74gwwgwwgwwwwwwq\x00EwVt@Eewu1Wsp\x12\x11@\x01WWWWWWwwu\x00\x00\x00D\x00\x00\x07Wt\x04q\x04\x00\x00R@\x047wWC@\x00\x07GfFFGdtF@B@ww@csFT6sCBCqGgvVfVwwwwwwt\x007v\x05FV\x16\x16WwWqwSQR\x10\x147wwwwwVWwt\x00\x00\x00D\x05\x04ts@D\x00\x00\x00D\x16\x04Gae\x04\x00\x00DttugVVGefTd\x04FwpCs'ettw42sqgewgwwwwww\x00\x05w\x05d\x04\x04uwuw5wUq55\x10\x01Wwwwwwwuww\x10\x00\x00\x00wt\x07Da\x00\x00\x00\x00\x07D\x00wT\x04\x00\x00VvvVgFdgdtVdtB@dw`50rvgegGacCrwwwwwwwt\x00\x17ttugWtuwww40\x01A\x16\x17\x10wwwwwwwwgWt\x00\x00\x04GP`P\x14\x10\x00\x00\x00p@GP@@\x00GtttedwGVVfgGFtd\x04durs\x07\x13RV56\x17%6\x17Gwwwwww\x10\x04w\x07GGuw\x17wwwSQ\x11q\x13\x10Q\x05wwu5wW7uuww\x00\x00\x00\x04t\x05`@\x00\x00\x00GTpu\x04\x00\x00\x05gGggwwvwgguttgFTd\x00\x06d53%#rVevVpr00wwwww\x00\x07wuwqw\x17qwwwu\x07\x10\x10\x14\x11\x07\x12wwww\x17wwwwwWt\x00\x00\x00w\x04\x07\x10\x00\x00\x04\x14`G@@\x00\x04gwwwwvvwwwwgggttfVF@Gf73p0qrVag\x17Ggwwwwt\x00wtwWw\x17au5wwq\x10uS\x13\x05\x10Uwuququwwwwww\x00\x00\x00EpDa@P@@W\x14@\x00\x00wwvwgvwwvwgwwwvvvVedt\x04\x05as3s\x03\x07!vTg%6wwwwp\x01wWww\x17u57www\x1051!P\x11\x01'wW77\x07SQwueuwt\x00\x00\x07D\x00\x04\x00`@w@@\x00\x00wwwwwwwwwwwwgvvwwwvVed`Dd'773r\x161'4Wewwww\x00Guwqqw\x17wuwww\x01QW\x151\x03\x00WwwuASSGuwwwwp\x00\x00\x04p\x00@\x04\x04wT\x04\x00\x00wwwvwwwwwuwwwwwwwgggvVed`\x04ps3733\x12RRrVwwwu\x00\x07vuww5qusWwq\x1001q\x05\x14\x10\x07uw\x1715eqqwuwWw\x00\x00\x00\x04\x00@@Ww@\x00\x00\x07wwwwwvvvFfVttwgwwwwwgefVF@F773qss3!%'wwww\x00wuwu5pwsWqwv\x15\x11C\x07\x13\x01!\x02wwuSC\x17wV5sGuwT\x00\x00\x04p@\x07wT\x00\x00\x07wwwwwed\x04@T\x16AG\x07@t`egwgwvVee`D`sp367773\x03wuwp\x00wWwSw\x17\x17WsV\x17u0\x16\x11QqSQ\x05u5w5\x15ww\x11Wtuwwp\x15\x00\x00@Ww@\x00\x00\x07wwwwv@\x04Au7w\x11\x13sQ\x17\x01EB\x06Fwvwe\x06td\x00E#7733#373wwwP\x04wwwwPuwsuq\x15s\x11q\x11!C\x11\x11\x07wwqP7w\x17\x07wuwuwpGp\x00\x00DT\x00\x00\x07wwwwd\x00Ag7wwq\x055u\x13\x05\x15s5P\x10Dgwvd\x06VT\x06cs373SsS7wpwp\x07wWW\x175quuwwq\x05a\x11qS\x15pp\x17qqW5wSG\x17WGqgww\x00w\x00\x00\x00\x00\x00\x00wwwwd\x00\x0555w7w11\x173\x15\x12\x17\x17S7W\x10\x04\x06wwF\x06d\x00G3rSc3#63wPwP\x07wwwup\x17rSWwwqW\x14\x12\x15!u\x00\x00ww5wwA5u5twWuwPWp\x00\x00\x00\x00wwwwt\x01Aqqsuwwq\x12\x17S\x12\x15%s5\x131w\x11@Gvuadd\x04\x073373s3swpw\x00\x07wWwS\x17qQusWwws\x13\x15\x13\x150\x01\x10uwwww7w0wwuwWw`\x07w\x00\x00\x00Wwww`@ws\x13\x16\x17sw7\x13\x11\x135\x11Q\x171S\x05\x17\x13w\x10\x04'vtgD\x04c77373s3wPw\x00WwwqpW\x057V5wwwqAqpwP\x10\x00\x17uww\x17\x15qWWWVwwwPWwp\x00\x07wwwd\x055w\x11Qq57wu0\x107q\x01!sQ11151w0\x04gv@g@Css1c5#7w\x00w\x00\x07uwWq1qaqWwuwW\x17\x07\x17Sp\x11\x10\x01wwwusWwwwwWWwp\x07ww4wwwwA%7\x17s\x12\x13SW7s1\x11\x13\x111SS1\x15\x11\x05\x01\x175w\x10\x00wwD`D32w7373w\x00w\x00GwWwWP\x17W\x17wqSSuquu5\x01\x07\x01\x00WwuwW%w\x17wWwwWw\x05wwGwwwD\x05\x13Ssq\x11q13Sw\x11!\x171\x1105q11\x13\x17\x1577sp\x04vpe\x04Cs33s3sw\x00w\x00\x07twusSW5wwQ!QCw\x177P5\x10\x10\x01wwwwwWtuwwwuwu\x07wwwwwt\x07\x13q%us\x03\x11CQ711\x11\x03S\x01\x11S1\x01\x10\x11P7\x17\x1155\x00gvD$\x07777'73w\x00w\x00Gwwwu5wWwu1Q\x015uwu5u\x07\x107wwwwwsSRuwWwwpGwvwwvAq7\x1553q\x11\x13\x13\x03S\x17\x13\x0111\x13C7\x111501qp\x17\x11wp\x00vv@C3r3327w\x00w\x00\x07quuwwwwws\x01\x004\x13\x17wwws\x10\x11WwwwwwWPASwwuww\x05wuwwu\x177\x11\x13Sw71%1q43\x11\x10\x15\x13\x11\x11Qq\x11\x11\x11SS\x111SswP\x07td\x06s7\x177\x173w\x00w\x10\x07wwwwwwwwu\x17\x11\x01\x04\x157wWWQwvWCWwww54twwwwu\x16wwwwD5sqp1\x11\x17\x17\x111\x11\x11\x0511\x03q!01110\x12\x171\x11\x105w77\x00gt@\x173s33sw\x00w@\x07wWwuswwwq1\x00\x10\x11 Wwwwww\x01qqSGwwAAquwwWv\x05wwwt\x1775\x12\x11Sss11\x01!\x10\x13\x16\x117S\x11\x11Q\x11\x10\x11qs\x100\x17s1uw\x10Gg\x04cs7673w\x10w\x10\x04www\x17uu7wP\x10\x01\x00P\x15wwwwwt\x17P\x154\x15wu5\x07GwwwwqWwwwA55sq\x13\x13\x11\x01\x17\x11\x13\x11!\x11\x11\x13SsQ\x03\x13CS\x13\x13\x11\x11\x11s\x11SSwq\x06vD\x133c3s'w@wp\x00wWWSwwww\x17\x10\x10\x011\x01\x05wwww\x01ww\x01\x01\x00\x15sRP\x157Wuwt\x07wwsAqs7\x13\x14\x10S\x17\x1051s\x13\x13A57\x17s\x11\x01\x13q551!\x03\x17\x13\x0157w\x10wbCs7\x1773w\x10wt\x00\x17wwu\x07SWwqq\x00\x10u1q7wuwWwu4\x03\x11\x02Wu4\x07WwwwuGwwT11\x17Sq\x13\x13\x11\x111\x13\x13Wqq1\x03\x177wq1q7sw\x11\x11\x171\x110\x13Swp\x06t\x047333swpws\x00\x07uw\x17qwww\x11\x10\x10\x051P\x14Wwwu7wS\x01\x11@\x057SA\x10wwuwt\x17wwCSSq7\x171\x11\x12\x10\x111\x0173\x11\x11\x11sW71q7C\x15q1\x10q\x111\x155%7w\x00vC3ssc3wtwu\x00\x07wwW\x15%ww\x17\x01\x01\x175\x03\x177wwswq\x01Sp\x13\x00u5\x15%wuww\x11wwp1\x13\x17\x13ss\x11\x03\x01\x13\x13\x157s\x151051sS\x12\x10q1s7\x10\x13\x110\x11\x13\x13\x17WwPv\x077273swsww\x10\x00w\x157w\x11wwqp\x055\x10\x15\x01Wwwutq\x054\x11A\x10\x17spSWvWwdwwT\x175!5053\x11\x11\x01\x10\x13\x11\x173\x11\x11\x017715\x13\x13S\x11Ww\x171\x13\x12\x13Aswwp\x06R3sss7wuwwp\x00\x07wWWV\x17wwq\x01S\x10\x00P5sWv\x17\x10qq\x017\x00euqewwwwQwwaq153\x17\x13S1111\x10sqq!11\x03S5\x12\x155517ww\x12\x11\x11Q5wwwwRe#3373wwwwp\x00\x04ucw7WWw\x17S\x01\x00\x101SuwQ\x10S\x17\x17\x16\x15\x17ssWswuwu\x07ww\x055515111\x13\x17q\x11q\x11711\x11\x1157\x13\x11\x12\x13\x13\x07wwwq\x13\x057s5577\x00p5\x07\x173swwwww\x00\x00S\x04sQqwqGq\x01\x05\x00\x145\x04q75\x17AA\x01\x17wuusuu\x17wRWwpSs\x13\x13\x12\x111!5w\x11\x03\x10Sq\x151\x12\x13\x1310\x117\x1755111\x13\x10\x13S\x11Q1uw\x14gB32\x163wwwwwp\x00\x04\x00Ew\x01wC\x10S\x10\x11\x10\x11\x16\x10wPS\x01\x10\x10\x145wwwuwvwwt\x17wT7\x17\x13Qq\x13\x13\x11\x03wq\x11\x13\x01\x173\x13\x11\x11\x01q\x11\x12\x111s11\x10\x13\x11\x17w1q1C\x17\x17q\x067BG12wwwwwu\x00\x00@\x00St\x17\x10\x10\x05q\x00\x01\x07\x15@G5%5q\x00\x01wawWwWuwwQwwp\x13sq3\x131\x111\x17\x1770\x11\x13\x11S\x11111s\x13\x11ss\x11\x11\x111\x10\x10\x17q\x13\x11\x07\x157u7\x01Cw4 awwwwww\x00\x00\x04\x00\x07SPA\x10w\x10\x1155a1wQ\x05\x00\x12\x17wW\x17WwWvWwu\x07ww\x01q53\x111\x101\x11ssq\x11\x13\x10\x13\x11\x07q\x10\x17w\x10\x175110\x11\x011\x13w\x13Q\x03Q5\x177w\x06sCCV\x16wwwwwwp\x00\x04\x00\x04wS\x11eqpwt\x10\x11\x04wwu5uwuwq\x07wwUwwd\x17ww\x07\x17\x13CS\x11\x13\x10\x135570\x10\x111\x10Sq3w557S\x11\x10\x110\x13\x115qq15\x13RwWw\x0044sacwwwwWww\x00\x00\x05\x00\x06\x17W\x17wWwQuwQ\x17wwwwwwpWu5vwwuQwwt\x13\x13S\x13\x16\x131q513S\x13\x11\x01\x01\x017751s7w1\x1111S\x11pws\x11\x05\x13q5\x177wPcc\x06\x16\x17wwwsrwwt\x00\x06\x10\x00BVU7wwp\x17wvWwwwwwwW\x055wUwup\x07wwu%q1S\x13\x151\x13\x13RQ511\x10\x10\x1575ss\x17\x13Sq0\x11\x1353\x17ww51qusWwwt\x17\x165c`wwwwwSgs\x00\x00W\x00\x04Aeuww\x17wwq\x04wwwwWtwwptwwV\x05wwwpS1q1q3\x111\x13\x111p\x17\x1011\x12SS15115w\x115'\x13\x155\x17SS\x1773\x177wwp'sR4\x16wswWwwqwP\x00\x00u\x00\x04GSw\x14\x17wWP@wwWWwWuSWWwqaSwwwCq\x17\x12S\x13\x11\x03\x12\x10\x13S\x110\x17\x12Q577\x17\x13\x13Q\x17s\x13\x13\x11\x01\x12\x1117ssQ\x11SWWwqw7sSsww3wwwww7\x00\x00\x00w\x10\x04FWSPwp\x14$\x07wsqu5stqwwtPwwwwtw11\x11151\x11\x11q01\x111\x110\x11sq3S\x110\x12W\x01\x111\x13\x11\x11\x10\x15wq\x13\x12\x11\x03\x13wp\x03s337wWw477wwwq@\x00\x05w0\x00BW\x11Su\x00TFWuw\x17pT\x11wwp@\x17wwwwPw\x17\x13\x13\x17\x13\x13\x13\x01\x13\x11S\x01\x13\x11\x11\x0357\x13\x13q\x13\x111q1\x13\x10\x11!53w\x13\x01\x11\x13\x11\x14\x17wC7wrs3w3sqgwvww0\x00\x00\x05u5\x01C\x045\x10\x05$5CGtt\x07\x17wwt\x04\x17wwwwwpq\x13\x151\x0111\x01\x134\x13\x11\x13\x01\x03\x10\x17\x17141\x13\x11\x13\x13\x13Q!17\x13SW\x13\x11\x11\x010\x17\x01\x13P\x13ss77w4w777\x17wuww@\x00\x00\x07wu5\x01\x10\x00FDDdDPQuwwP@CWwwwww\x07q53\x17\x13\x01\x13\x13S\x111\x13\x01\x13\x11\x01ss\x173\x110\x10555351q5731\x11%3Q\x11\x13Wq'2ss33s3rssrSsgwsP\x00\x00\x04www51QAaSSwwww\x04\x04\x00\x17wswwwwp\x17\x13\x15!151\x1151\x12\x111\x01\x011s\x171\x11\x13\x13\x13\x17ss51q5\x13\x17u\x11!\x13Q77q1t\x00q47sw7w77777\x075sWsp\x00\x00\x00@Www7wwwwwwt@@\x00WwwwwwwwV\x13515\x17\x13\x13\x13\x13\x13\x111\x111\x10\x17uqsq1\x11\x11ww\x17\x13S\x13\x13\x15wsq\x13S5\x11SWww\x12\x163rW3r3sssss3r5'7wp\x00\x00\x00\x00@VWWWGD@@\x00\x00\x01swwwwwwwwpW\x111S3SSP\x17sS\x101\x111wW3\x13\x13\x13\x10\x17w1\x13\x111qasww\x13Q1\x0110swp\x07cF\x052w77sssssw7s7%7\x17w\x00\x00\x00\x00\x00\x00\x00\x00\x00\x00\x00\x00\x00Vwwwwwwwwwwps\x17\x051Q\x13\x13\x13Ww1\x13\x10S\x11Wsq1\x12\x10\x13ws\x111\x03\x11\x11wwu11\x13\x11\x13\x11\x155wpw5a6%3ss777773s7ssscqw5!\x00\x00\x00\x00\x00\x00\x04\x10twwwww7SwwwwwpG\x11\x13\x1361q\x117555\x131\x13\x03uwS\x11\x13\x17757\x13\x111!\x15ww\x13\x111\x13\x11\x12\x10\x17wPag7CV7s7773sss73ssssrwwwwppq477wwwwwwwwwsw%www\x07s\x11A\x11\x11\x13\x01ww3\x10\x11\x17\x01\x17\x13\x11w7WwS\x13\x13q1\x13\x110\x17sqq\x16\x115\x11\x11\x01w`rRRv7s7sssw72sss777773\x07wwww7g\x17wvwwwwwwwwwwwswu\x07w\x13\x13S\x13\x11\x13WsQq7\x111C515wwq1\x05\x11\x1151\x13\x01\x05w\x13\x13\x11\x13S50\x17w\x175%'RR773sss77677w77777s\x07wwwwwvSsswwwwwwwwwwwsw\x04wq1\x111\x01177\x13\x01\x10\x13\x113S\x10\x17q3w\x11\x13\x12\x13s11\x11\x13w5577wQ\x11\x17qGww5!ass77'3ss3sc373sss7spwugwwwwwSuwwwwgwwwwww0wsS0\x151\x17\x11q1\x13\x171\x13\x1711\x11\x03Q\x1051\x11\x11\x01wS\x13\x01Ww75517www\x07wwww73ssssw77s77w'sssws7747sGswgWwswwvwwwwwwwwqGW511\x17\x11!\x17\x17\x11\x11\x13\x01sSS1111\x13S\x13\x111\x03sq\x10ww73\x13\x11\x01wwtwwwwww777773rs73s3s77737sssp4stwwvwwsGwwwvwwwwwt3sS\x17\x1311\x1111\x03\x13\x11\x175s1\x11\x11\x13\x11\x111q1\x10\x13S\x13\x13wsS\x110\x01\x15wwPwwwwwwssss77sssw3w7s777s3w77s3C0swwwww77wwwwvwvw\x05q1q5\x11\x10\x10\x17\x13\x11\x10\x173s3\x1710q\x13\x01\x071q\x13\x11\x1757wq1\x13\x01\x11!wu'wwwwww773sss73s#73s7sss7w3ss77775#Rwwwwwwwwgwwwwp7S\x13\x1011\x10!q111w\x17\x171\x11\x1171\x11\x11S\x13\x11\x12\x11wuw3\x13\x1571\x17wvWwwwwwwsss737sw7sssw3s7737ssw3ssssw747wwwswwwwwwwu\x01551\x11\x10\x11\x13qq\x11w73q71\x07\x1751\x03qq1\x11\x10\x17\x13\x17S\x101ww\x11wpwwwwwww3s63ws33s7773w63sv3773ss73s3sssCVwwwu7wwvwv\x07\x13\x13\x111\x01\x03Q\x13\x13sqqq3\x11\x13S7\x13\x10\x11w1q1\x13\x13\x11\x111\x13\x17u1ww\x07wwwwwwws717#3ww3sscw3sw737ssw'3s77w777ssWuwww47wvw\x10w\x17\x17\x111505\x13SS\x13\x175311w\x13\x117Ww\x17\x1751R\x13\x011W7wwqwwwwwwww63cc\x167\x123w7773w73sss'73s67sc3sss777'6wwwsswwt\x07sqsSs\x17\x13\x101151\x13SSq1w\x13Q%wqqsS\x11\x11\x10\x137wwwtwwwwwwww17w\x17acss73ssw3ss77777s7s3s7sssw77ssSsgwwwqvw`u5\x07551\x111\x07\x17\x11\x17\x10517\x13\x17w7\x13Ws\x13Sq51\x11\x05wwww\x07wwwwwwwwccswwu%'1g773s77c3sss7s7s7s7773ss3ssqqwwgvqs\x10\x07SSSsS\x17\x11\x13\x13\x131\x11\x13\x17\x111\x13SS\x15\x12S\x11\x11\x07\x13\x111\x13wwwewwwwwwwwww\x17tv7swug3\x17777ss3g73sw3s3s3w77'srwssssaauwwwt\x00q\x15511!\x10q55\x110\x10s\x13\x12\x17w1S\x055\x100\x11sS\x115www\x17wwwwwwwwwsw7\x13CGwssVq3ss7773s773w7'3w3sss77377'77767wvwp\x07sSSS\x13\x13\x17\x13\x12S\x13\x11\x177\x11\x117S\x111\x13q\x11\x00\x171q\x01wwtwwwwwwwwwwtvwwsrRwwsvu47\x13sss7rsw3sss7'77777w7'777ssu'5cw@w\x13\x1151\x111q11\x11\x01\x01s10w7qSA5\x13\x10\x01q1\x13ww\x07wwwwwwwwww7\x13sssw7\x16w7sRs2r7773773w7763sssssS3ss773773sC4w0\x07w\x13\x13\x13\x05555\x13S\x11\x1751\x01\x17w\x17\x011S1\x10\x16\x17\x13WwTwwwwwwwwwwwwwpssswssGwwue7C\x03ssssw3w777777773w3ssswssw3ss0u\x00Gw\x11\x11\x13\x011111\x133S\x13\x11wqs\x17\x157\x11\x01\x01wwwT\x03W6wwwwwwwwwsssvwWww7sGrw7G7t45773w3ssssscss73W7773773w3773s\x00ww5557\x11\x17\x13\x10W7\x11\x117w51\x12\x15q\x10\x07wwsCv4swwwwwwwwwps47\x03277sssu'w7g7w'\x03#S3w77777776ss7773w3ss3wssssp\x00gs\x13\x11\x1150\x11\x13\x17\x13q0\x11wsSQ7s\x11\x01ww\x04WCcCCawwwwwwwsvwwwGSswwwsqaawwswwW'73s773ssss763scs#s77s3\x177777\x12\x147S\x13S\x13\x111ue5\x13\x11\x17qw1\x13WwSwp\x00cvwWww\x16%'swwww47qew7'aqcsww7746tw7rRR\x173ssw7777ssss3ssscs#scs'3'7\x00\x045q1\x11\x13\x157w1!\x017wu55wwwU\x04u56\x17ggw'\x164444wwwww7\x07Gqw'77777wsq7\x07Gwwwpr753ssss777773w3s3w7373sss70\x00\x07WwuwWuu\x115wwwwwwvt\x02GgwapsugVtwv\x16s&amp;\x17qewwspwwwtwCGsswwsssCw7wuars7777ssssss3s7s3ssss737777\x00\x05\x05wwwwwuwwwwwww\x01\x07Gwvwvwe'\x16qgcGwGprw7wwww44t7777%6\x1773wswptscw%%!css777777773773s73sss73s7\x12@D\x16uwwwwwwsV\x14\x04VvwvvvwvwwcCCTw`vWewwwwwwwsswwwwwsswwsww7swwwwww73ssssssssssss73s7373s73s731aCEettueeaacwwvwwwgwvwwvwcrWwvwww\x00\x00\x00\x00\x00\x00\x00\x00\x00\x00\x01\x05\x00\x00\x00\x00\x00\x00\x92\xad\x05\xfe"</t>
  </si>
  <si>
    <t>Seafood</t>
  </si>
  <si>
    <t>Seaweed and fish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</si>
  <si>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!1!!\x00\x12\x12\x100\x12\x10\x11 Q\x12\x13\x00\x10\x03\x03\x10\x00\x00\x00\x00\x00\x10\x01 \x10\x00\x03\x144\x13\x01'\x12P\x03\x03a1aq\x12\x16\x17\x07\x12\x163RR\x12CA\x01a!@\x100\x00\x00\x00\x01\x00\x00\x10\x00\x00\x01\x00\x00\x00\x00\x00\x00\x01\x00\x00\x00\x00\x00\x00\x00\x00\x10\x01\x02\x12\x00\x05!!C\x01%%\x00 p\x01\x100\x10\x17p\x00\x00\x00\x00\x00\x01\x00\x12\x00\x07\x041\x03\x05!\x12S\x06\x17\x114046\x17\x06C\x12SQC\x17\x17\x045#B\x10R\x13`\x01\x00 \x10\x02\x01\x00 \x00\x01\x02\x01\x00\x01\x00\x00\x00\x00\x00\x00\x01\x00\x00\x00!1\x03\x16\x11A\x04\x03\x10P0p\x1004\x01\x03R\x03\x000s\x00\x00\x00\x00\x00\x01\x00!\x01\x00\x001\x07\x140\x16\x17q@prSSSqsAu%467acCR\x155%%$\x11p\x00\x00\x00!\x00\x00\x01\x00\x00\x01\x00\x00\x00\x00\x00\x00\x00\x01\x00\x10\x000\x00\x10\x01\x14!\x10! \x13C\x03\x01\x03C\x01\x001!!\x01\x03\x01q\x00\x00\x00\x00\x01\x02\x00\x10\x00\x10\x07\x00p!1aa0'\x175447\x1746sw7\x17\x17\x175%%v\x16\x13qq6\x00\x00\x10\x01\x04\x00!\x00\x00p\x00\x00\x00\x00\x00\x00\x00\x01\x00\x00 \x00\x00\x10\x03\x16!\x12\x03\x10BP\x100\x16\x10\x11%\x06\x16\x14\x12\x12\x01Cv\x00\x00\x00\x00\x00\x01\x03\x000\x04\x10\x13\x13SC\x13\x17u\x00qssSWsSG\x17SSwwqt\x07\x13\x01!e\x16\x16Qp\x07\x06\x00\x03\x01\x00\x00\x00\x00\x10\x00\x00\x00\x00\x00\x00\x00\x00\x00\x10\x00\x00\x00\x14!\x12Q\x00q\x00!!\x07\x01#\x06\x12\x10\x0104\x100\x13q\x00\x00\x00\x00\x00\x00\x00\x10\x01\x00a$%!4417Cwu777ww\x07swu7Sw7\x04wwu2sS'\x12@\x10\x10\x00\x00\x00\x10\x00\x00 \x01\x00\x10\x00\x00\x00\x00\x00\x00\x00\x00\x10\x00!\x12001\x12\x04\x13R\x10\x12\x14\x13\x01\x06\x12\x10q!\x107P\x00\x00\x00\x01\x00\x01\x00 \x10 CQ3SCqwp7SswSSwsGww7w7Suc\x01\x01\x03G\x164qd\x12R\x02\x10\x12\x10 \x00\x10\x01\x00\x00\x00\x00\x00\x00\x10\x00\x00\x00\x00\x00\x00\x12Q\x01C\x04 A \x01a%\x010\x16\x00\x14\x13\x00\x12Cw \x00\x00\x00\x00\x01 \x01\x01 T06\x1457\x177\x17G7ww7ww4wwwwwwwV5wwwqw\x17\x16\x10%!A\x06\x00\x00\x00\x00\x00\x00\x00\x00\x00\x00\x00\x00\x00\x00\x00\x00\x10!\x0100001\x10\x06\x17\x12\x12\x13\x03\x05!\x01!4\x13\x011w\x10\x00\x00\x00\x00\x00\x00\x12\x00\x10\x02SQsCSwwpwwwwwwwuwwwwu\x06\x02\x00@\x00\x00\x00\x16\x12CqgRR\x16\x10\x10A\x00\x02\x01\x00\x00\x00\x00\x00\x00\x00\x00\x00\x10\x00\x00\x00\x00\x01C\x16\x10\x02S\x00\x01%\x05\x0000\x12\x04\x12\x03\x004\x13w\x00\x00\x00\x00\x03\x00\x10\x01!\x03@p6\x13su7w7wwwwwwwgg%%\x00BADt p@F\x00A\x00@\x04550p! \x00@\x00\x000\x01\x00\x00\x01\x00\x00\x00\x00\x00!\x00\x00001\x03Q CR\x12\x12\x17\x05\x03AB\x01P5\x037w\x00\x00\x00\x01\x00\x01\x02\x10\x100\x07\x17\x13u5swwtwwwwwwRpTdFF\x04vf@DdddF\x06F\x07\x04\x02CG\x12P\x01\x00\x00\x10\x03\x00\x00\x00\x00\x00\x00\x00\x01\x00\x00\x10\x000\x16\x10\x00!\x02\x10\x01!A0\x1000\x12\x00\x13\x02\x107Wp\x00\x00\x00\x12\x01\x00\x10\x12\x16\x10esusswwwwwwww@@dDfVv\x00@d\x00\x04\x00\x06\x00\x00\x00GgFBD\x00!%4\x12\x040\x00\x00\x00\x00\x00\x00\x00\x00\x00\x00\x00\x00\x000\x001\x03\x13R\x17\x05$\x12\x12\x01c\x10\x16\x10\x03P1CS7p\x00\x00\x14\x01\x000!a\x014\x175swwwwwwwtt\x04\x04dt`@`@\x04 @\x00F \x04\x00\x00\x00\x04@$\x04gP@@\x02P\x00\x00\x00\x00\x00\x10\x00\x00\x00\x00\x00\x00\x00\x03\x00\x00\x00\x00!\x00\x10\x01 \x02\x141a\x10p\x100@!C\x03\x17wp\x00\x00! \x10\x01\x01\x07\x16\x13Gsw7wwwww'\x00\x06\x06ggd\x00\x00\x00\x04pGd\x00\x00DFDd\x00\x02\x04\x00\x00Fdd\x04\x00 \x04\x12\x00\x01 \x00\x00\x00\x00\x00\x00\x00\x00\x00\x01\x01\x00\x13R1!1\x10A1\x01\x12S\x03\x03\x04!\x12\x03Ssw\x00\x00\x00\x10\x10 \x1041!pw7wwwwwv\x00DFd@@@\x07\x04\x16\x00\x00\x00u\x00\x00\x00\x00\x00\x00\x00\x00\x04d\x00V\x00\x00\x04gD\x00B\x00\x00\x10\x01\x00\x00\x00\x00\x00\x00\x10\x00\x00\x00 \x00\x00\x10\x00RP`\x12\x040a \x11a\x00\x15!q57w\x00\x00\x05 \x00\x11!\x01\x10qswwwwww@@Ggg@\x00\x00 d\x00d\x04%gR\x00\x00\x00\x00\x00\x00\x00\x06@\x00\x04d@\x00\x00Fvt\x00\x10\x10\x00\x00\x00\x00\x00\x00\x00\x00\x00\x01 \x10\x10\x041!1!!\x12A1\x03\x12\x15 \x12\x16\x02Q%7\x17p\x00\x00$\x01! \x16\x16754wwwww\x04dgd@\x00\x07\x00\x00G@@\x07www\x00\x00\x00\x00\x00\x00\x00\x00\x00\x07tv\x00gF@\x00\x04Ft\x00\x02\x00\x00\x00\x00\x00\x00\x00\x00\x00\x00\x10\x02\x00\x00\x00R\x00\x12\x12\x10\x06\x03\x00\x11!\x12\x01\x00p!1swp\x00\x03\x07\x00\x10\x12\x13\x11qsSwwwRDvwv\x00\x06pF@@\x06s\x031ww\x16\x10\x101\x00\x00\x00\x00\x00\x00\x04wwp@@\x00\x00\x00\x04Fd\x01A!\x00\x00\x00\x00\x10\x01\x00\x00\x00\x10\x04!1!\x13\x04\x17\x06\x01\x14\x13pR\x051!\x015\x07\x1770\x00\x10@0\x12\x0547\x17\x174wwDFvF\x04 \x00\x04d\x00d!\x17\x151Sq3\x13\x13\x13\x1310\x10\x00\x00\x00\x00wp\x00\x00\x00g@\x00\x00g@\x00\x02\x00\x00\x00\x00\x00\x00\x00\x00\x00\x03\x00A\x00\x00\x12$\x110\x00\x13!0\x01!\x13\x04\x04\x03C3qq\x00\x00\x06\x03\x01a\x13\x13qswWudwg@\x00G@\x04p\x00\x07\x03Aq3\x113\x13q11\x13S\x13\x131\x00\x00\x00\x00\x16\x00\x00\x00\x00\x00\x00\x06PFt`\x01\x00\x00@\x00\x00\x00\x00\x00\x01\x00\x00\x02\x00\x13\x04\x13\x02\x11$0R\x07\x12\x16\x103\x00q5567\x00\x011C\x03\x144577\x177gGfvP\x00B\x04v\x00\x00eq37\x113\x011\x13\x173s3ss\x13\x11\x00\x10\x00\x01\x00\x00\x00\x00\x00\x00\x00d\x00FT\x00\x00\x00 \x00\x10\x00\x00\x02\x00\x10\x00\x10\x10$\x11\x010a\x10C\x11\x1051%\x010\x02SsQq\x00\x00\x16\x14\x103\x13SSSwtvd\x00@g`t\x00@GwR\x11\x11\x111\x0153\x133w773733\x01\x01\x13\x00\x11\x01\x00\x00\x00\x00\x00\x00\x00\x00f \x10\x00\x00\x00\x00\x01\x00\x01\x00 \x00 \x00\x13\x020Q\x12\x001a!!\x02S4\x0453Ssp\x00\x13pa7\x15577wvFw\x00\x07\x02DF`\x00\x00wv\x01\x03\x13\x12\x12\x13371\x17ssswqs\x10110\x13\x02\x13\x01\x10\x00\x00\x00\x00\x00\x04v@\x00`\x10\x00\x00\x00\x00\x10\x01\x00@\x01\x00\x010\x01!!aB\x12SPq0\x01\x02S57\x17\x00\x007\x03\x171sswwvwwd\x00Ft\x00\x00G\x05'wp\x12\x11!\x011sRq\x003w31w0\x013\x13q\x01\x10\x11\x10\x13\x01\x110\x00\x00\x00\x06w@\x00\x00\x00\x10\x00\x00\x00 \x12\x00\x12\x10 0Q\x16\x12P\x005\x12\x103\x01\x07\x12A7\x175'\x00\x07\x13TsW7wwwwFF@\x00\x00d`\x00\x06www0\x111\x11 111\x13\x00\x017w71r\x10\x10s\x13\x100\x12\x13\x0110\x11 \x00\x00\x00Ft\x00@\x00\x00\x00\x00\x00\x10\x00\x00\x00\x00\x10\x01!0\x101%\x02\x15!A6\x101\x06\x11qsS\x10\x01s7\x177wwwvv@\x00\x00\x07P\x00\x00\x00Wwwv\x10\x13\x131\x113ss71\x00\x03wsw1rq710\x111\x011\x03\x12\x11\x11\x00\x00\x00\x04F\x00\x00\x00 \x01\x00\x00\x03\x00B\x10\x00\x00\x16\x12\x1010@q!\x12\x13\x01%\x07\x01ssap\x007\x17Swwwwwgg\x00\x06td`\x00\x07sssw0\x011773w0\x01qp\x00\x003ws7!\x03s\x10\x13\x12\x13\x13\x12\x13\x01010\x00\x00\x00g@\x00\x00\x10\x00\x00\x01 \x00\x10\x00000\x10\x07\x06\x10\x02\x12\x10%4\x17\x030\x077\x17\x17\x00\x01u7'wwwwwvt\x00\x07@\x06wsw\x17\x077sP\x13\x13ws71\x00\x00\x030\x00\x00\x17\x17ws\x103s\x011\x010011\x13\x01\x11\x00\x00\x06\x04t\x00\x03\x00\x00\x00\x000\x10\x00 \x01\x00\x00\x101\x13\x11!Ap\x17\x11\x03\x03\x11CCSss\x01c3w\x17wwwwf@\x00\x06dp\x17\x131331sw \x011ww7p\x00\x00\x00s\x00\x00\x00 \x03w773\x00\x03\x12\x11113103\x10\x00\x00\x06v@\x00\x00\x00\x01\x00\x00\x00\x04\x10\x02\x01\x00\x07\x06\x00!R\x00\x13\x01'0pr\x10\x077ww\x10\x17S7wwwwgP\x00\x00\x00\x02S11sqsss7\x10\x01\x137wsw3\x10\x10\x01\x10\x00\x00\x10\x00\x10CsS\x00\x10\x113\x13757\x11\x01!\x00@\x04wd\x00\x01\x00\x00\x000\x00\x12\x00\x10\x02\x10\x13\x115\x13!\x06\x10rQ\x011\x01wwwwpsq7w\x17wwtw`\x06`\x00\x173\x077\x13\x133\x13770\x001\x13ww7ww\x00\x17 \x00\x00\x00\x10\x003\x101\x00\x001177s\x10\x00\x13\x10\x12w@f@\x00\x12\x00\x00\x01\x00\x00 \x12\x000\x00\x00!\x01 \x10a#\x10\x127\x16\x177\x16Ww\x17\x17\x17wqwwwwv\x00e\x00\x07s\x17\x1333773sw\x10\x0113wwwws\x10\x03\x10\x00\x00\x00\x00\x13\x13\x03\x13\x00\x0113su\x00\x00\x00\x01\x010F\x00G@\x00\x00\x00\x00\x00\x00\x07\x01\x01\x01\x00\x105\x13\x12\x150\x01\x1415\x01!\x03pq%0wssswwwvfD\x07das730\x177\x13\x13s\x033p\x00\x13\x113psww0\x11p\x10\x00\x00\x011170\x10\x00\x1377s\x00\x00\x00\x001\x00\x00\x00\x04`\x10\x00\x01\x00\x12\x00\x00\x00 \x02\x10 \x01 !!\x07\x06\x03\x06\x1250\x17q\x07\x12S\x13wwwwwww@\x00d\x00\x177\x13\x13s!373\x13qs0\x00\x010\x13Q\x0477ws3!\x01\x00wp\x13\x13C\x00\x00\x01wsqq\x01p\x00\x000\x04\x04vR\x00\x12\x00\x02\x00\x04\x12\x10\x01\x00\x00\x10\x12\x15\x14\x12\x10\x010\x11!R\x13q\x011%0uwssqwwv\x00\x00\x00\x00ss777\x12\x17\x135!37p\x00\x01\x0010\x004ww0s\x10 ww\x10\x06\x00\x01\x00\x00\x13\x17w7771\x00\x13\x10F\x07v@\x00\x00\x00\x01\x00\x01\x00\x06\x12\x01 \x00!!000\x07\x052\x15!CR\x07p\x13Gwwwwwwvg\x04v\x00\x07353s3513\x133qs0\x00\x10\x01\x03\x12\x00\x01\x03w71\x03\x11w1\x02\x11\x11\x17\x00\x00\x01'w7wwp\x01!\x00p\x06v\x00\x01\x00\x10\x00\x04 !\x01\x01\x00\x01\x00\x14\x12\x03\x15\x040\x12\x05\x12\x12\x13p\x07\x00w\x13\x16w7wwwGv\x00ta\x0373s7\x173351q33p\x00\x00\x00\x13\x110\x00\x057\x17s\x10\x037S\x1103sp\x00\x03\x117w7w7\x10\x10\x04g\x04G@\x02\x00\x00\x00\x00\x10\x10 \x00\x03\x00000\x14!0C10qp7\x00\x17\x01p\x07q\x17w7wwf\x00\x00\x06\x041ss73ssq003RSs\x00\x00\x00\x011\x13\x13\x13\x133\x101\x17w11\x11Sww\x10\x0001\x00\x00ws7\x14\x00\x04\x00d \x00\x00\x00\x00\x01 A\x01!\x00\x00\x00\x03\x15!\x12\x100P\x03\x12\x11w\x00p\x07\x00w\x00swwwv@\x04t@C3s71s313\x13\x13\x13!33\x10\x00\x00\x00\x13\x13\x1101\x12\x13\x03ws\x13\x1337www\x13\x11\x02\x10\x0177s\x00\x00\x00\x07d\x10\x10\x00\x00\x00P\x01\x02\x00\x00!\x01\x00\x14!\x11%\x02A0q%7q\x03\x10w\x01p\x03wswwt\x00\x00\x06\x001u3S7753q000\x13550\x00\x00\x00\x01\x13\x131\x111\x13\x13w1577ww\x10\x11\x07\x001\x12\x12\x17w0\x06\x00\x02v@\x00\x00\x10\x00\x00 00\x12\x10\x00 \x00!\x124\x13\x04\x17\x03\x1417p\x07ps\x03p\x07swwvg\x00\x06t'S3s7s33q7\x13\x13\x135#3S\x10\x00\x00\x0111\x133\x125773\x13\x13swwssq1\x03\x01\x11\x00\x07\x00g`\x04t`\x02\x00\x00\x00\x10\x10\x04\x00\x00\x00\x10\x10\x00\x11%\x03\x01 !p0s\x170\x07\x01p\x07\x00\x13wwwww@\x00@D!Sw377\x133\x13\x13\x03\x05#\x17\x12\x12\x12\x10\x00\x00\x00\x13\x11\x13\x113\x13ws17w777sw\x17\x133\x13\x10\x00@\x04p\x00gA\x01\x00\x00\x00 !!\x03\x01 \x02\x00\x004\x130p\x14\x07\x03S\x17w\x00s\x07\x00w\x00w77wv@\x02\x00\x00\x00S33sss7\x171013\x131!1\x03\x021 \x13\x01!5#\x173w\x11\x12\x177wssw7s1\x11!\x00\x00dVD\x04f\x00 \x00\x01\x00A\x10\x10 @\x01\x01\x00@\x03\x01\x01\x03\x0015!sr\x05p\x17\x01p\x17swwwF\x00G@\x06\x011qw73\x13q3\x137\x13a7\x12\x13\x00!\x13\x17103\x13\x03537s33\x13ss3ssr743\x10\x01\x00\x00fBvA\x00\x10\x01 \x02\x10` \x10\x12\x10\x00\x02\x030p41\x14\x07\x03\x17\x17q\x03\x10c\x07p\x03uwwvt\x00$d\x07d773sSs3qq\x1113\x135!1\x12\x03\x02\x1710q0\x137ws\x10\x101#ww73sp3\x01\x01\x00\x10\x00@\x04e`0\x00\x00\x00\x01 \x10P\x02\x00\x00 \x04\x10\x01\x03\x03\x07!!qssp%`P\x07\x00\x1777wwg\x00@\x06\x04`\x13Ss3151330s\x171!001q1!#S0773w\x17111\x1120qw55\x073\x10\x01\x01\x00\x00\x00v@\x000\x00\x00\x00\x10!!\x01\x01!\x04\x01!41\x101\x00C\x12\x17\x17pS\x01p7\x00qswwtgdp\x00\x07\x00S7777371qs\x133\x13\x13\x03S\x03\x03\x03\x13\x13!\x03\x1337\x13s\x12\x10\x13\x03\x11\x01\x03\x13\x1333\x13\x01\x001\x00\x00\x06@\x03\x01\x00\x00\x00\x07\x02P\x00\x02\x00\x00\x00\x03@\x03\x07\x07\x10a3Sss\x010\x07\x00p\x01swwwvt\x06F@Fe3SsS11q7312q%!12\x111051\x137771!sq\x00\x00\x00\x00\x00\x00\x00\x00\x00\x100\x10\x00V\x00\x05D\x040\x02\x05!\x02\x10\x01\x00\x12\x00\x01\x00$4\x13\x101\x11!\x04\x17555\x00p\x12\x07\x107777wv@\x00g\x00\x00B\x17133ss3Ss\x1711100\x11s\x03\x01#\x120\x1313\x13\x12\x13w0\x00\x10\x00\x00\x00\x00\x00\x00\x00\x00B\x00d\x04fv\x03\x0550\x10\x01\x02\x12\x12\x01\x01B\x04\x10\x12 \x07\x10!s\x02A!ss\x03\x00q\x03\x00CSwwwe`\x00V@\x07Dssqq1713\x173S\x13\x03\x17\x13#\x13\x133\x1313q7\x13\x13\x113ww\x005\x00\x00\x00\x00\x00\x00\x00\x00t\x06@\x00vCGwwwww5\x00\x01`0\x10\x00\x06\x01P\x11!\x12\x10\x143q!p\x07\x010\x07\x051sswwvp\x00`\x00d\x07%133sq773s3s1!1\x1001\x031!q31113w\x10\x00\x10\x03\x00\x00\x00\x00\x00\x00V\x00@g\x00\x04gwwss777w50\x01\x00 \x00A4!!s\x07\x03B\x15\x07\x17\x10p\x07\x00p\x03\x1757wwGd\x00\x00R\x00fSSSS73s373S\x13S1!3\x13S7\x13\x13311157p\x00\x010\x10\x10\x00\x00\x00\x00Fd`\x00\x06\x00$wss3sss73ae\x10%\x00`\x12\x00\x12\x12\x10\x11q\x0431s\x00\x100\x04!Cqswwwg\x00\x00\x06e\x00@\x03337\x137753s7317\x13\x1003\x11!s\x13\x13\x13\x12\x133\x00\x01ww3\x01\x10\x00\x00\x01d\x00\x07t\x04DGw73s3333372a\x00\x01\x03\x01C\x00\x07\x03!!!A'\x17\x10p\x03\x01@1057swv@\x00\x00\x06\x00\x00W573qssss71qs1711\x123\x12\x1311113w\x117wwwr\x13\x00\x02F\x00\x00F`\x06vssss77773s31\x07 $\x10B\x10p\x11q\x10q\x043Q!\x03\x03P\x00\x00qasswwt\x00\x00\x00FF\x04cS15373s53s31s\x133s1110s\x12\x11173wwwws11\x11\x04\x00\x00F@\x00Ggwss7333373s\x120\x14\x01 0\x07\x01!!\x07\x12C4\x12S\x07\x01\x00p#\x17\x1757wwG`\x02P\x00\x00\x00w\x13Ss3s73s777\x171!s\x13SS111\x00v\x03qwwwsB\x17\x13\x13\x12\x01$\x00\x07\x00\x00gwwsss777733\x123\x00 \x16\x05\x00pp\x10q01\x04\x13q4141\x05\x0501sSw7vg\x04d\x04\x00\x06a!'753ss1q733\x13\x13\x13s33S\x03\x17qw\x10\x02wwsw\x00\x0111\x01\x00\x00\x00\x04aFwww73733333' fv\x16\x01 \x12\x10!\x07\x12\x17\x07\x02P6\x13C\x13\x07\x000SR\x177\x17wuv\x00\x00\x06p\x00A\x11\x13S3s3sS71sssS\x035113\x13wwwp\x01ww\x07\x01\x101111\x11\x01\x00\x04vwwwssw3sss3gvGGGgd\x10aa@01\x010\x043Qp0pq\x02\x1741sSw7vd\x00G``\x00\x13\x12q#s7711s77111137\x12\x105ww7p\x16wp\x00\x16\x13\x13\x13\x13\x10\x000\x00\x06wwww7737333vvvVGgGA`\x10\x03\x03\x17\x077\x01c\x143\x03\x17\x13\x12PR\x13\x16577ww@\x00\x06@\x00\x000\x11153ss3s\x13s\x13s7357111ww3ww@\x10\x00\x00\x011110\x001\x00\x00gwwwwsssssrvvwgvvvvV\x01$4\x00\x010\x100\x143\x1441ap\x061aqsSw5wv`@\x00\x06pS\x071353757777715313\x13\x13www\x17wp\x00\x00\x00\x00\x0111\x111\x01`dwwwwwww7337w\x07Fwgwww`4\x12\x12\x107\x01q\x16\x00R11a07\x10S\x17\x03Cw\x17swug\x00\x00\x00\x06\x00\x01a\x053qs333s13s\x13\x133S\x13\x00\x13s17w\x06\x00\x00\x00\x00\x00\x00\x120\x13\x16wwwwwwwwwwwwWVR\x10Rtwvwt\x02P@\x00\x100\x12q\x075\x16\x16\x13CP\x06\x12RqsSsWGwd`\x00v@\x00\x07\x11ss37\x177577s73SS\x13\x00\x1777\x071\x00@\x00\x00\x00\x00\x00\x001\x110ggwwwwwwwwwu% \x00\x04\x07\x05\x01\x06wvG\x05 0\x00q\x165\x00C\x01#S\x17\x17\x12S\x17\x17\x1757\x17sssV\x00\x00d\x04\x04w\x1317\x17\x133S33S3S5311!#\x11110\x00G\x00\x00\x00\x00`\x00@\x03DwwwwwwwwwwrR@@@apppa\x05wv\x12A\x00\x04\x12q\x03q%7\x15!a%4$ssqswstwwwD\x00\x00\x07`\x0157\x133ss1ss3s3\x13\x1111\x00\x117\x17\x10W \x06t\x05`\x00@\x00gtgwwwwwwwwwwD\x04B@\x00\x04\x07\x07\x07\x16R\x07G@0\x00\x005\x00P0BR1q7\x13qaqu7wwwwwwwtv@\x04\x00\x07\x13\x13\x11q5733\x173\x17\x1737\x17\x12\x10!\x12\x12\x00\x06@\x04`F\x00\x00\x00\x05fgwwwwwwwwwue%`@@\x04\x12ACPquppt\x00\x040\x03q3Qa550q%7\x1477wwwwwwwwwFp\x00\x00qq53\x13\x13\x13qqsSs3\x15\x133\x11\x01\x00\x00@\x00e\x00g\x00g@B\x04FwwwwwwwwwwwvVF\x04e'BDpt7\x07\x07\x07\x06\x02\x14\x02\x00P0\x15\x02CSCsSW4cwwwwwwwwwwwt`\x00\x02Cs15\x13\x1757333\x13Q37\x10\x12\x12\x10\x00gP\x04de`\x04'wFgwwwwwwwwwwvEdeGFD\x04\x07\x06RTRRWu\x00\x00\x01\x013Q#5\x06\x13P571sWwwwwwwwwwwwwt@D\x00\x07\x13\x1311\x1311qqq3\x17\x17\x07\x00\x04d\x06D`\x06p\x06\x00\x00GfwwwwwwwwwwwwGvVVF\x14$\x00\x04\x15%'55%7t\x02\x00\x00\x15\x02\x150ps7\x17\x17wwwwwwwwwwwwwwwwgg`\x00\x00\x115753S111\x17\x10`\x00\x00\x07`G\x00\x00\x00@\x04tDgwwwwwwwwwwwwwwwwwtd@`@aaPgapWsAa #5r\x16\x07\x17\x17777wwwwvvwwgggfwvwtFV\x00\x00q\x1753q13\x13\x13 \x06PF@\x00\x00\x06\x00\x00\x00\x00wfvwwwwwwwwwwwwwwwwwwwtt\x04\x02RV7\x14\x17G%w\x00\x01A\x1501qaqw\x17wwwwwdwwvvwwGGvgvwtd\x04wv\x02S511q1wP\x07dg\x00\x00\x00\x00\x06f\x04\x06fGwwwwwwwwwwwwwwwwwwwwwt\x04\x04\x16SE\x07rSWwp\x12\x02r\x16\x17\x12Sssswwwwgwwwwwvvvvwwgvwwtdg@\x01s\x13\x13\x13p\x04`\x00\x00\x04`\x04\x00\x00\x07wvGwwwwwswwwwwwwwwwwfgegwwww@e%rt5w\x07w\x02\x05\x011qsR\x057\x17wwwwwwwvteDTeDe\x06DvwggwwFFGgu!\x04v@\x00\x04v \x00ggDfFwwwwww7773sswwwwww EdFGFvwww\x07RW\x17G\x17\x15wP\x02\x00\x17\x12\x1757777wwGwwtdvvggFgFe'\x04fvwgwwtvGFTggB\x06Gg@Dtdvwwwwwwwwsssw77wwwww EdDtveGGwtaepRSggwp\x10\x12sRspwwwwwwwwGgwwWwggtvVDG\x00GvwgwwtwgftdeDtdvGeww\x17wwwwww77sss77wwwwt\x04fFggedddww\x07V\x07%w\x15\x17w\x02\x07\x00\x17555g77wwwwGgwwvdvVVFVDvtt\x00\x07gvwwwGwwwwvvrWEgw7wwwwwwwwss777sswwww\x00FTeggfVFDFwV5pW4rwwP\x10asp73SwwwwwvwwtvTvVGe`edFFGdD$vwwwwwwwwqwWg'\x13wwswwwwwwwsw7ss\x07\x07wwwt\x00vdvvvvdtd\x04GubStsUww\x03\x03\x0055qt7swwwvwwwGd&amp;D$$D\x06BG@edFvVGvwwwwwwqgpw\x17Se7w7wwwwww77rt4\x05wwwww@\x06eggggdtdBF\x06V\x15gC\x147wu%\x05!7373Swwwwwwtdf@D\x02FT'e\x04$\x07B@GGe\x00wgwwwwp\x16u\x07pw7SVwwwwwwwwwt\x14\x12\x147wwwwp\x00vVvwgggFDd@@w\x1655gww \x102\x14qtstwwwwwwvFp@G t@g@dp\x00FVV\x04dvt\x07vwwwwVws`wwSv5wwwwwwwwv\x16\x03A\x03\x07wwww@\x05ggwfvtdeFDdd\x07uwCWwt\x17\x07\x05!73\x177swwwwvtd@\x00\x04Dg\x00Ft\x00eg\x06`dt$\x07gdwwwww\x00wW\x17wwv\x17BWwwwwwwwe\x01\x01!A\x07wwww\x02FgvgwggvfddD\x04`sCWwwp 00RstsqwwwwwG`\x00\x04dB\x00DGFFtFBGEw\x06Pdwt'gwww\x07Wvwtu%w\x1777wwwwwv\x12\x12\x16\x03\x03\x01wwwtugwgvvgfgD\x00\x00\x00\x00\x04uwwwt\x01\x01AC\x01\x1777wwwwwtd@F\x00\x00$f\x06pgGddttfdefT\x06wdwwwvRwWusswawVwswwws\x01\x01\x04\x10\x10P\x16www\x16vwgggfwgP\x00\x00\x00\x00\x00\x00wwwr\x00\x02R\x02\x03CsqsqwwwwF@\x04t`dD\x04@@\x04d@\x04`F\x14t\x16t\x06pGu'wwp\x07w7spW\x01w'swwwwwu\x03\x06\x03\x02R\x12\x01wwvGegwwwwvvd\x00\x00\x00\x00\x00\x00wwwA\x00\x10\x00\x01@\x147w\x1777wwvV@ d\x04\x07`\x00\x00\x00\x00\x06\x05d$\x06g\x06FW$G\x06wGwwu$wtus\x07pw\x17p\x17w7wwa\x00\x10\x10\x11\x01\x05 wwqevwwwBF\x00\x00\x00\x00\x00\x00\x00\x00\x00wua\x00\x00\x01\x01\x00! sqw5wwwtd\x06D\x00`D\x04t$\x12\x00\x04d`@GDG\x07$Gtegdwwp\x07\x07wswq\x07qgvwwwww\x104!% 0!\x017wVwgwT\x02\x05\x00\x04\x01@\x00\x00\x00\x00\x00\x00aC\x00 \x10\x02\x02\x00\x10\x00\x1773wwwwd\x00\x04BF@F\x04fT$\x00\x00\x04edvFvVE'BVGwwwttwww\x17\x10cwwQw77ws\x02\x01\x05\x01\x01A\x10\x12Wv\x07vw` `R$pt!`B\x00\x00\x00\x00\x04 \x14\x10\x02\x14\x01\x00\x00\x05w5u7wwwG@\x02@\x04\x06\x04ptfE`\x00\x00FVdvGgvVt\x07pwGwswwww7s\x17w\x13gCww74\x10R\x12\x03\x02\x12B\x10wwVwp@AE$W\x06\x17F\x16pp\x00@\x00\x00\x10\x02\x03\x10\x01\x00\x10\x00\x023w7qwwv\x04`tt\x00DBDdFv\x01\x00\x00\x04eded\x04w`\x07\x00dgwwtwwwwww\x03we7w\x17\x17wa!\x01\x01PQ\x01\x10p7pww@\x01g$rBVBVAGG\x00\x00p\x01%\x01\x00a 0\x03\x00Au7swwwuF\x04FF\x00`d\x06G\x04@F@\x00\x00\x06GFpBv4vRWVwwpwwww3s7w3t1ss7S@40! 0 \x10WTw`\x01v\x05CAe\x07\x05 t$4v\x04\x00\x00\x000p\x10\x14\x00p\x0007q77w7v`G \x00a@@dddp`r\x00\x00\x00\x04gF\x17AGadvgwwwwwwwwwwwwW751u \x03\x00\x10\x10\x01A\x01\x02scp\x05g`V%\x06P`vGBWBW\x00G\x00\x10\x00\x01%!\x03\x00\x07\x04swSuwwuGDD\x04FD\x00@D\x04d@d\x00\x00\x00\x007wwvttw\x07twwwwwwwwwswsrQswsu\x00\x01\x02\x17\x03\x02\x16\x10WVV\x16\x14\x164\x16G\x06\x16\x05$5`t$v\x06p\x03\x01\x07\x10\x02\x10\x06\x1017777wwvF\x00\x06@\x00`t\x00\x06\x00vtVv\x10\x00\x003wwwwwGtwwwwww7ws7wwww6\x17\x13w7!B\x10\x00\x10\x10\x01!!w\x00G`t\x07C\x044\x07RPF\x16CV\x07\x04t\x00B\x00p\x00C\x00a`Su7\x17w7w@\x04g\x06\x06Dd\x00gF@`F\x00B\x00\x00Gwwwe@gGvwwwwwwwww7!7sSswSt@\x01\x07\x01 \x01\x00\x00\x16pCe\x07CG\x04cCD$Bpt4aeds\x01\x01\x03\x01\x01 @0\x1377qwwwwF\x00DDdF\x06\x04t@@\x06wGa\x00\x07\x10gwwvvwvwWwwwwwwwwu\x01Gwsu'7w\x00\x00\x00\x12P0!\x01CRRRp4444\x16CC\x07Ead4pet\x00\x02P\x00 \x10\x07\x1447\x1775swwDp`FPe@BFB@\x04dd\x04q\x00g\x10wwwGVtvwwwwwwwwws13W5sWwsp\x00\x00\x00\x01\x04\x10 4`tpVGBC@`t4e&amp;\x16SF\x16Vw\x12\x1000\x10\x06\x10!\x03qw\x176W7svFV$dFDd@\x04`\x04$\x06RF0\x12w\x07wwgeewwwwwwwwwww7w1sw7qwu`\x00\x00\x02\x11!P\x13V\x16Ra`t4444a`VRG\x07CGw\x01\x00\x00\x00\x01\x00q\x03@757\x177wwted@g`gB@dt\x07\x00\x04dwp@Wwwwtv\x16wwwwwwwwwww7wwesu7w7\x14\x00\x00\x00\x00\x00!$aae\x07\x07C@eaF\x16WpG\x04u%gu$!\x01\x01 a\x02P1\x176sGw77w\x06@\x06v@F\x04@@`$@Rgwe3\x07wwwvwGvwwwwwwwwwswww\x135sw6w\x06\x06\x10\x00\x000\x10\x055dadp\x06\x16R\x16pRV\x040cB@wr\x10\x14 \x00\x04\x01a\x12\x147\x17\x1747wwwD`\x04D\x06\x04\x00`\x00DD$dVgww1wwww@vWwwwwwwwwww3wwvR\x16\x17qaeu%aaAavBSF\x16\x05tRud\x16t%%e\x14pwwu!!\x01!\x00r\x12\x05#sGsWsSwsqd\x00$\x04edDdd`FFDVwws\x13wwwtggwwwwwwwwwwwwwsu7p3S\x067swwwwwVG\x03CB\x02\x04\x02RPa@R\x06c@GwC\x05\x02@\x100\x01A0P\x1745%57swwG\x04\x04t\x06@\x06VFD@@`dvww\x13swwgtwwwwwwwwwwwsww7\x12P\x17\x05%%sw\x16\x17at5`tDe%GRP\x00`RV\x05a@\x07ww\x16\x12\x1100@p0C\x03sWRRww7wwvFFd@\x00fF\x00\x06\x00FFPGww4wvwGGwwwwwwwwwwwwwws\x07\x03rRRG\x07Rqw\x13BW\x04Bp\x00V \x06\x05g\x05$ 6\x16\x04wwpa4\x12@P\x03\x03\x01045%3G\x13qqssut@\x00\x02DT\x04\x00@@\x00Df`wwwwtgvwwwwwwwwwwwwqwww0pP1!Cw57\x03w\x07\x03t$\x06B\x00TprPRSVT\x00www\x015!a\x13 \x04\x14\x16\x05!RRW\x07qswwW6wdV\x04\x06`\x07@vd\x00\x00E\x06F\x06wwvvtwwwwwwwwwwwwswwwq\x03%\x06\x16\x1457\x03W\x07\x14p1@@@B\x00@@$$$\x00\x02WGwa Aq6\x14\x12\x12\x03\x010R3G0pw5777W7Wf\x00\x04\x04ddDBF@v@etGwweGwswwwwwwwwwwwwww2PR1pcSaw!s\x02\x17\x164\x00\x04\x04\x00!\x04\x00\x05\x00wegwA\x16\x152\x12Q#\x00Ap\x12\x01!W\x07\x17\x07\x13G5sW'W7D@d\x00\x04 \x00\x04t\x02D\x06Vdwwww'wwqsGwwwwwwwwwwsp\x124\x14 prSR\x17qepa\x01\x04\x00\x00@@a%pgFWeaa`\x12\x05\x07\x16\x14\x041!pR\x140p0a51s\x173V7swwG`G@\x00\x00FD\x06\x04dGFwwwEsqww5wwwwwwwwwwp\x15%\x01#PSq6\x11q!\x03\x03\x11%!\x00\x00\x00\x04\x04BFtwRRR\x12\x11%00\x030\x03RP\x12\x11!\x17\x07aecCG5sAC57u4ud`\x02@@\x06\x04\x00BFtgwwcww\x175swwwwwwwwwww!\x02pP6\x07\x07\x17%'SF\x16\x07\x03\x07\x13\x00\x10\x00\x00d\x05\x07G$ \x10P%\x00\x16\x17\x14\x10\x00!!a R0a\x10\x03\x1151a%'7Sqsw6\x16VDt\x06d\x07FDucWsv\x16qssS\x07wwwwwwwwwqpRQ\x03\x03@q5!sS$!Q0\x14\x10$\x07\x02\x10B\x01pp0\x10\x05 !\x101a!#\x00aR\x140S\x01ae4psC\x07\x13qaq6\x176\x17\x05ewsGeAeg\x17657\x17qe74qsqtwwwwwwwq\x02\x100445\x02RR\x17\x050P\x162\x07\x02\x12\x14\x03\x05\x02\x10\x17\x02\x10P\x04\x12\x01\x10B\x16\x1144\x07\x11 \x12\x100C\x10\x03\x00\x13\x101pp\x14\x06\x17SSSsp754577w\x077\x17\x13Ru4sw\x13sCRpwwwwwwwv\x15%5\x03C\x02T51arW0a\x050q%\x02\x10\x12\x10\x03\x02\x11\x03\x03\x02\x10\x14!1\x03\x06\x03\x10\x00\x16\x17\x01CA04p4$%\x03\x13\x13cA#\x03p1q$CrSsCSw\x14sqg53pG5q50q4!u7wwtws\x02\x12\x03R\x17\x13\x02RS\x12S0p\x160\x10\x01\x03\x04%\x01!\x00\x14!p\x10\x00q\x03\x00\x07\x01\x13\x140C\x01!p040\x00\x13\x00q\x12\x14$%\x10\x06\x155\x03V\x17\x10%\x175%5'\x12C\x17\x07\x11cW sR4657\x00G0sw7\x13wPqAp50pCC\x16\x175%0a\x07\x07\x12A\x00\x01!A!!\x12\x100@\x000\x17\x104 q\x04!a!\x03A0\x144$\x07\x01%\x03\x13\x11 a\x1207\x03\x12BSsCS\x075%!aq'qp\x14%7SqSaas\x07\x17w40F2\x103\x03C\x07\x17\x07\x13sRRS@\x1000\x00\x13BR\x10 \x01\x01a\x07\x00!\x03\x140\x03\x03\x150 \x10\x12Pq\x03\x05 \x00q@6\x13\x00pRPSaCAqa\x05%%1asCpCR\x12R\x175`rS\x07\x03aq\x00qqsw3R\x01\x05\x07\x1450p0$441q!%c\x05\x03\x03\x00\x00!!\x100r\x12\x10\x00\x12P!%4\x14\x03\x01C\x03a\x12\x12\x140C\x07\x01$\x11%2\x13! \x003\x102\x12\x13@qqa0qqpa55543\x14\x1751q07\x06\x07\x03'0p1`00!\x00q5qCSSC\x16\x17\x00\x1404\x10q\x05\x05\x00a\x00\x10Q\x03\x00A\x03A0\x12140\x00P\x12\x01%!\x03\x00@6CCP\x15%\x16\x14%\x05%\x15%\x07\x02C\x06\x17\x07\x03Cp\x07\x03C\x07\x03G\x02RR\x16\x07\x07P$1pSG\x17\x14\x044\x17\x16\x17\x03C$'\x03B\x17CRCC\x07\x03\x03\x02B\x12\x12\x12\x10q 0\x01 00RQBS\x16\x07\x03ApR\x144\x07$\x11\x01!\x03\x03\x01!\x00\x03\x12\x12\x12\x100\x051q0q57\x00q50q51\x047\x13S\x13S\x12A5!01! \x03\x01!!0qsPq51p1!\x000\x10\x10\x10\x10\x01!\x01\x01\x03\x03\x01\x00\x00\x01\x01\x01!010\x00\x01!\x03\x01!\x03\x000CC\x00\x00\x00\x00\x00\x00\x00\x00\x00\x00\x01\x05\x00\x00\x00\x00\x00\x00\x94\xad\x05\xfe"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</si>
  <si>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</si>
  <si>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</si>
  <si>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</si>
  <si>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</si>
  <si>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</si>
  <si>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</si>
  <si>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</si>
  <si>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</si>
  <si>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</si>
  <si>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</si>
  <si>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</si>
  <si>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</si>
  <si>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</si>
  <si>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</si>
  <si>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</si>
  <si>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</si>
  <si>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</si>
  <si>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</si>
  <si>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</si>
  <si>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</si>
  <si>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</si>
  <si>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</si>
  <si>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</si>
  <si>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</si>
  <si>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</si>
  <si>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</si>
  <si>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</si>
  <si>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</si>
  <si>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</si>
  <si>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</si>
  <si>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</si>
  <si>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</si>
  <si>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</si>
  <si>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</si>
  <si>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</si>
  <si>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</si>
  <si>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</si>
  <si>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</si>
  <si>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</si>
  <si>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</si>
  <si>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</si>
  <si>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</si>
  <si>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</si>
  <si>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</si>
  <si>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</si>
  <si>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</si>
  <si>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</si>
  <si>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</si>
  <si>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</si>
  <si>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</si>
  <si>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</si>
  <si>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</si>
  <si>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</si>
  <si>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</si>
  <si>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</si>
  <si>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</si>
  <si>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</si>
  <si>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</si>
  <si>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</si>
  <si>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</si>
  <si>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</si>
  <si>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</si>
  <si>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</si>
  <si>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</si>
  <si>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</si>
  <si>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</si>
  <si>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</si>
  <si>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</si>
  <si>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</si>
  <si>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</si>
  <si>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</si>
  <si>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</si>
  <si>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</si>
  <si>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</si>
  <si>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</si>
  <si>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</si>
  <si>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</si>
  <si>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</si>
  <si>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</si>
  <si>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</si>
  <si>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</si>
  <si>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</si>
  <si>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</si>
  <si>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</si>
  <si>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</si>
  <si>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</si>
  <si>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</si>
  <si>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</si>
  <si>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</si>
  <si>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</si>
  <si>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</si>
  <si>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</si>
  <si>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</si>
  <si>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</si>
  <si>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</si>
  <si>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</si>
  <si>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</si>
  <si>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</si>
  <si>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</si>
  <si>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</si>
  <si>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</si>
  <si>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</si>
  <si>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</si>
  <si>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</si>
  <si>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</si>
  <si>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</si>
  <si>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</si>
  <si>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</si>
  <si>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</si>
  <si>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</si>
  <si>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</si>
  <si>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</si>
  <si>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</si>
  <si>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</si>
  <si>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</si>
  <si>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</si>
  <si>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</si>
  <si>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</si>
  <si>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</si>
  <si>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</si>
  <si>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</si>
  <si>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</si>
  <si>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</si>
  <si>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</si>
  <si>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</si>
  <si>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</si>
  <si>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</si>
  <si>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</si>
  <si>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</si>
  <si>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</si>
  <si>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</si>
  <si>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</si>
  <si>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</si>
  <si>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</si>
  <si>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</si>
  <si>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</si>
  <si>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</si>
  <si>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</si>
  <si>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</si>
  <si>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</si>
  <si>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</si>
  <si>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</si>
  <si>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</si>
  <si>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</si>
  <si>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</si>
  <si>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</si>
  <si>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</si>
  <si>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</si>
  <si>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</si>
  <si>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</si>
  <si>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</si>
  <si>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</si>
  <si>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</si>
  <si>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</si>
  <si>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</si>
  <si>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</si>
  <si>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</si>
  <si>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</si>
  <si>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</si>
  <si>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</si>
  <si>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</si>
  <si>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</si>
  <si>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</si>
  <si>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</si>
  <si>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</si>
  <si>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</si>
  <si>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</si>
  <si>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</si>
  <si>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</si>
  <si>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</si>
  <si>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</si>
  <si>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</si>
  <si>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</si>
  <si>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</si>
  <si>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</si>
  <si>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</si>
  <si>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</si>
  <si>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</si>
  <si>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</si>
  <si>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</si>
  <si>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</si>
  <si>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</si>
  <si>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</si>
  <si>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</si>
  <si>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</si>
  <si>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</si>
  <si>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</si>
  <si>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</si>
  <si>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</si>
  <si>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</si>
  <si>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</si>
  <si>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</si>
  <si>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</si>
  <si>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</si>
  <si>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</si>
  <si>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</si>
  <si>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</si>
  <si>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</si>
  <si>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</si>
  <si>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</si>
  <si>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</si>
  <si>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</si>
  <si>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</si>
  <si>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</si>
  <si>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</si>
  <si>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</si>
  <si>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</si>
  <si>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</si>
  <si>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</si>
  <si>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</si>
  <si>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</si>
  <si>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</si>
  <si>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</si>
  <si>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</si>
  <si>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</si>
  <si>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</si>
  <si>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</si>
  <si>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</si>
  <si>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</si>
  <si>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</si>
  <si>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</si>
  <si>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</si>
  <si>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</si>
  <si>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</si>
  <si>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</si>
  <si>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</si>
  <si>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</si>
  <si>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</si>
  <si>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</si>
  <si>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</si>
  <si>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</si>
  <si>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</si>
  <si>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</si>
  <si>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</si>
  <si>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</si>
  <si>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</si>
  <si>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</si>
  <si>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</si>
  <si>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</si>
  <si>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</si>
  <si>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</si>
  <si>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</si>
  <si>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</si>
  <si>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</si>
  <si>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</si>
  <si>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</si>
  <si>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</si>
  <si>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</si>
  <si>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</si>
  <si>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</si>
  <si>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</si>
  <si>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</si>
  <si>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</si>
  <si>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</si>
  <si>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</si>
  <si>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</si>
  <si>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</si>
  <si>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</si>
  <si>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</si>
  <si>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</si>
  <si>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</si>
  <si>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</si>
  <si>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</si>
  <si>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</si>
  <si>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</si>
  <si>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</si>
  <si>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</si>
  <si>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</si>
  <si>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</si>
  <si>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</si>
  <si>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</si>
  <si>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</si>
  <si>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</si>
  <si>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</si>
  <si>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</si>
  <si>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</si>
  <si>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</si>
  <si>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</si>
  <si>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</si>
  <si>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</si>
  <si>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</si>
  <si>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</si>
  <si>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</si>
  <si>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</si>
  <si>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</si>
  <si>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</si>
  <si>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</si>
  <si>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</si>
  <si>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</si>
  <si>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</si>
  <si>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</si>
  <si>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</si>
  <si>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</si>
  <si>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</si>
  <si>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</si>
  <si>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</si>
  <si>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</si>
  <si>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</si>
  <si>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</si>
  <si>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</si>
  <si>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</si>
  <si>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</si>
  <si>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</si>
  <si>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</si>
  <si>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</si>
  <si>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</si>
  <si>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</si>
  <si>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</si>
  <si>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</si>
  <si>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</si>
  <si>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</si>
  <si>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</si>
  <si>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</si>
  <si>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</si>
  <si>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</si>
  <si>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</si>
  <si>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</si>
  <si>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</si>
  <si>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</si>
  <si>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</si>
  <si>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</si>
  <si>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</si>
  <si>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</si>
  <si>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</si>
  <si>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</si>
  <si>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</si>
  <si>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</si>
  <si>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</si>
  <si>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</si>
  <si>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</si>
  <si>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</si>
  <si>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</si>
  <si>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</si>
  <si>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</si>
  <si>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</si>
  <si>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</si>
  <si>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</si>
  <si>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</si>
  <si>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</si>
  <si>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</si>
  <si>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</si>
  <si>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</si>
  <si>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</si>
  <si>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</si>
  <si>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</si>
  <si>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</si>
  <si>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</si>
  <si>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</si>
  <si>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</si>
  <si>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</si>
  <si>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</si>
  <si>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</si>
  <si>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</si>
  <si>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</si>
  <si>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</si>
  <si>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</si>
  <si>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</si>
  <si>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</si>
  <si>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</si>
  <si>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</si>
  <si>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</si>
  <si>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</si>
  <si>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</si>
  <si>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</si>
  <si>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</si>
  <si>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</si>
  <si>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</si>
  <si>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</si>
  <si>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</si>
  <si>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</si>
  <si>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</si>
  <si>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</si>
  <si>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</si>
  <si>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</si>
  <si>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</si>
  <si>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</si>
  <si>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</si>
  <si>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</si>
  <si>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Let's Stop N Shop</t>
  </si>
  <si>
    <t>Jaime Yorres</t>
  </si>
  <si>
    <t>87 Polk St.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</si>
  <si>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</si>
  <si>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</si>
  <si>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</si>
  <si>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</si>
  <si>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</si>
  <si>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</si>
  <si>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</si>
  <si>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</si>
  <si>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</si>
  <si>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</si>
  <si>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</si>
  <si>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</si>
  <si>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</si>
  <si>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</si>
  <si>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</si>
  <si>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</si>
  <si>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</si>
  <si>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</si>
  <si>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</si>
  <si>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</si>
  <si>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</si>
  <si>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</si>
  <si>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</si>
  <si>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</si>
  <si>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</si>
  <si>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</si>
  <si>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</si>
  <si>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</si>
  <si>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</si>
  <si>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</si>
  <si>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</si>
  <si>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</si>
  <si>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</si>
  <si>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</si>
  <si>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</si>
  <si>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</si>
  <si>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</si>
  <si>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</si>
  <si>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</si>
  <si>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</si>
  <si>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</si>
  <si>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</si>
  <si>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</si>
  <si>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</si>
  <si>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</si>
  <si>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</si>
  <si>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</si>
  <si>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</si>
  <si>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</si>
  <si>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</si>
  <si>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</si>
  <si>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</si>
  <si>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</si>
  <si>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</si>
  <si>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</si>
  <si>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</si>
  <si>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</si>
  <si>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</si>
  <si>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</si>
  <si>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</si>
  <si>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</si>
  <si>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</si>
  <si>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</si>
  <si>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</si>
  <si>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</si>
  <si>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</si>
  <si>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
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</si>
  <si>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</si>
  <si>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</si>
  <si>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</si>
  <si>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</si>
  <si>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</si>
  <si>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</si>
  <si>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</si>
  <si>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</si>
  <si>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</si>
  <si>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</si>
  <si>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</si>
  <si>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</si>
  <si>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</si>
  <si>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</si>
  <si>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</si>
  <si>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</si>
  <si>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</si>
  <si>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</si>
  <si>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</si>
  <si>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</si>
  <si>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</si>
  <si>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</si>
  <si>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</si>
  <si>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</si>
  <si>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</si>
  <si>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</si>
  <si>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</si>
  <si>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</si>
  <si>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</si>
  <si>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</si>
  <si>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</si>
  <si>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</si>
  <si>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</si>
  <si>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</si>
  <si>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</si>
  <si>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</si>
  <si>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</si>
  <si>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</si>
  <si>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</si>
  <si>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</si>
  <si>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</si>
  <si>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</si>
  <si>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</si>
  <si>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</si>
  <si>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</si>
  <si>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</si>
  <si>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</si>
  <si>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</si>
  <si>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</si>
  <si>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</si>
  <si>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</si>
  <si>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</si>
  <si>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</si>
  <si>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</si>
  <si>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</si>
  <si>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</si>
  <si>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</si>
  <si>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</si>
  <si>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</si>
  <si>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</si>
  <si>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</si>
  <si>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</si>
  <si>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</si>
  <si>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</si>
  <si>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</si>
  <si>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</si>
  <si>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</si>
  <si>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</si>
  <si>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</si>
  <si>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</si>
  <si>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</si>
  <si>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</si>
  <si>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</si>
  <si>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</si>
  <si>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</si>
  <si>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</si>
  <si>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</si>
  <si>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</si>
  <si>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</si>
  <si>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</si>
  <si>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</si>
  <si>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</si>
  <si>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</si>
  <si>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</si>
  <si>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</si>
  <si>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</si>
  <si>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</si>
  <si>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</si>
  <si>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</si>
  <si>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</si>
  <si>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</si>
  <si>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</si>
  <si>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</si>
  <si>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</si>
  <si>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</si>
  <si>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</si>
  <si>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</si>
  <si>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</si>
  <si>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</si>
  <si>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</si>
  <si>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</si>
  <si>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</si>
  <si>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</si>
  <si>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</si>
  <si>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</si>
  <si>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</si>
  <si>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</si>
  <si>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</si>
  <si>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</si>
  <si>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</si>
  <si>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</si>
  <si>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</si>
  <si>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</si>
  <si>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</si>
  <si>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</si>
  <si>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</si>
  <si>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</si>
  <si>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</si>
  <si>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</si>
  <si>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</si>
  <si>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</si>
  <si>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</si>
  <si>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</si>
  <si>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</si>
  <si>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</si>
  <si>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</si>
  <si>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</si>
  <si>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</si>
  <si>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</si>
  <si>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</si>
  <si>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</si>
  <si>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</si>
  <si>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</si>
  <si>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</si>
  <si>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</si>
  <si>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</si>
  <si>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</si>
  <si>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</si>
  <si>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</si>
  <si>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</si>
  <si>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</si>
  <si>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</si>
  <si>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</si>
  <si>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</si>
  <si>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</si>
  <si>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</si>
  <si>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</si>
  <si>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</si>
  <si>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</si>
  <si>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</si>
  <si>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</si>
  <si>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</si>
  <si>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</si>
  <si>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</si>
  <si>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</si>
  <si>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</si>
  <si>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</si>
  <si>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</si>
  <si>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</si>
  <si>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</si>
  <si>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</si>
  <si>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</si>
  <si>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</si>
  <si>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</si>
  <si>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</si>
  <si>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</si>
  <si>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</si>
  <si>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</si>
  <si>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</si>
  <si>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</si>
  <si>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</si>
  <si>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</si>
  <si>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</si>
  <si>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</si>
  <si>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</si>
  <si>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</si>
  <si>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</si>
  <si>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</si>
  <si>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</si>
  <si>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</si>
  <si>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</si>
  <si>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</si>
  <si>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</si>
  <si>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</si>
  <si>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</si>
  <si>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</si>
  <si>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</si>
  <si>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</si>
  <si>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</si>
  <si>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</si>
  <si>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</si>
  <si>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</si>
  <si>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</si>
  <si>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</si>
  <si>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</si>
  <si>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</si>
  <si>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</si>
  <si>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</si>
  <si>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</si>
  <si>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</si>
  <si>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</si>
  <si>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</si>
  <si>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</si>
  <si>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</si>
  <si>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</si>
  <si>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</si>
  <si>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</si>
  <si>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</si>
  <si>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</si>
  <si>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</si>
  <si>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</si>
  <si>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</si>
  <si>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</si>
  <si>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</si>
  <si>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</si>
  <si>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</si>
  <si>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</si>
  <si>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</si>
  <si>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</si>
  <si>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</si>
  <si>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</si>
  <si>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</si>
  <si>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</si>
  <si>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</si>
  <si>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</si>
  <si>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</si>
  <si>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</si>
  <si>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</si>
  <si>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</si>
  <si>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</si>
  <si>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</si>
  <si>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</si>
  <si>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</si>
  <si>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</si>
  <si>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</si>
  <si>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</si>
  <si>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</si>
  <si>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</si>
  <si>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</si>
  <si>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</si>
  <si>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</si>
  <si>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</si>
  <si>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</si>
  <si>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</si>
  <si>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</si>
  <si>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</si>
  <si>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</si>
  <si>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</si>
  <si>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</si>
  <si>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</si>
  <si>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</si>
  <si>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</si>
  <si>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</si>
  <si>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</si>
  <si>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</si>
  <si>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</si>
  <si>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</si>
  <si>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</si>
  <si>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</si>
  <si>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</si>
  <si>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</si>
  <si>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</si>
  <si>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</si>
  <si>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</si>
  <si>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</si>
  <si>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</si>
  <si>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</si>
  <si>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</si>
  <si>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</si>
  <si>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</si>
  <si>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</si>
  <si>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</si>
  <si>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</si>
  <si>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</si>
  <si>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</si>
  <si>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</si>
  <si>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</si>
  <si>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</si>
  <si>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</si>
  <si>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</si>
  <si>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</si>
  <si>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</si>
  <si>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</si>
  <si>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</si>
  <si>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</si>
  <si>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</si>
  <si>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</si>
  <si>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</si>
  <si>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</si>
  <si>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</si>
  <si>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</si>
  <si>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</si>
  <si>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</si>
  <si>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</si>
  <si>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</si>
  <si>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</si>
  <si>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</si>
  <si>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</si>
  <si>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</si>
  <si>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</si>
  <si>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</si>
  <si>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</si>
  <si>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</si>
  <si>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
Apt. 2A</t>
  </si>
  <si>
    <t>98122</t>
  </si>
  <si>
    <t>(206) 555-9857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</si>
  <si>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</si>
  <si>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</si>
  <si>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</si>
  <si>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</si>
  <si>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</si>
  <si>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</si>
  <si>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</si>
  <si>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</si>
  <si>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Leverling</t>
  </si>
  <si>
    <t>Janet</t>
  </si>
  <si>
    <t>722 Moss Bay Blvd.</t>
  </si>
  <si>
    <t>98033</t>
  </si>
  <si>
    <t>(206) 555-3412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</si>
  <si>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</si>
  <si>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</si>
  <si>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</si>
  <si>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</si>
  <si>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</si>
  <si>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</si>
  <si>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</si>
  <si>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Buchanan</t>
  </si>
  <si>
    <t>Steven</t>
  </si>
  <si>
    <t>Mr.</t>
  </si>
  <si>
    <t>14 Garrett Hill</t>
  </si>
  <si>
    <t>SW1 8JR</t>
  </si>
  <si>
    <t>(71) 555-4848</t>
  </si>
  <si>
    <t>Suyama</t>
  </si>
  <si>
    <t>Michael</t>
  </si>
  <si>
    <t>Coventry House
Miner Rd.</t>
  </si>
  <si>
    <t>EC2 7JR</t>
  </si>
  <si>
    <t>(71) 555-7773</t>
  </si>
  <si>
    <t>King</t>
  </si>
  <si>
    <t>Robert</t>
  </si>
  <si>
    <t>Edgeham Hollow
Winchester Way</t>
  </si>
  <si>
    <t>RG1 9SP</t>
  </si>
  <si>
    <t>(71) 555-5598</t>
  </si>
  <si>
    <t>Callahan</t>
  </si>
  <si>
    <t>Laura</t>
  </si>
  <si>
    <t>Inside Sales Coordinator</t>
  </si>
  <si>
    <t>4726 - 11th Ave. N.E.</t>
  </si>
  <si>
    <t>98105</t>
  </si>
  <si>
    <t>(206) 555-1189</t>
  </si>
  <si>
    <t>Dodsworth</t>
  </si>
  <si>
    <t>Anne</t>
  </si>
  <si>
    <t>7 Houndstooth Rd.</t>
  </si>
  <si>
    <t>WG2 7LT</t>
  </si>
  <si>
    <t>(71) 555-4444</t>
  </si>
  <si>
    <t>NA</t>
  </si>
  <si>
    <t>Full Addres</t>
  </si>
  <si>
    <t>Age</t>
  </si>
  <si>
    <t>Tenure (Years)</t>
  </si>
  <si>
    <t>OrderID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</si>
  <si>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</si>
  <si>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</si>
  <si>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</si>
  <si>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</si>
  <si>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</si>
  <si>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</si>
  <si>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</si>
  <si>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</si>
  <si>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</si>
  <si>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</si>
  <si>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</si>
  <si>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</si>
  <si>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</si>
  <si>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</si>
  <si>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</si>
  <si>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</si>
  <si>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</si>
  <si>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</si>
  <si>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</si>
  <si>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</si>
  <si>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</si>
  <si>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</si>
  <si>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</si>
  <si>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</si>
  <si>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Alfred's Futterkiste</t>
  </si>
  <si>
    <t>ShippingDuration (Days)</t>
  </si>
  <si>
    <t>OrderMonth</t>
  </si>
  <si>
    <t>OrderYear</t>
  </si>
  <si>
    <t>Valid/ Invalid Dates</t>
  </si>
  <si>
    <t>ProductID</t>
  </si>
  <si>
    <t>UnitPrice</t>
  </si>
  <si>
    <t>Quantity</t>
  </si>
  <si>
    <t>Discount</t>
  </si>
  <si>
    <t>Revenue</t>
  </si>
  <si>
    <t>DiscountPercent</t>
  </si>
  <si>
    <t>Grand Total</t>
  </si>
  <si>
    <t>Sum of Revenue</t>
  </si>
  <si>
    <t>Order_ID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</si>
  <si>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</si>
  <si>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</si>
  <si>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</si>
  <si>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</si>
  <si>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</si>
  <si>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</si>
  <si>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</si>
  <si>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</si>
  <si>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</si>
  <si>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</si>
  <si>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</si>
  <si>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</si>
  <si>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</si>
  <si>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</si>
  <si>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</si>
  <si>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</si>
  <si>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</si>
  <si>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</si>
  <si>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</si>
  <si>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</si>
  <si>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</si>
  <si>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</si>
  <si>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</si>
  <si>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</si>
  <si>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</si>
  <si>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</si>
  <si>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</si>
  <si>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</si>
  <si>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</si>
  <si>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</si>
  <si>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</si>
  <si>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</si>
  <si>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</si>
  <si>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</si>
  <si>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</si>
  <si>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</si>
  <si>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</si>
  <si>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</si>
  <si>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</si>
  <si>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</si>
  <si>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</si>
  <si>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</si>
  <si>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</si>
  <si>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</si>
  <si>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</si>
  <si>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</si>
  <si>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</si>
  <si>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</si>
  <si>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</si>
  <si>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</si>
  <si>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</si>
  <si>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</si>
  <si>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</si>
  <si>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</si>
  <si>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</si>
  <si>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</si>
  <si>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</si>
  <si>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</si>
  <si>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</si>
  <si>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</si>
  <si>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</si>
  <si>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</si>
  <si>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</si>
  <si>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</si>
  <si>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</si>
  <si>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</si>
  <si>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</si>
  <si>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</si>
  <si>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</si>
  <si>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</si>
  <si>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</si>
  <si>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</si>
  <si>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</si>
  <si>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</si>
  <si>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</si>
  <si>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</si>
  <si>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</si>
  <si>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</si>
  <si>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</si>
  <si>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</si>
  <si>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</si>
  <si>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</si>
  <si>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</si>
  <si>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</si>
  <si>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</si>
  <si>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</si>
  <si>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</si>
  <si>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</si>
  <si>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</si>
  <si>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</si>
  <si>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</si>
  <si>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</si>
  <si>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</si>
  <si>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</si>
  <si>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</si>
  <si>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</si>
  <si>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</si>
  <si>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</si>
  <si>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</si>
  <si>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</si>
  <si>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</si>
  <si>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</si>
  <si>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</si>
  <si>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</si>
  <si>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</si>
  <si>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</si>
  <si>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</si>
  <si>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</si>
  <si>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</si>
  <si>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</si>
  <si>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</si>
  <si>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</si>
  <si>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</si>
  <si>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</si>
  <si>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</si>
  <si>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</si>
  <si>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</si>
  <si>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</si>
  <si>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</si>
  <si>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</si>
  <si>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</si>
  <si>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</si>
  <si>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</si>
  <si>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</si>
  <si>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</si>
  <si>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</si>
  <si>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</si>
  <si>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</si>
  <si>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</si>
  <si>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</si>
  <si>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</si>
  <si>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</si>
  <si>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</si>
  <si>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</si>
  <si>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</si>
  <si>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</si>
  <si>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</si>
  <si>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</si>
  <si>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</si>
  <si>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</si>
  <si>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</si>
  <si>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</si>
  <si>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</si>
  <si>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</si>
  <si>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</si>
  <si>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</si>
  <si>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</si>
  <si>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</si>
  <si>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</si>
  <si>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</si>
  <si>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</si>
  <si>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</si>
  <si>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</si>
  <si>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</si>
  <si>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Discontinued2</t>
  </si>
  <si>
    <t>Inventory Value</t>
  </si>
  <si>
    <t>Check Product need reorder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</si>
  <si>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</si>
  <si>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</si>
  <si>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</si>
  <si>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</si>
  <si>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</si>
  <si>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</si>
  <si>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</si>
  <si>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</si>
  <si>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</si>
  <si>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</si>
  <si>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</si>
  <si>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70117</t>
  </si>
  <si>
    <t>(100) 555-4822</t>
  </si>
  <si>
    <t>Grandma Kelly's Homestead</t>
  </si>
  <si>
    <t>Regina Murphy</t>
  </si>
  <si>
    <t>707 Oxford Rd.</t>
  </si>
  <si>
    <t>Ann Arbor</t>
  </si>
  <si>
    <t>MI</t>
  </si>
  <si>
    <t>48104</t>
  </si>
  <si>
    <t>(313) 555-5735</t>
  </si>
  <si>
    <t>(313) 555-3349</t>
  </si>
  <si>
    <t>Tokyo Traders</t>
  </si>
  <si>
    <t>Yoshi Nagase</t>
  </si>
  <si>
    <t>9-8 Sekimai
Musashino-shi</t>
  </si>
  <si>
    <t>Tokyo</t>
  </si>
  <si>
    <t>100</t>
  </si>
  <si>
    <t>Japan</t>
  </si>
  <si>
    <t>(03) 3555-5011</t>
  </si>
  <si>
    <t>Cooperativa de Quesos 'Las Cabras'</t>
  </si>
  <si>
    <t xml:space="preserve">Antonio del Valle Saavedra </t>
  </si>
  <si>
    <t>Export Administrator</t>
  </si>
  <si>
    <t>Calle del Rosal 4</t>
  </si>
  <si>
    <t>Oviedo</t>
  </si>
  <si>
    <t>Asturias</t>
  </si>
  <si>
    <t>33007</t>
  </si>
  <si>
    <t>(98) 598 76 54</t>
  </si>
  <si>
    <t>Mayumi's</t>
  </si>
  <si>
    <t>Mayumi Ohno</t>
  </si>
  <si>
    <t>Marketing Representative</t>
  </si>
  <si>
    <t>92 Setsuko
Chuo-ku</t>
  </si>
  <si>
    <t>Osaka</t>
  </si>
  <si>
    <t>545</t>
  </si>
  <si>
    <t>(06) 431-7877</t>
  </si>
  <si>
    <t>Pavlova, Ltd.</t>
  </si>
  <si>
    <t>Ian Devling</t>
  </si>
  <si>
    <t>74 Rose St.
Moonie Ponds</t>
  </si>
  <si>
    <t>Melbourne</t>
  </si>
  <si>
    <t>Victoria</t>
  </si>
  <si>
    <t>3058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</si>
  <si>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</si>
  <si>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</si>
  <si>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</si>
  <si>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</si>
  <si>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</si>
  <si>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</si>
  <si>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</si>
  <si>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</si>
  <si>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</si>
  <si>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</si>
  <si>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</si>
  <si>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</si>
  <si>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</si>
  <si>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</si>
  <si>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 xml:space="preserve">Sweden </t>
  </si>
  <si>
    <t>031-987 65 43</t>
  </si>
  <si>
    <t>031-987 65 91</t>
  </si>
  <si>
    <t>Refrescos Americanas LTDA</t>
  </si>
  <si>
    <t>Carlos Diaz</t>
  </si>
  <si>
    <t>Av. das Americanas 12.890</t>
  </si>
  <si>
    <t>5442</t>
  </si>
  <si>
    <t>(11) 555 4640</t>
  </si>
  <si>
    <t>Heli Süßwaren GmbH &amp; Co. KG</t>
  </si>
  <si>
    <t>Petra Winkler</t>
  </si>
  <si>
    <t>Tiergartenstraße 5</t>
  </si>
  <si>
    <t>10785</t>
  </si>
  <si>
    <t>(010) 9984510</t>
  </si>
  <si>
    <t>Plutzer Lebensmittelgroßmärkte AG</t>
  </si>
  <si>
    <t>Martin Bein</t>
  </si>
  <si>
    <t>International Marketing Mgr.</t>
  </si>
  <si>
    <t>Bogenallee 51</t>
  </si>
  <si>
    <t>Frankfurt</t>
  </si>
  <si>
    <t>60439</t>
  </si>
  <si>
    <t>(069) 992755</t>
  </si>
  <si>
    <t>Nord-Ost-Fisch Handelsgesellschaft mbH</t>
  </si>
  <si>
    <t>Sven Petersen</t>
  </si>
  <si>
    <t>Coordinator Foreign Markets</t>
  </si>
  <si>
    <t>Frahmredder 112a</t>
  </si>
  <si>
    <t>Cuxhaven</t>
  </si>
  <si>
    <t>27478</t>
  </si>
  <si>
    <t>(04721) 8713</t>
  </si>
  <si>
    <t>(04721) 8714</t>
  </si>
  <si>
    <t>Formaggi Fortini s.r.l.</t>
  </si>
  <si>
    <t>Elio Rossi</t>
  </si>
  <si>
    <t>Viale Dante, 75</t>
  </si>
  <si>
    <t>Ravenna</t>
  </si>
  <si>
    <t>48100</t>
  </si>
  <si>
    <t>(0544) 60323</t>
  </si>
  <si>
    <t>(0544) 60603</t>
  </si>
  <si>
    <t>Norske Meierier</t>
  </si>
  <si>
    <t>Beate Vileid</t>
  </si>
  <si>
    <t>Hatlevegen 5</t>
  </si>
  <si>
    <t>Sandvika</t>
  </si>
  <si>
    <t>1320</t>
  </si>
  <si>
    <t>(0)2-953010</t>
  </si>
  <si>
    <t>Bigfoot Breweries</t>
  </si>
  <si>
    <t>Cheryl Saylor</t>
  </si>
  <si>
    <t>Regional Account Rep.</t>
  </si>
  <si>
    <t>3400 - 8th Avenue
Suite 210</t>
  </si>
  <si>
    <t>Bend</t>
  </si>
  <si>
    <t>97101</t>
  </si>
  <si>
    <t>(503) 555-9931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</si>
  <si>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</si>
  <si>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</si>
  <si>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</si>
  <si>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</si>
  <si>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</si>
  <si>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</si>
  <si>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</si>
  <si>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</si>
  <si>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</si>
  <si>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75004</t>
  </si>
  <si>
    <t>(1) 03.83.00.68</t>
  </si>
  <si>
    <t>(1) 03.83.00.62</t>
  </si>
  <si>
    <t>New England Seafood Cannery</t>
  </si>
  <si>
    <t>Robb Merchant</t>
  </si>
  <si>
    <t>Wholesale Account Agent</t>
  </si>
  <si>
    <t>Order Processing Dept.
2100 Paul Revere Blvd.</t>
  </si>
  <si>
    <t>Boston</t>
  </si>
  <si>
    <t>MA</t>
  </si>
  <si>
    <t>02134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</si>
  <si>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</si>
  <si>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</si>
  <si>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</si>
  <si>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</si>
  <si>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</si>
  <si>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</si>
  <si>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0512</t>
  </si>
  <si>
    <t>555-8787</t>
  </si>
  <si>
    <t>Lyngbysild</t>
  </si>
  <si>
    <t>Niels Petersen</t>
  </si>
  <si>
    <t>Lyngbysild
Fiskebakken 10</t>
  </si>
  <si>
    <t>Lyngby</t>
  </si>
  <si>
    <t>2800</t>
  </si>
  <si>
    <t>43844108</t>
  </si>
  <si>
    <t>43844115</t>
  </si>
  <si>
    <t>Zaanse Snoepfabriek</t>
  </si>
  <si>
    <t>Dirk Luchte</t>
  </si>
  <si>
    <t>Verkoop
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</si>
  <si>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</si>
  <si>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</si>
  <si>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</si>
  <si>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</si>
  <si>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</si>
  <si>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</si>
  <si>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</si>
  <si>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</si>
  <si>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</si>
  <si>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</si>
  <si>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53120</t>
  </si>
  <si>
    <t>(953) 10956</t>
  </si>
  <si>
    <t>G'day, Mate</t>
  </si>
  <si>
    <t>Wendy Mackenzie</t>
  </si>
  <si>
    <t>170 Prince Edward Parade
Hunter's Hill</t>
  </si>
  <si>
    <t>Sydney</t>
  </si>
  <si>
    <t>NSW</t>
  </si>
  <si>
    <t>2042</t>
  </si>
  <si>
    <t>(02) 555-5914</t>
  </si>
  <si>
    <t>(02) 555-4873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</si>
  <si>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</si>
  <si>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</si>
  <si>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</si>
  <si>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</si>
  <si>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</si>
  <si>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</si>
  <si>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</si>
  <si>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</si>
  <si>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84100</t>
  </si>
  <si>
    <t>(089) 6547665</t>
  </si>
  <si>
    <t>(089) 6547667</t>
  </si>
  <si>
    <t>Escargots Nouveaux</t>
  </si>
  <si>
    <t>Marie Delamare</t>
  </si>
  <si>
    <t>22, rue H. Voiron</t>
  </si>
  <si>
    <t>Montceau</t>
  </si>
  <si>
    <t>71300</t>
  </si>
  <si>
    <t>85.57.00.07</t>
  </si>
  <si>
    <t>Gai pâturage</t>
  </si>
  <si>
    <t>Eliane Noz</t>
  </si>
  <si>
    <t>Bat. B
3, rue des Alpes</t>
  </si>
  <si>
    <t>Annecy</t>
  </si>
  <si>
    <t>74000</t>
  </si>
  <si>
    <t>38.76.98.06</t>
  </si>
  <si>
    <t>38.76.98.58</t>
  </si>
  <si>
    <t>Forêts d'érables</t>
  </si>
  <si>
    <t>Chantal Goulet</t>
  </si>
  <si>
    <t>148 rue Chasseur</t>
  </si>
  <si>
    <t>Ste-Hyacinthe</t>
  </si>
  <si>
    <t>J2S 7S8</t>
  </si>
  <si>
    <t>(514) 555-2955</t>
  </si>
  <si>
    <t>(514) 555-2921</t>
  </si>
  <si>
    <t>Full Address</t>
  </si>
  <si>
    <t>ShipperID</t>
  </si>
  <si>
    <t>Speedy Express</t>
  </si>
  <si>
    <t>(503) 555-9831</t>
  </si>
  <si>
    <t>United Package</t>
  </si>
  <si>
    <t>(503) 555-3199</t>
  </si>
  <si>
    <t>Federal Shipping</t>
  </si>
  <si>
    <t>Keywords</t>
  </si>
  <si>
    <t/>
  </si>
  <si>
    <t>Hire_Year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</si>
</sst>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ni Goswami" refreshedDate="45948.652609490739" createdVersion="8" refreshedVersion="8" minRefreshableVersion="3" recordCount="2155" xr:uid="{BB19293E-801F-4D47-ACC1-3374F627B9C3}">
  <cacheSource type="worksheet">
    <worksheetSource name="order_details"/>
  </cacheSource>
  <cacheFields count="7">
    <cacheField name="OrderID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</cacheField>
    <cacheField name="ProductID" numFmtId="0">
      <sharedItems containsSemiMixedTypes="0" containsString="0" containsNumber="1" containsInteger="1" minValue="1" maxValue="77"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Revenue" numFmtId="0">
      <sharedItems containsSemiMixedTypes="0" containsString="0" containsNumber="1" minValue="4.8" maxValue="15810"/>
    </cacheField>
    <cacheField name="DiscountPercent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n v="11"/>
    <n v="14"/>
    <n v="12"/>
    <n v="0"/>
    <n v="168"/>
    <n v="0"/>
  </r>
  <r>
    <x v="0"/>
    <n v="42"/>
    <n v="9.8000000000000007"/>
    <n v="10"/>
    <n v="0"/>
    <n v="98"/>
    <n v="0"/>
  </r>
  <r>
    <x v="0"/>
    <n v="72"/>
    <n v="34.799999999999997"/>
    <n v="5"/>
    <n v="0"/>
    <n v="174"/>
    <n v="0"/>
  </r>
  <r>
    <x v="1"/>
    <n v="14"/>
    <n v="18.600000000000001"/>
    <n v="9"/>
    <n v="0"/>
    <n v="167.4"/>
    <n v="0"/>
  </r>
  <r>
    <x v="1"/>
    <n v="51"/>
    <n v="42.4"/>
    <n v="40"/>
    <n v="0"/>
    <n v="1696"/>
    <n v="0"/>
  </r>
  <r>
    <x v="2"/>
    <n v="41"/>
    <n v="7.7"/>
    <n v="10"/>
    <n v="0"/>
    <n v="77"/>
    <n v="0"/>
  </r>
  <r>
    <x v="2"/>
    <n v="51"/>
    <n v="42.4"/>
    <n v="35"/>
    <n v="0.15"/>
    <n v="1261.3999999999999"/>
    <n v="15"/>
  </r>
  <r>
    <x v="2"/>
    <n v="65"/>
    <n v="16.8"/>
    <n v="15"/>
    <n v="0.15"/>
    <n v="214.2"/>
    <n v="15"/>
  </r>
  <r>
    <x v="3"/>
    <n v="22"/>
    <n v="16.8"/>
    <n v="6"/>
    <n v="0.05"/>
    <n v="95.76"/>
    <n v="5"/>
  </r>
  <r>
    <x v="3"/>
    <n v="57"/>
    <n v="15.6"/>
    <n v="15"/>
    <n v="0.05"/>
    <n v="222.29999999999998"/>
    <n v="5"/>
  </r>
  <r>
    <x v="3"/>
    <n v="65"/>
    <n v="16.8"/>
    <n v="20"/>
    <n v="0"/>
    <n v="336"/>
    <n v="0"/>
  </r>
  <r>
    <x v="4"/>
    <n v="20"/>
    <n v="64.8"/>
    <n v="40"/>
    <n v="0.05"/>
    <n v="2462.4"/>
    <n v="5"/>
  </r>
  <r>
    <x v="4"/>
    <n v="33"/>
    <n v="2"/>
    <n v="25"/>
    <n v="0.05"/>
    <n v="47.5"/>
    <n v="5"/>
  </r>
  <r>
    <x v="4"/>
    <n v="60"/>
    <n v="27.2"/>
    <n v="40"/>
    <n v="0"/>
    <n v="1088"/>
    <n v="0"/>
  </r>
  <r>
    <x v="5"/>
    <n v="31"/>
    <n v="10"/>
    <n v="20"/>
    <n v="0"/>
    <n v="200"/>
    <n v="0"/>
  </r>
  <r>
    <x v="5"/>
    <n v="39"/>
    <n v="14.4"/>
    <n v="42"/>
    <n v="0"/>
    <n v="604.80000000000007"/>
    <n v="0"/>
  </r>
  <r>
    <x v="5"/>
    <n v="49"/>
    <n v="16"/>
    <n v="40"/>
    <n v="0"/>
    <n v="640"/>
    <n v="0"/>
  </r>
  <r>
    <x v="6"/>
    <n v="24"/>
    <n v="3.6"/>
    <n v="15"/>
    <n v="0.15"/>
    <n v="45.9"/>
    <n v="15"/>
  </r>
  <r>
    <x v="6"/>
    <n v="55"/>
    <n v="19.2"/>
    <n v="21"/>
    <n v="0.15"/>
    <n v="342.71999999999997"/>
    <n v="15"/>
  </r>
  <r>
    <x v="6"/>
    <n v="74"/>
    <n v="8"/>
    <n v="21"/>
    <n v="0"/>
    <n v="168"/>
    <n v="0"/>
  </r>
  <r>
    <x v="7"/>
    <n v="2"/>
    <n v="15.2"/>
    <n v="20"/>
    <n v="0"/>
    <n v="304"/>
    <n v="0"/>
  </r>
  <r>
    <x v="7"/>
    <n v="16"/>
    <n v="13.9"/>
    <n v="35"/>
    <n v="0"/>
    <n v="486.5"/>
    <n v="0"/>
  </r>
  <r>
    <x v="7"/>
    <n v="36"/>
    <n v="15.2"/>
    <n v="25"/>
    <n v="0"/>
    <n v="380"/>
    <n v="0"/>
  </r>
  <r>
    <x v="7"/>
    <n v="59"/>
    <n v="44"/>
    <n v="30"/>
    <n v="0"/>
    <n v="1320"/>
    <n v="0"/>
  </r>
  <r>
    <x v="8"/>
    <n v="53"/>
    <n v="26.2"/>
    <n v="15"/>
    <n v="0"/>
    <n v="393"/>
    <n v="0"/>
  </r>
  <r>
    <x v="8"/>
    <n v="77"/>
    <n v="10.4"/>
    <n v="12"/>
    <n v="0"/>
    <n v="124.80000000000001"/>
    <n v="0"/>
  </r>
  <r>
    <x v="9"/>
    <n v="27"/>
    <n v="35.1"/>
    <n v="25"/>
    <n v="0"/>
    <n v="877.5"/>
    <n v="0"/>
  </r>
  <r>
    <x v="9"/>
    <n v="39"/>
    <n v="14.4"/>
    <n v="6"/>
    <n v="0"/>
    <n v="86.4"/>
    <n v="0"/>
  </r>
  <r>
    <x v="9"/>
    <n v="77"/>
    <n v="10.4"/>
    <n v="15"/>
    <n v="0"/>
    <n v="156"/>
    <n v="0"/>
  </r>
  <r>
    <x v="10"/>
    <n v="2"/>
    <n v="15.2"/>
    <n v="50"/>
    <n v="0.2"/>
    <n v="608"/>
    <n v="20"/>
  </r>
  <r>
    <x v="10"/>
    <n v="5"/>
    <n v="17"/>
    <n v="65"/>
    <n v="0.2"/>
    <n v="884"/>
    <n v="20"/>
  </r>
  <r>
    <x v="10"/>
    <n v="32"/>
    <n v="25.6"/>
    <n v="6"/>
    <n v="0.2"/>
    <n v="122.88000000000002"/>
    <n v="20"/>
  </r>
  <r>
    <x v="11"/>
    <n v="21"/>
    <n v="8"/>
    <n v="10"/>
    <n v="0"/>
    <n v="80"/>
    <n v="0"/>
  </r>
  <r>
    <x v="11"/>
    <n v="37"/>
    <n v="20.8"/>
    <n v="1"/>
    <n v="0"/>
    <n v="20.8"/>
    <n v="0"/>
  </r>
  <r>
    <x v="12"/>
    <n v="41"/>
    <n v="7.7"/>
    <n v="16"/>
    <n v="0.25"/>
    <n v="92.4"/>
    <n v="25"/>
  </r>
  <r>
    <x v="12"/>
    <n v="57"/>
    <n v="15.6"/>
    <n v="50"/>
    <n v="0"/>
    <n v="780"/>
    <n v="0"/>
  </r>
  <r>
    <x v="12"/>
    <n v="62"/>
    <n v="39.4"/>
    <n v="15"/>
    <n v="0.25"/>
    <n v="443.25"/>
    <n v="25"/>
  </r>
  <r>
    <x v="12"/>
    <n v="70"/>
    <n v="12"/>
    <n v="21"/>
    <n v="0.25"/>
    <n v="189"/>
    <n v="25"/>
  </r>
  <r>
    <x v="13"/>
    <n v="21"/>
    <n v="8"/>
    <n v="20"/>
    <n v="0"/>
    <n v="160"/>
    <n v="0"/>
  </r>
  <r>
    <x v="13"/>
    <n v="35"/>
    <n v="14.4"/>
    <n v="20"/>
    <n v="0"/>
    <n v="288"/>
    <n v="0"/>
  </r>
  <r>
    <x v="14"/>
    <n v="5"/>
    <n v="17"/>
    <n v="12"/>
    <n v="0.2"/>
    <n v="163.20000000000002"/>
    <n v="20"/>
  </r>
  <r>
    <x v="14"/>
    <n v="7"/>
    <n v="24"/>
    <n v="15"/>
    <n v="0"/>
    <n v="360"/>
    <n v="0"/>
  </r>
  <r>
    <x v="14"/>
    <n v="56"/>
    <n v="30.4"/>
    <n v="2"/>
    <n v="0"/>
    <n v="60.8"/>
    <n v="0"/>
  </r>
  <r>
    <x v="15"/>
    <n v="16"/>
    <n v="13.9"/>
    <n v="60"/>
    <n v="0.25"/>
    <n v="625.5"/>
    <n v="25"/>
  </r>
  <r>
    <x v="15"/>
    <n v="24"/>
    <n v="3.6"/>
    <n v="28"/>
    <n v="0"/>
    <n v="100.8"/>
    <n v="0"/>
  </r>
  <r>
    <x v="15"/>
    <n v="30"/>
    <n v="20.7"/>
    <n v="60"/>
    <n v="0.25"/>
    <n v="931.5"/>
    <n v="25"/>
  </r>
  <r>
    <x v="15"/>
    <n v="74"/>
    <n v="8"/>
    <n v="36"/>
    <n v="0.25"/>
    <n v="216"/>
    <n v="25"/>
  </r>
  <r>
    <x v="16"/>
    <n v="2"/>
    <n v="15.2"/>
    <n v="35"/>
    <n v="0"/>
    <n v="532"/>
    <n v="0"/>
  </r>
  <r>
    <x v="16"/>
    <n v="41"/>
    <n v="7.7"/>
    <n v="25"/>
    <n v="0.15"/>
    <n v="163.625"/>
    <n v="15"/>
  </r>
  <r>
    <x v="17"/>
    <n v="17"/>
    <n v="31.2"/>
    <n v="30"/>
    <n v="0"/>
    <n v="936"/>
    <n v="0"/>
  </r>
  <r>
    <x v="17"/>
    <n v="70"/>
    <n v="12"/>
    <n v="20"/>
    <n v="0"/>
    <n v="240"/>
    <n v="0"/>
  </r>
  <r>
    <x v="18"/>
    <n v="12"/>
    <n v="30.4"/>
    <n v="12"/>
    <n v="0.05"/>
    <n v="346.55999999999995"/>
    <n v="5"/>
  </r>
  <r>
    <x v="19"/>
    <n v="40"/>
    <n v="14.7"/>
    <n v="50"/>
    <n v="0"/>
    <n v="735"/>
    <n v="0"/>
  </r>
  <r>
    <x v="19"/>
    <n v="59"/>
    <n v="44"/>
    <n v="70"/>
    <n v="0.15"/>
    <n v="2618"/>
    <n v="15"/>
  </r>
  <r>
    <x v="19"/>
    <n v="76"/>
    <n v="14.4"/>
    <n v="15"/>
    <n v="0.15"/>
    <n v="183.6"/>
    <n v="15"/>
  </r>
  <r>
    <x v="20"/>
    <n v="29"/>
    <n v="99"/>
    <n v="10"/>
    <n v="0"/>
    <n v="990"/>
    <n v="0"/>
  </r>
  <r>
    <x v="20"/>
    <n v="72"/>
    <n v="27.8"/>
    <n v="4"/>
    <n v="0"/>
    <n v="111.2"/>
    <n v="0"/>
  </r>
  <r>
    <x v="21"/>
    <n v="33"/>
    <n v="2"/>
    <n v="60"/>
    <n v="0.05"/>
    <n v="114"/>
    <n v="5"/>
  </r>
  <r>
    <x v="21"/>
    <n v="72"/>
    <n v="27.8"/>
    <n v="20"/>
    <n v="0.05"/>
    <n v="528.19999999999993"/>
    <n v="5"/>
  </r>
  <r>
    <x v="22"/>
    <n v="36"/>
    <n v="15.2"/>
    <n v="30"/>
    <n v="0"/>
    <n v="456"/>
    <n v="0"/>
  </r>
  <r>
    <x v="22"/>
    <n v="43"/>
    <n v="36.799999999999997"/>
    <n v="25"/>
    <n v="0"/>
    <n v="919.99999999999989"/>
    <n v="0"/>
  </r>
  <r>
    <x v="23"/>
    <n v="33"/>
    <n v="2"/>
    <n v="24"/>
    <n v="0"/>
    <n v="48"/>
    <n v="0"/>
  </r>
  <r>
    <x v="24"/>
    <n v="20"/>
    <n v="64.8"/>
    <n v="6"/>
    <n v="0"/>
    <n v="388.79999999999995"/>
    <n v="0"/>
  </r>
  <r>
    <x v="24"/>
    <n v="31"/>
    <n v="10"/>
    <n v="40"/>
    <n v="0"/>
    <n v="400"/>
    <n v="0"/>
  </r>
  <r>
    <x v="24"/>
    <n v="72"/>
    <n v="27.8"/>
    <n v="24"/>
    <n v="0"/>
    <n v="667.2"/>
    <n v="0"/>
  </r>
  <r>
    <x v="25"/>
    <n v="10"/>
    <n v="24.8"/>
    <n v="24"/>
    <n v="0.05"/>
    <n v="565.44000000000005"/>
    <n v="5"/>
  </r>
  <r>
    <x v="25"/>
    <n v="31"/>
    <n v="10"/>
    <n v="15"/>
    <n v="0.05"/>
    <n v="142.5"/>
    <n v="5"/>
  </r>
  <r>
    <x v="25"/>
    <n v="33"/>
    <n v="2"/>
    <n v="20"/>
    <n v="0"/>
    <n v="40"/>
    <n v="0"/>
  </r>
  <r>
    <x v="25"/>
    <n v="40"/>
    <n v="14.7"/>
    <n v="60"/>
    <n v="0.05"/>
    <n v="837.9"/>
    <n v="5"/>
  </r>
  <r>
    <x v="25"/>
    <n v="76"/>
    <n v="14.4"/>
    <n v="33"/>
    <n v="0.05"/>
    <n v="451.43999999999994"/>
    <n v="5"/>
  </r>
  <r>
    <x v="26"/>
    <n v="71"/>
    <n v="17.2"/>
    <n v="20"/>
    <n v="0"/>
    <n v="344"/>
    <n v="0"/>
  </r>
  <r>
    <x v="26"/>
    <n v="72"/>
    <n v="27.8"/>
    <n v="7"/>
    <n v="0"/>
    <n v="194.6"/>
    <n v="0"/>
  </r>
  <r>
    <x v="27"/>
    <n v="24"/>
    <n v="3.6"/>
    <n v="12"/>
    <n v="0.05"/>
    <n v="41.04"/>
    <n v="5"/>
  </r>
  <r>
    <x v="27"/>
    <n v="59"/>
    <n v="44"/>
    <n v="6"/>
    <n v="0.05"/>
    <n v="250.79999999999998"/>
    <n v="5"/>
  </r>
  <r>
    <x v="28"/>
    <n v="10"/>
    <n v="24.8"/>
    <n v="15"/>
    <n v="0"/>
    <n v="372"/>
    <n v="0"/>
  </r>
  <r>
    <x v="28"/>
    <n v="13"/>
    <n v="4.8"/>
    <n v="10"/>
    <n v="0"/>
    <n v="48"/>
    <n v="0"/>
  </r>
  <r>
    <x v="29"/>
    <n v="28"/>
    <n v="36.4"/>
    <n v="20"/>
    <n v="0"/>
    <n v="728"/>
    <n v="0"/>
  </r>
  <r>
    <x v="29"/>
    <n v="62"/>
    <n v="39.4"/>
    <n v="12"/>
    <n v="0"/>
    <n v="472.79999999999995"/>
    <n v="0"/>
  </r>
  <r>
    <x v="30"/>
    <n v="44"/>
    <n v="15.5"/>
    <n v="16"/>
    <n v="0"/>
    <n v="248"/>
    <n v="0"/>
  </r>
  <r>
    <x v="30"/>
    <n v="59"/>
    <n v="44"/>
    <n v="15"/>
    <n v="0"/>
    <n v="660"/>
    <n v="0"/>
  </r>
  <r>
    <x v="30"/>
    <n v="63"/>
    <n v="35.1"/>
    <n v="8"/>
    <n v="0"/>
    <n v="280.8"/>
    <n v="0"/>
  </r>
  <r>
    <x v="30"/>
    <n v="73"/>
    <n v="12"/>
    <n v="25"/>
    <n v="0"/>
    <n v="300"/>
    <n v="0"/>
  </r>
  <r>
    <x v="31"/>
    <n v="17"/>
    <n v="31.2"/>
    <n v="15"/>
    <n v="0.25"/>
    <n v="351"/>
    <n v="25"/>
  </r>
  <r>
    <x v="32"/>
    <n v="24"/>
    <n v="3.6"/>
    <n v="12"/>
    <n v="0"/>
    <n v="43.2"/>
    <n v="0"/>
  </r>
  <r>
    <x v="32"/>
    <n v="55"/>
    <n v="19.2"/>
    <n v="20"/>
    <n v="0"/>
    <n v="384"/>
    <n v="0"/>
  </r>
  <r>
    <x v="32"/>
    <n v="75"/>
    <n v="6.2"/>
    <n v="30"/>
    <n v="0"/>
    <n v="186"/>
    <n v="0"/>
  </r>
  <r>
    <x v="33"/>
    <n v="19"/>
    <n v="7.3"/>
    <n v="1"/>
    <n v="0"/>
    <n v="7.3"/>
    <n v="0"/>
  </r>
  <r>
    <x v="33"/>
    <n v="24"/>
    <n v="3.6"/>
    <n v="6"/>
    <n v="0"/>
    <n v="21.6"/>
    <n v="0"/>
  </r>
  <r>
    <x v="33"/>
    <n v="35"/>
    <n v="14.4"/>
    <n v="4"/>
    <n v="0"/>
    <n v="57.6"/>
    <n v="0"/>
  </r>
  <r>
    <x v="34"/>
    <n v="30"/>
    <n v="20.7"/>
    <n v="6"/>
    <n v="0"/>
    <n v="124.19999999999999"/>
    <n v="0"/>
  </r>
  <r>
    <x v="34"/>
    <n v="57"/>
    <n v="15.6"/>
    <n v="2"/>
    <n v="0"/>
    <n v="31.2"/>
    <n v="0"/>
  </r>
  <r>
    <x v="35"/>
    <n v="15"/>
    <n v="12.4"/>
    <n v="20"/>
    <n v="0"/>
    <n v="248"/>
    <n v="0"/>
  </r>
  <r>
    <x v="35"/>
    <n v="19"/>
    <n v="7.3"/>
    <n v="18"/>
    <n v="0"/>
    <n v="131.4"/>
    <n v="0"/>
  </r>
  <r>
    <x v="35"/>
    <n v="60"/>
    <n v="27.2"/>
    <n v="35"/>
    <n v="0"/>
    <n v="952"/>
    <n v="0"/>
  </r>
  <r>
    <x v="35"/>
    <n v="72"/>
    <n v="27.8"/>
    <n v="3"/>
    <n v="0"/>
    <n v="83.4"/>
    <n v="0"/>
  </r>
  <r>
    <x v="36"/>
    <n v="27"/>
    <n v="35.1"/>
    <n v="15"/>
    <n v="0.25"/>
    <n v="394.875"/>
    <n v="25"/>
  </r>
  <r>
    <x v="36"/>
    <n v="44"/>
    <n v="15.5"/>
    <n v="21"/>
    <n v="0"/>
    <n v="325.5"/>
    <n v="0"/>
  </r>
  <r>
    <x v="36"/>
    <n v="60"/>
    <n v="27.2"/>
    <n v="20"/>
    <n v="0.25"/>
    <n v="408"/>
    <n v="25"/>
  </r>
  <r>
    <x v="36"/>
    <n v="67"/>
    <n v="11.2"/>
    <n v="5"/>
    <n v="0.25"/>
    <n v="42"/>
    <n v="25"/>
  </r>
  <r>
    <x v="37"/>
    <n v="1"/>
    <n v="14.4"/>
    <n v="45"/>
    <n v="0.2"/>
    <n v="518.4"/>
    <n v="20"/>
  </r>
  <r>
    <x v="37"/>
    <n v="40"/>
    <n v="14.7"/>
    <n v="40"/>
    <n v="0.2"/>
    <n v="470.40000000000003"/>
    <n v="20"/>
  </r>
  <r>
    <x v="37"/>
    <n v="53"/>
    <n v="26.2"/>
    <n v="36"/>
    <n v="0.2"/>
    <n v="754.56"/>
    <n v="20"/>
  </r>
  <r>
    <x v="38"/>
    <n v="35"/>
    <n v="14.4"/>
    <n v="100"/>
    <n v="0"/>
    <n v="1440"/>
    <n v="0"/>
  </r>
  <r>
    <x v="38"/>
    <n v="62"/>
    <n v="39.4"/>
    <n v="40"/>
    <n v="0"/>
    <n v="1576"/>
    <n v="0"/>
  </r>
  <r>
    <x v="39"/>
    <n v="16"/>
    <n v="13.9"/>
    <n v="40"/>
    <n v="0.15"/>
    <n v="472.59999999999997"/>
    <n v="15"/>
  </r>
  <r>
    <x v="39"/>
    <n v="34"/>
    <n v="11.2"/>
    <n v="20"/>
    <n v="0"/>
    <n v="224"/>
    <n v="0"/>
  </r>
  <r>
    <x v="39"/>
    <n v="46"/>
    <n v="9.6"/>
    <n v="15"/>
    <n v="0.15"/>
    <n v="122.39999999999999"/>
    <n v="15"/>
  </r>
  <r>
    <x v="40"/>
    <n v="54"/>
    <n v="5.9"/>
    <n v="10"/>
    <n v="0.1"/>
    <n v="53.1"/>
    <n v="10"/>
  </r>
  <r>
    <x v="40"/>
    <n v="68"/>
    <n v="10"/>
    <n v="3"/>
    <n v="0.1"/>
    <n v="27"/>
    <n v="10"/>
  </r>
  <r>
    <x v="41"/>
    <n v="3"/>
    <n v="8"/>
    <n v="30"/>
    <n v="0"/>
    <n v="240"/>
    <n v="0"/>
  </r>
  <r>
    <x v="41"/>
    <n v="64"/>
    <n v="26.6"/>
    <n v="9"/>
    <n v="0"/>
    <n v="239.4"/>
    <n v="0"/>
  </r>
  <r>
    <x v="42"/>
    <n v="5"/>
    <n v="17"/>
    <n v="20"/>
    <n v="0"/>
    <n v="340"/>
    <n v="0"/>
  </r>
  <r>
    <x v="42"/>
    <n v="29"/>
    <n v="99"/>
    <n v="15"/>
    <n v="0"/>
    <n v="1485"/>
    <n v="0"/>
  </r>
  <r>
    <x v="42"/>
    <n v="49"/>
    <n v="16"/>
    <n v="15"/>
    <n v="0"/>
    <n v="240"/>
    <n v="0"/>
  </r>
  <r>
    <x v="42"/>
    <n v="77"/>
    <n v="10.4"/>
    <n v="10"/>
    <n v="0"/>
    <n v="104"/>
    <n v="0"/>
  </r>
  <r>
    <x v="43"/>
    <n v="13"/>
    <n v="4.8"/>
    <n v="20"/>
    <n v="0.1"/>
    <n v="86.4"/>
    <n v="10"/>
  </r>
  <r>
    <x v="43"/>
    <n v="44"/>
    <n v="15.5"/>
    <n v="24"/>
    <n v="0.1"/>
    <n v="334.8"/>
    <n v="10"/>
  </r>
  <r>
    <x v="43"/>
    <n v="51"/>
    <n v="42.4"/>
    <n v="2"/>
    <n v="0.1"/>
    <n v="76.319999999999993"/>
    <n v="10"/>
  </r>
  <r>
    <x v="44"/>
    <n v="20"/>
    <n v="64.8"/>
    <n v="20"/>
    <n v="0"/>
    <n v="1296"/>
    <n v="0"/>
  </r>
  <r>
    <x v="45"/>
    <n v="18"/>
    <n v="50"/>
    <n v="12"/>
    <n v="0"/>
    <n v="600"/>
    <n v="0"/>
  </r>
  <r>
    <x v="45"/>
    <n v="24"/>
    <n v="3.6"/>
    <n v="10"/>
    <n v="0"/>
    <n v="36"/>
    <n v="0"/>
  </r>
  <r>
    <x v="45"/>
    <n v="63"/>
    <n v="35.1"/>
    <n v="5"/>
    <n v="0"/>
    <n v="175.5"/>
    <n v="0"/>
  </r>
  <r>
    <x v="45"/>
    <n v="75"/>
    <n v="6.2"/>
    <n v="6"/>
    <n v="0"/>
    <n v="37.200000000000003"/>
    <n v="0"/>
  </r>
  <r>
    <x v="46"/>
    <n v="1"/>
    <n v="14.4"/>
    <n v="18"/>
    <n v="0"/>
    <n v="259.2"/>
    <n v="0"/>
  </r>
  <r>
    <x v="46"/>
    <n v="17"/>
    <n v="31.2"/>
    <n v="15"/>
    <n v="0"/>
    <n v="468"/>
    <n v="0"/>
  </r>
  <r>
    <x v="46"/>
    <n v="43"/>
    <n v="36.799999999999997"/>
    <n v="15"/>
    <n v="0"/>
    <n v="552"/>
    <n v="0"/>
  </r>
  <r>
    <x v="46"/>
    <n v="60"/>
    <n v="27.2"/>
    <n v="21"/>
    <n v="0"/>
    <n v="571.19999999999993"/>
    <n v="0"/>
  </r>
  <r>
    <x v="46"/>
    <n v="75"/>
    <n v="6.2"/>
    <n v="6"/>
    <n v="0"/>
    <n v="37.200000000000003"/>
    <n v="0"/>
  </r>
  <r>
    <x v="47"/>
    <n v="56"/>
    <n v="30.4"/>
    <n v="4"/>
    <n v="0"/>
    <n v="121.6"/>
    <n v="0"/>
  </r>
  <r>
    <x v="48"/>
    <n v="11"/>
    <n v="16.8"/>
    <n v="12"/>
    <n v="0"/>
    <n v="201.60000000000002"/>
    <n v="0"/>
  </r>
  <r>
    <x v="48"/>
    <n v="16"/>
    <n v="13.9"/>
    <n v="30"/>
    <n v="0"/>
    <n v="417"/>
    <n v="0"/>
  </r>
  <r>
    <x v="48"/>
    <n v="69"/>
    <n v="28.8"/>
    <n v="15"/>
    <n v="0"/>
    <n v="432"/>
    <n v="0"/>
  </r>
  <r>
    <x v="49"/>
    <n v="39"/>
    <n v="14.4"/>
    <n v="60"/>
    <n v="0"/>
    <n v="864"/>
    <n v="0"/>
  </r>
  <r>
    <x v="49"/>
    <n v="72"/>
    <n v="27.8"/>
    <n v="20"/>
    <n v="0"/>
    <n v="556"/>
    <n v="0"/>
  </r>
  <r>
    <x v="50"/>
    <n v="2"/>
    <n v="15.2"/>
    <n v="40"/>
    <n v="0"/>
    <n v="608"/>
    <n v="0"/>
  </r>
  <r>
    <x v="50"/>
    <n v="36"/>
    <n v="15.2"/>
    <n v="40"/>
    <n v="0.25"/>
    <n v="456"/>
    <n v="25"/>
  </r>
  <r>
    <x v="50"/>
    <n v="59"/>
    <n v="44"/>
    <n v="30"/>
    <n v="0.25"/>
    <n v="990"/>
    <n v="25"/>
  </r>
  <r>
    <x v="50"/>
    <n v="62"/>
    <n v="39.4"/>
    <n v="15"/>
    <n v="0"/>
    <n v="591"/>
    <n v="0"/>
  </r>
  <r>
    <x v="51"/>
    <n v="19"/>
    <n v="7.3"/>
    <n v="15"/>
    <n v="0"/>
    <n v="109.5"/>
    <n v="0"/>
  </r>
  <r>
    <x v="51"/>
    <n v="70"/>
    <n v="12"/>
    <n v="20"/>
    <n v="0"/>
    <n v="240"/>
    <n v="0"/>
  </r>
  <r>
    <x v="52"/>
    <n v="66"/>
    <n v="13.6"/>
    <n v="30"/>
    <n v="0"/>
    <n v="408"/>
    <n v="0"/>
  </r>
  <r>
    <x v="52"/>
    <n v="68"/>
    <n v="10"/>
    <n v="20"/>
    <n v="0"/>
    <n v="200"/>
    <n v="0"/>
  </r>
  <r>
    <x v="53"/>
    <n v="40"/>
    <n v="14.7"/>
    <n v="10"/>
    <n v="0"/>
    <n v="147"/>
    <n v="0"/>
  </r>
  <r>
    <x v="53"/>
    <n v="56"/>
    <n v="30.4"/>
    <n v="20"/>
    <n v="0"/>
    <n v="608"/>
    <n v="0"/>
  </r>
  <r>
    <x v="54"/>
    <n v="17"/>
    <n v="31.2"/>
    <n v="40"/>
    <n v="0"/>
    <n v="1248"/>
    <n v="0"/>
  </r>
  <r>
    <x v="54"/>
    <n v="28"/>
    <n v="36.4"/>
    <n v="28"/>
    <n v="0"/>
    <n v="1019.1999999999999"/>
    <n v="0"/>
  </r>
  <r>
    <x v="54"/>
    <n v="43"/>
    <n v="36.799999999999997"/>
    <n v="12"/>
    <n v="0"/>
    <n v="441.59999999999997"/>
    <n v="0"/>
  </r>
  <r>
    <x v="55"/>
    <n v="40"/>
    <n v="14.7"/>
    <n v="40"/>
    <n v="0.1"/>
    <n v="529.20000000000005"/>
    <n v="10"/>
  </r>
  <r>
    <x v="55"/>
    <n v="65"/>
    <n v="16.8"/>
    <n v="30"/>
    <n v="0.1"/>
    <n v="453.6"/>
    <n v="10"/>
  </r>
  <r>
    <x v="55"/>
    <n v="68"/>
    <n v="10"/>
    <n v="15"/>
    <n v="0.1"/>
    <n v="135"/>
    <n v="10"/>
  </r>
  <r>
    <x v="56"/>
    <n v="49"/>
    <n v="16"/>
    <n v="30"/>
    <n v="0"/>
    <n v="480"/>
    <n v="0"/>
  </r>
  <r>
    <x v="56"/>
    <n v="59"/>
    <n v="44"/>
    <n v="10"/>
    <n v="0"/>
    <n v="440"/>
    <n v="0"/>
  </r>
  <r>
    <x v="56"/>
    <n v="71"/>
    <n v="17.2"/>
    <n v="2"/>
    <n v="0"/>
    <n v="34.4"/>
    <n v="0"/>
  </r>
  <r>
    <x v="57"/>
    <n v="18"/>
    <n v="50"/>
    <n v="25"/>
    <n v="0.1"/>
    <n v="1125"/>
    <n v="10"/>
  </r>
  <r>
    <x v="57"/>
    <n v="29"/>
    <n v="99"/>
    <n v="25"/>
    <n v="0.1"/>
    <n v="2227.5"/>
    <n v="10"/>
  </r>
  <r>
    <x v="57"/>
    <n v="39"/>
    <n v="14.4"/>
    <n v="30"/>
    <n v="0.1"/>
    <n v="388.8"/>
    <n v="10"/>
  </r>
  <r>
    <x v="58"/>
    <n v="30"/>
    <n v="20.7"/>
    <n v="10"/>
    <n v="0"/>
    <n v="207"/>
    <n v="0"/>
  </r>
  <r>
    <x v="58"/>
    <n v="53"/>
    <n v="26.2"/>
    <n v="10"/>
    <n v="0"/>
    <n v="262"/>
    <n v="0"/>
  </r>
  <r>
    <x v="58"/>
    <n v="54"/>
    <n v="5.9"/>
    <n v="5"/>
    <n v="0"/>
    <n v="29.5"/>
    <n v="0"/>
  </r>
  <r>
    <x v="59"/>
    <n v="62"/>
    <n v="39.4"/>
    <n v="10"/>
    <n v="0"/>
    <n v="394"/>
    <n v="0"/>
  </r>
  <r>
    <x v="59"/>
    <n v="68"/>
    <n v="10"/>
    <n v="3"/>
    <n v="0"/>
    <n v="30"/>
    <n v="0"/>
  </r>
  <r>
    <x v="60"/>
    <n v="69"/>
    <n v="28.8"/>
    <n v="1"/>
    <n v="0"/>
    <n v="28.8"/>
    <n v="0"/>
  </r>
  <r>
    <x v="60"/>
    <n v="70"/>
    <n v="12"/>
    <n v="5"/>
    <n v="0"/>
    <n v="60"/>
    <n v="0"/>
  </r>
  <r>
    <x v="61"/>
    <n v="4"/>
    <n v="17.600000000000001"/>
    <n v="20"/>
    <n v="0"/>
    <n v="352"/>
    <n v="0"/>
  </r>
  <r>
    <x v="61"/>
    <n v="6"/>
    <n v="20"/>
    <n v="30"/>
    <n v="0"/>
    <n v="600"/>
    <n v="0"/>
  </r>
  <r>
    <x v="61"/>
    <n v="42"/>
    <n v="11.2"/>
    <n v="2"/>
    <n v="0"/>
    <n v="22.4"/>
    <n v="0"/>
  </r>
  <r>
    <x v="61"/>
    <n v="43"/>
    <n v="36.799999999999997"/>
    <n v="20"/>
    <n v="0"/>
    <n v="736"/>
    <n v="0"/>
  </r>
  <r>
    <x v="61"/>
    <n v="71"/>
    <n v="17.2"/>
    <n v="3"/>
    <n v="0"/>
    <n v="51.599999999999994"/>
    <n v="0"/>
  </r>
  <r>
    <x v="62"/>
    <n v="16"/>
    <n v="13.9"/>
    <n v="10"/>
    <n v="0"/>
    <n v="139"/>
    <n v="0"/>
  </r>
  <r>
    <x v="62"/>
    <n v="62"/>
    <n v="39.4"/>
    <n v="5"/>
    <n v="0"/>
    <n v="197"/>
    <n v="0"/>
  </r>
  <r>
    <x v="63"/>
    <n v="42"/>
    <n v="11.2"/>
    <n v="6"/>
    <n v="0"/>
    <n v="67.199999999999989"/>
    <n v="0"/>
  </r>
  <r>
    <x v="63"/>
    <n v="69"/>
    <n v="28.8"/>
    <n v="7"/>
    <n v="0"/>
    <n v="201.6"/>
    <n v="0"/>
  </r>
  <r>
    <x v="64"/>
    <n v="28"/>
    <n v="36.4"/>
    <n v="4"/>
    <n v="0"/>
    <n v="145.6"/>
    <n v="0"/>
  </r>
  <r>
    <x v="64"/>
    <n v="43"/>
    <n v="36.799999999999997"/>
    <n v="24"/>
    <n v="0"/>
    <n v="883.19999999999993"/>
    <n v="0"/>
  </r>
  <r>
    <x v="64"/>
    <n v="53"/>
    <n v="26.2"/>
    <n v="20"/>
    <n v="0"/>
    <n v="524"/>
    <n v="0"/>
  </r>
  <r>
    <x v="64"/>
    <n v="75"/>
    <n v="6.2"/>
    <n v="10"/>
    <n v="0"/>
    <n v="62"/>
    <n v="0"/>
  </r>
  <r>
    <x v="65"/>
    <n v="36"/>
    <n v="15.2"/>
    <n v="12"/>
    <n v="0"/>
    <n v="182.39999999999998"/>
    <n v="0"/>
  </r>
  <r>
    <x v="66"/>
    <n v="32"/>
    <n v="25.6"/>
    <n v="40"/>
    <n v="0.1"/>
    <n v="921.6"/>
    <n v="10"/>
  </r>
  <r>
    <x v="66"/>
    <n v="58"/>
    <n v="10.6"/>
    <n v="30"/>
    <n v="0.1"/>
    <n v="286.2"/>
    <n v="10"/>
  </r>
  <r>
    <x v="66"/>
    <n v="62"/>
    <n v="39.4"/>
    <n v="25"/>
    <n v="0.1"/>
    <n v="886.5"/>
    <n v="10"/>
  </r>
  <r>
    <x v="67"/>
    <n v="34"/>
    <n v="11.2"/>
    <n v="14"/>
    <n v="0"/>
    <n v="156.79999999999998"/>
    <n v="0"/>
  </r>
  <r>
    <x v="67"/>
    <n v="70"/>
    <n v="12"/>
    <n v="30"/>
    <n v="0"/>
    <n v="360"/>
    <n v="0"/>
  </r>
  <r>
    <x v="68"/>
    <n v="41"/>
    <n v="7.7"/>
    <n v="10"/>
    <n v="0"/>
    <n v="77"/>
    <n v="0"/>
  </r>
  <r>
    <x v="68"/>
    <n v="62"/>
    <n v="39.4"/>
    <n v="70"/>
    <n v="0"/>
    <n v="2758"/>
    <n v="0"/>
  </r>
  <r>
    <x v="69"/>
    <n v="1"/>
    <n v="14.4"/>
    <n v="20"/>
    <n v="0"/>
    <n v="288"/>
    <n v="0"/>
  </r>
  <r>
    <x v="70"/>
    <n v="41"/>
    <n v="7.7"/>
    <n v="20"/>
    <n v="0"/>
    <n v="154"/>
    <n v="0"/>
  </r>
  <r>
    <x v="70"/>
    <n v="76"/>
    <n v="14.4"/>
    <n v="6"/>
    <n v="0"/>
    <n v="86.4"/>
    <n v="0"/>
  </r>
  <r>
    <x v="71"/>
    <n v="17"/>
    <n v="31.2"/>
    <n v="8"/>
    <n v="0"/>
    <n v="249.6"/>
    <n v="0"/>
  </r>
  <r>
    <x v="71"/>
    <n v="28"/>
    <n v="36.4"/>
    <n v="14"/>
    <n v="0"/>
    <n v="509.59999999999997"/>
    <n v="0"/>
  </r>
  <r>
    <x v="71"/>
    <n v="76"/>
    <n v="14.4"/>
    <n v="30"/>
    <n v="0"/>
    <n v="432"/>
    <n v="0"/>
  </r>
  <r>
    <x v="72"/>
    <n v="71"/>
    <n v="17.2"/>
    <n v="30"/>
    <n v="0"/>
    <n v="516"/>
    <n v="0"/>
  </r>
  <r>
    <x v="73"/>
    <n v="35"/>
    <n v="14.4"/>
    <n v="10"/>
    <n v="0"/>
    <n v="144"/>
    <n v="0"/>
  </r>
  <r>
    <x v="74"/>
    <n v="52"/>
    <n v="5.6"/>
    <n v="20"/>
    <n v="0"/>
    <n v="112"/>
    <n v="0"/>
  </r>
  <r>
    <x v="75"/>
    <n v="15"/>
    <n v="12.4"/>
    <n v="5"/>
    <n v="0"/>
    <n v="62"/>
    <n v="0"/>
  </r>
  <r>
    <x v="75"/>
    <n v="25"/>
    <n v="11.2"/>
    <n v="4"/>
    <n v="0"/>
    <n v="44.8"/>
    <n v="0"/>
  </r>
  <r>
    <x v="75"/>
    <n v="39"/>
    <n v="14.4"/>
    <n v="4"/>
    <n v="0"/>
    <n v="57.6"/>
    <n v="0"/>
  </r>
  <r>
    <x v="76"/>
    <n v="16"/>
    <n v="13.9"/>
    <n v="21"/>
    <n v="0.15"/>
    <n v="248.11500000000001"/>
    <n v="15"/>
  </r>
  <r>
    <x v="76"/>
    <n v="35"/>
    <n v="14.4"/>
    <n v="70"/>
    <n v="0.15"/>
    <n v="856.8"/>
    <n v="15"/>
  </r>
  <r>
    <x v="76"/>
    <n v="46"/>
    <n v="9.6"/>
    <n v="30"/>
    <n v="0"/>
    <n v="288"/>
    <n v="0"/>
  </r>
  <r>
    <x v="76"/>
    <n v="59"/>
    <n v="44"/>
    <n v="40"/>
    <n v="0.15"/>
    <n v="1496"/>
    <n v="15"/>
  </r>
  <r>
    <x v="76"/>
    <n v="63"/>
    <n v="35.1"/>
    <n v="80"/>
    <n v="0.15"/>
    <n v="2386.7999999999997"/>
    <n v="15"/>
  </r>
  <r>
    <x v="77"/>
    <n v="6"/>
    <n v="20"/>
    <n v="6"/>
    <n v="0"/>
    <n v="120"/>
    <n v="0"/>
  </r>
  <r>
    <x v="77"/>
    <n v="13"/>
    <n v="4.8"/>
    <n v="12"/>
    <n v="0"/>
    <n v="57.599999999999994"/>
    <n v="0"/>
  </r>
  <r>
    <x v="77"/>
    <n v="14"/>
    <n v="18.600000000000001"/>
    <n v="9"/>
    <n v="0"/>
    <n v="167.4"/>
    <n v="0"/>
  </r>
  <r>
    <x v="77"/>
    <n v="31"/>
    <n v="10"/>
    <n v="4"/>
    <n v="0"/>
    <n v="40"/>
    <n v="0"/>
  </r>
  <r>
    <x v="77"/>
    <n v="72"/>
    <n v="27.8"/>
    <n v="40"/>
    <n v="0"/>
    <n v="1112"/>
    <n v="0"/>
  </r>
  <r>
    <x v="78"/>
    <n v="4"/>
    <n v="17.600000000000001"/>
    <n v="24"/>
    <n v="0"/>
    <n v="422.40000000000003"/>
    <n v="0"/>
  </r>
  <r>
    <x v="78"/>
    <n v="57"/>
    <n v="15.6"/>
    <n v="16"/>
    <n v="0"/>
    <n v="249.6"/>
    <n v="0"/>
  </r>
  <r>
    <x v="78"/>
    <n v="75"/>
    <n v="6.2"/>
    <n v="50"/>
    <n v="0"/>
    <n v="310"/>
    <n v="0"/>
  </r>
  <r>
    <x v="79"/>
    <n v="2"/>
    <n v="15.2"/>
    <n v="25"/>
    <n v="0.2"/>
    <n v="304"/>
    <n v="20"/>
  </r>
  <r>
    <x v="79"/>
    <n v="11"/>
    <n v="16.8"/>
    <n v="50"/>
    <n v="0.2"/>
    <n v="672"/>
    <n v="20"/>
  </r>
  <r>
    <x v="79"/>
    <n v="30"/>
    <n v="20.7"/>
    <n v="35"/>
    <n v="0.2"/>
    <n v="579.6"/>
    <n v="20"/>
  </r>
  <r>
    <x v="79"/>
    <n v="58"/>
    <n v="10.6"/>
    <n v="30"/>
    <n v="0.2"/>
    <n v="254.4"/>
    <n v="20"/>
  </r>
  <r>
    <x v="80"/>
    <n v="59"/>
    <n v="44"/>
    <n v="9"/>
    <n v="0"/>
    <n v="396"/>
    <n v="0"/>
  </r>
  <r>
    <x v="80"/>
    <n v="65"/>
    <n v="16.8"/>
    <n v="40"/>
    <n v="0"/>
    <n v="672"/>
    <n v="0"/>
  </r>
  <r>
    <x v="80"/>
    <n v="68"/>
    <n v="10"/>
    <n v="10"/>
    <n v="0"/>
    <n v="100"/>
    <n v="0"/>
  </r>
  <r>
    <x v="81"/>
    <n v="19"/>
    <n v="7.3"/>
    <n v="10"/>
    <n v="0.05"/>
    <n v="69.349999999999994"/>
    <n v="5"/>
  </r>
  <r>
    <x v="81"/>
    <n v="30"/>
    <n v="20.7"/>
    <n v="8"/>
    <n v="0.05"/>
    <n v="157.32"/>
    <n v="5"/>
  </r>
  <r>
    <x v="81"/>
    <n v="38"/>
    <n v="210.8"/>
    <n v="20"/>
    <n v="0.05"/>
    <n v="4005.2"/>
    <n v="5"/>
  </r>
  <r>
    <x v="81"/>
    <n v="56"/>
    <n v="30.4"/>
    <n v="12"/>
    <n v="0.05"/>
    <n v="346.55999999999995"/>
    <n v="5"/>
  </r>
  <r>
    <x v="82"/>
    <n v="26"/>
    <n v="24.9"/>
    <n v="50"/>
    <n v="0.15"/>
    <n v="1058.25"/>
    <n v="15"/>
  </r>
  <r>
    <x v="82"/>
    <n v="72"/>
    <n v="27.8"/>
    <n v="25"/>
    <n v="0.15"/>
    <n v="590.75"/>
    <n v="15"/>
  </r>
  <r>
    <x v="83"/>
    <n v="54"/>
    <n v="5.9"/>
    <n v="15"/>
    <n v="0"/>
    <n v="88.5"/>
    <n v="0"/>
  </r>
  <r>
    <x v="84"/>
    <n v="18"/>
    <n v="50"/>
    <n v="40"/>
    <n v="0.2"/>
    <n v="1600"/>
    <n v="20"/>
  </r>
  <r>
    <x v="84"/>
    <n v="42"/>
    <n v="11.2"/>
    <n v="10"/>
    <n v="0.2"/>
    <n v="89.600000000000009"/>
    <n v="20"/>
  </r>
  <r>
    <x v="84"/>
    <n v="47"/>
    <n v="7.6"/>
    <n v="16"/>
    <n v="0.2"/>
    <n v="97.28"/>
    <n v="20"/>
  </r>
  <r>
    <x v="85"/>
    <n v="14"/>
    <n v="18.600000000000001"/>
    <n v="10"/>
    <n v="0"/>
    <n v="186"/>
    <n v="0"/>
  </r>
  <r>
    <x v="85"/>
    <n v="21"/>
    <n v="8"/>
    <n v="10"/>
    <n v="0.1"/>
    <n v="72"/>
    <n v="10"/>
  </r>
  <r>
    <x v="85"/>
    <n v="71"/>
    <n v="17.2"/>
    <n v="40"/>
    <n v="0.1"/>
    <n v="619.20000000000005"/>
    <n v="10"/>
  </r>
  <r>
    <x v="86"/>
    <n v="52"/>
    <n v="5.6"/>
    <n v="8"/>
    <n v="0"/>
    <n v="44.8"/>
    <n v="0"/>
  </r>
  <r>
    <x v="86"/>
    <n v="68"/>
    <n v="10"/>
    <n v="10"/>
    <n v="0"/>
    <n v="100"/>
    <n v="0"/>
  </r>
  <r>
    <x v="87"/>
    <n v="2"/>
    <n v="15.2"/>
    <n v="7"/>
    <n v="0.2"/>
    <n v="85.12"/>
    <n v="20"/>
  </r>
  <r>
    <x v="87"/>
    <n v="31"/>
    <n v="10"/>
    <n v="25"/>
    <n v="0.2"/>
    <n v="200"/>
    <n v="20"/>
  </r>
  <r>
    <x v="87"/>
    <n v="32"/>
    <n v="25.6"/>
    <n v="6"/>
    <n v="0.2"/>
    <n v="122.88000000000002"/>
    <n v="20"/>
  </r>
  <r>
    <x v="87"/>
    <n v="51"/>
    <n v="42.4"/>
    <n v="48"/>
    <n v="0.2"/>
    <n v="1628.1599999999999"/>
    <n v="20"/>
  </r>
  <r>
    <x v="88"/>
    <n v="4"/>
    <n v="17.600000000000001"/>
    <n v="18"/>
    <n v="0.1"/>
    <n v="285.12"/>
    <n v="10"/>
  </r>
  <r>
    <x v="89"/>
    <n v="23"/>
    <n v="7.2"/>
    <n v="40"/>
    <n v="0"/>
    <n v="288"/>
    <n v="0"/>
  </r>
  <r>
    <x v="89"/>
    <n v="26"/>
    <n v="24.9"/>
    <n v="24"/>
    <n v="0"/>
    <n v="597.59999999999991"/>
    <n v="0"/>
  </r>
  <r>
    <x v="89"/>
    <n v="36"/>
    <n v="15.2"/>
    <n v="20"/>
    <n v="0"/>
    <n v="304"/>
    <n v="0"/>
  </r>
  <r>
    <x v="89"/>
    <n v="37"/>
    <n v="20.8"/>
    <n v="28"/>
    <n v="0"/>
    <n v="582.4"/>
    <n v="0"/>
  </r>
  <r>
    <x v="89"/>
    <n v="72"/>
    <n v="27.8"/>
    <n v="25"/>
    <n v="0"/>
    <n v="695"/>
    <n v="0"/>
  </r>
  <r>
    <x v="90"/>
    <n v="17"/>
    <n v="31.2"/>
    <n v="20"/>
    <n v="0"/>
    <n v="624"/>
    <n v="0"/>
  </r>
  <r>
    <x v="90"/>
    <n v="30"/>
    <n v="20.7"/>
    <n v="15"/>
    <n v="0"/>
    <n v="310.5"/>
    <n v="0"/>
  </r>
  <r>
    <x v="91"/>
    <n v="4"/>
    <n v="17.600000000000001"/>
    <n v="10"/>
    <n v="0"/>
    <n v="176"/>
    <n v="0"/>
  </r>
  <r>
    <x v="91"/>
    <n v="17"/>
    <n v="31.2"/>
    <n v="70"/>
    <n v="0.05"/>
    <n v="2074.7999999999997"/>
    <n v="5"/>
  </r>
  <r>
    <x v="91"/>
    <n v="62"/>
    <n v="39.4"/>
    <n v="28"/>
    <n v="0"/>
    <n v="1103.2"/>
    <n v="0"/>
  </r>
  <r>
    <x v="92"/>
    <n v="18"/>
    <n v="50"/>
    <n v="20"/>
    <n v="0.05"/>
    <n v="950"/>
    <n v="5"/>
  </r>
  <r>
    <x v="92"/>
    <n v="41"/>
    <n v="7.7"/>
    <n v="12"/>
    <n v="0.05"/>
    <n v="87.78"/>
    <n v="5"/>
  </r>
  <r>
    <x v="92"/>
    <n v="43"/>
    <n v="36.799999999999997"/>
    <n v="40"/>
    <n v="0.05"/>
    <n v="1398.3999999999999"/>
    <n v="5"/>
  </r>
  <r>
    <x v="93"/>
    <n v="33"/>
    <n v="2"/>
    <n v="8"/>
    <n v="0"/>
    <n v="16"/>
    <n v="0"/>
  </r>
  <r>
    <x v="93"/>
    <n v="59"/>
    <n v="44"/>
    <n v="9"/>
    <n v="0.15"/>
    <n v="336.59999999999997"/>
    <n v="15"/>
  </r>
  <r>
    <x v="94"/>
    <n v="2"/>
    <n v="15.2"/>
    <n v="24"/>
    <n v="0.2"/>
    <n v="291.83999999999997"/>
    <n v="20"/>
  </r>
  <r>
    <x v="94"/>
    <n v="31"/>
    <n v="10"/>
    <n v="56"/>
    <n v="0.2"/>
    <n v="448"/>
    <n v="20"/>
  </r>
  <r>
    <x v="94"/>
    <n v="36"/>
    <n v="15.2"/>
    <n v="40"/>
    <n v="0.2"/>
    <n v="486.40000000000003"/>
    <n v="20"/>
  </r>
  <r>
    <x v="94"/>
    <n v="55"/>
    <n v="19.2"/>
    <n v="40"/>
    <n v="0.2"/>
    <n v="614.40000000000009"/>
    <n v="20"/>
  </r>
  <r>
    <x v="95"/>
    <n v="64"/>
    <n v="26.6"/>
    <n v="50"/>
    <n v="0"/>
    <n v="1330"/>
    <n v="0"/>
  </r>
  <r>
    <x v="95"/>
    <n v="68"/>
    <n v="10"/>
    <n v="4"/>
    <n v="0.05"/>
    <n v="38"/>
    <n v="5"/>
  </r>
  <r>
    <x v="95"/>
    <n v="76"/>
    <n v="14.4"/>
    <n v="15"/>
    <n v="0"/>
    <n v="216"/>
    <n v="0"/>
  </r>
  <r>
    <x v="96"/>
    <n v="4"/>
    <n v="17.600000000000001"/>
    <n v="35"/>
    <n v="0"/>
    <n v="616"/>
    <n v="0"/>
  </r>
  <r>
    <x v="96"/>
    <n v="8"/>
    <n v="32"/>
    <n v="70"/>
    <n v="0.25"/>
    <n v="1680"/>
    <n v="25"/>
  </r>
  <r>
    <x v="97"/>
    <n v="8"/>
    <n v="32"/>
    <n v="70"/>
    <n v="0"/>
    <n v="2240"/>
    <n v="0"/>
  </r>
  <r>
    <x v="97"/>
    <n v="19"/>
    <n v="7.3"/>
    <n v="80"/>
    <n v="0"/>
    <n v="584"/>
    <n v="0"/>
  </r>
  <r>
    <x v="97"/>
    <n v="42"/>
    <n v="11.2"/>
    <n v="9"/>
    <n v="0"/>
    <n v="100.8"/>
    <n v="0"/>
  </r>
  <r>
    <x v="98"/>
    <n v="17"/>
    <n v="31.2"/>
    <n v="36"/>
    <n v="0.1"/>
    <n v="1010.8800000000001"/>
    <n v="10"/>
  </r>
  <r>
    <x v="98"/>
    <n v="56"/>
    <n v="30.4"/>
    <n v="20"/>
    <n v="0"/>
    <n v="608"/>
    <n v="0"/>
  </r>
  <r>
    <x v="99"/>
    <n v="25"/>
    <n v="11.2"/>
    <n v="10"/>
    <n v="0"/>
    <n v="112"/>
    <n v="0"/>
  </r>
  <r>
    <x v="99"/>
    <n v="39"/>
    <n v="14.4"/>
    <n v="50"/>
    <n v="0.15"/>
    <n v="612"/>
    <n v="15"/>
  </r>
  <r>
    <x v="99"/>
    <n v="40"/>
    <n v="14.7"/>
    <n v="4"/>
    <n v="0"/>
    <n v="58.8"/>
    <n v="0"/>
  </r>
  <r>
    <x v="99"/>
    <n v="75"/>
    <n v="6.2"/>
    <n v="6"/>
    <n v="0.15"/>
    <n v="31.62"/>
    <n v="15"/>
  </r>
  <r>
    <x v="100"/>
    <n v="1"/>
    <n v="14.4"/>
    <n v="15"/>
    <n v="0.15"/>
    <n v="183.6"/>
    <n v="15"/>
  </r>
  <r>
    <x v="100"/>
    <n v="23"/>
    <n v="7.2"/>
    <n v="25"/>
    <n v="0"/>
    <n v="180"/>
    <n v="0"/>
  </r>
  <r>
    <x v="101"/>
    <n v="54"/>
    <n v="5.9"/>
    <n v="24"/>
    <n v="0"/>
    <n v="141.60000000000002"/>
    <n v="0"/>
  </r>
  <r>
    <x v="102"/>
    <n v="50"/>
    <n v="13"/>
    <n v="15"/>
    <n v="0.1"/>
    <n v="175.5"/>
    <n v="10"/>
  </r>
  <r>
    <x v="102"/>
    <n v="69"/>
    <n v="28.8"/>
    <n v="18"/>
    <n v="0.1"/>
    <n v="466.56"/>
    <n v="10"/>
  </r>
  <r>
    <x v="103"/>
    <n v="38"/>
    <n v="210.8"/>
    <n v="20"/>
    <n v="0.05"/>
    <n v="4005.2"/>
    <n v="5"/>
  </r>
  <r>
    <x v="103"/>
    <n v="41"/>
    <n v="7.7"/>
    <n v="13"/>
    <n v="0"/>
    <n v="100.10000000000001"/>
    <n v="0"/>
  </r>
  <r>
    <x v="103"/>
    <n v="44"/>
    <n v="15.5"/>
    <n v="77"/>
    <n v="0.05"/>
    <n v="1133.825"/>
    <n v="5"/>
  </r>
  <r>
    <x v="103"/>
    <n v="65"/>
    <n v="16.8"/>
    <n v="10"/>
    <n v="0.05"/>
    <n v="159.6"/>
    <n v="5"/>
  </r>
  <r>
    <x v="104"/>
    <n v="24"/>
    <n v="3.6"/>
    <n v="10"/>
    <n v="0"/>
    <n v="36"/>
    <n v="0"/>
  </r>
  <r>
    <x v="104"/>
    <n v="54"/>
    <n v="5.9"/>
    <n v="20"/>
    <n v="0.15"/>
    <n v="100.3"/>
    <n v="15"/>
  </r>
  <r>
    <x v="105"/>
    <n v="11"/>
    <n v="16.8"/>
    <n v="12"/>
    <n v="0.2"/>
    <n v="161.28000000000003"/>
    <n v="20"/>
  </r>
  <r>
    <x v="105"/>
    <n v="38"/>
    <n v="210.8"/>
    <n v="50"/>
    <n v="0.2"/>
    <n v="8432"/>
    <n v="20"/>
  </r>
  <r>
    <x v="106"/>
    <n v="1"/>
    <n v="14.4"/>
    <n v="12"/>
    <n v="0"/>
    <n v="172.8"/>
    <n v="0"/>
  </r>
  <r>
    <x v="106"/>
    <n v="29"/>
    <n v="99"/>
    <n v="4"/>
    <n v="0"/>
    <n v="396"/>
    <n v="0"/>
  </r>
  <r>
    <x v="107"/>
    <n v="24"/>
    <n v="3.6"/>
    <n v="25"/>
    <n v="0"/>
    <n v="90"/>
    <n v="0"/>
  </r>
  <r>
    <x v="107"/>
    <n v="57"/>
    <n v="15.6"/>
    <n v="25"/>
    <n v="0"/>
    <n v="390"/>
    <n v="0"/>
  </r>
  <r>
    <x v="108"/>
    <n v="31"/>
    <n v="10"/>
    <n v="30"/>
    <n v="0"/>
    <n v="300"/>
    <n v="0"/>
  </r>
  <r>
    <x v="108"/>
    <n v="55"/>
    <n v="19.2"/>
    <n v="12"/>
    <n v="0"/>
    <n v="230.39999999999998"/>
    <n v="0"/>
  </r>
  <r>
    <x v="108"/>
    <n v="69"/>
    <n v="28.8"/>
    <n v="20"/>
    <n v="0"/>
    <n v="576"/>
    <n v="0"/>
  </r>
  <r>
    <x v="109"/>
    <n v="10"/>
    <n v="24.8"/>
    <n v="30"/>
    <n v="0.2"/>
    <n v="595.20000000000005"/>
    <n v="20"/>
  </r>
  <r>
    <x v="109"/>
    <n v="26"/>
    <n v="24.9"/>
    <n v="16"/>
    <n v="0"/>
    <n v="398.4"/>
    <n v="0"/>
  </r>
  <r>
    <x v="109"/>
    <n v="60"/>
    <n v="27.2"/>
    <n v="8"/>
    <n v="0.2"/>
    <n v="174.08"/>
    <n v="20"/>
  </r>
  <r>
    <x v="110"/>
    <n v="24"/>
    <n v="3.6"/>
    <n v="10"/>
    <n v="0.05"/>
    <n v="34.199999999999996"/>
    <n v="5"/>
  </r>
  <r>
    <x v="110"/>
    <n v="34"/>
    <n v="11.2"/>
    <n v="10"/>
    <n v="0.05"/>
    <n v="106.39999999999999"/>
    <n v="5"/>
  </r>
  <r>
    <x v="110"/>
    <n v="36"/>
    <n v="15.2"/>
    <n v="20"/>
    <n v="0.05"/>
    <n v="288.8"/>
    <n v="5"/>
  </r>
  <r>
    <x v="111"/>
    <n v="16"/>
    <n v="13.9"/>
    <n v="56"/>
    <n v="0.05"/>
    <n v="739.4799999999999"/>
    <n v="5"/>
  </r>
  <r>
    <x v="111"/>
    <n v="31"/>
    <n v="10"/>
    <n v="70"/>
    <n v="0.05"/>
    <n v="665"/>
    <n v="5"/>
  </r>
  <r>
    <x v="111"/>
    <n v="60"/>
    <n v="27.2"/>
    <n v="80"/>
    <n v="0.05"/>
    <n v="2067.1999999999998"/>
    <n v="5"/>
  </r>
  <r>
    <x v="112"/>
    <n v="28"/>
    <n v="36.4"/>
    <n v="30"/>
    <n v="0"/>
    <n v="1092"/>
    <n v="0"/>
  </r>
  <r>
    <x v="112"/>
    <n v="29"/>
    <n v="99"/>
    <n v="35"/>
    <n v="0"/>
    <n v="3465"/>
    <n v="0"/>
  </r>
  <r>
    <x v="112"/>
    <n v="38"/>
    <n v="210.8"/>
    <n v="10"/>
    <n v="0"/>
    <n v="2108"/>
    <n v="0"/>
  </r>
  <r>
    <x v="112"/>
    <n v="49"/>
    <n v="16"/>
    <n v="35"/>
    <n v="0"/>
    <n v="560"/>
    <n v="0"/>
  </r>
  <r>
    <x v="112"/>
    <n v="54"/>
    <n v="5.9"/>
    <n v="28"/>
    <n v="0"/>
    <n v="165.20000000000002"/>
    <n v="0"/>
  </r>
  <r>
    <x v="113"/>
    <n v="39"/>
    <n v="14.4"/>
    <n v="54"/>
    <n v="0.1"/>
    <n v="699.84"/>
    <n v="10"/>
  </r>
  <r>
    <x v="113"/>
    <n v="60"/>
    <n v="27.2"/>
    <n v="55"/>
    <n v="0.1"/>
    <n v="1346.4"/>
    <n v="10"/>
  </r>
  <r>
    <x v="114"/>
    <n v="25"/>
    <n v="11.2"/>
    <n v="50"/>
    <n v="0"/>
    <n v="560"/>
    <n v="0"/>
  </r>
  <r>
    <x v="114"/>
    <n v="51"/>
    <n v="42.4"/>
    <n v="20"/>
    <n v="0"/>
    <n v="848"/>
    <n v="0"/>
  </r>
  <r>
    <x v="114"/>
    <n v="54"/>
    <n v="5.9"/>
    <n v="24"/>
    <n v="0"/>
    <n v="141.60000000000002"/>
    <n v="0"/>
  </r>
  <r>
    <x v="115"/>
    <n v="31"/>
    <n v="10"/>
    <n v="20"/>
    <n v="0"/>
    <n v="200"/>
    <n v="0"/>
  </r>
  <r>
    <x v="115"/>
    <n v="75"/>
    <n v="6.2"/>
    <n v="12"/>
    <n v="0"/>
    <n v="74.400000000000006"/>
    <n v="0"/>
  </r>
  <r>
    <x v="115"/>
    <n v="76"/>
    <n v="14.4"/>
    <n v="12"/>
    <n v="0"/>
    <n v="172.8"/>
    <n v="0"/>
  </r>
  <r>
    <x v="116"/>
    <n v="69"/>
    <n v="28.8"/>
    <n v="30"/>
    <n v="0"/>
    <n v="864"/>
    <n v="0"/>
  </r>
  <r>
    <x v="116"/>
    <n v="71"/>
    <n v="17.2"/>
    <n v="5"/>
    <n v="0"/>
    <n v="86"/>
    <n v="0"/>
  </r>
  <r>
    <x v="117"/>
    <n v="11"/>
    <n v="16.8"/>
    <n v="24"/>
    <n v="0"/>
    <n v="403.20000000000005"/>
    <n v="0"/>
  </r>
  <r>
    <x v="118"/>
    <n v="65"/>
    <n v="16.8"/>
    <n v="5"/>
    <n v="0"/>
    <n v="84"/>
    <n v="0"/>
  </r>
  <r>
    <x v="118"/>
    <n v="77"/>
    <n v="10.4"/>
    <n v="5"/>
    <n v="0"/>
    <n v="52"/>
    <n v="0"/>
  </r>
  <r>
    <x v="119"/>
    <n v="34"/>
    <n v="11.2"/>
    <n v="36"/>
    <n v="0"/>
    <n v="403.2"/>
    <n v="0"/>
  </r>
  <r>
    <x v="119"/>
    <n v="54"/>
    <n v="5.9"/>
    <n v="18"/>
    <n v="0"/>
    <n v="106.2"/>
    <n v="0"/>
  </r>
  <r>
    <x v="119"/>
    <n v="65"/>
    <n v="16.8"/>
    <n v="15"/>
    <n v="0"/>
    <n v="252"/>
    <n v="0"/>
  </r>
  <r>
    <x v="119"/>
    <n v="77"/>
    <n v="10.4"/>
    <n v="7"/>
    <n v="0"/>
    <n v="72.8"/>
    <n v="0"/>
  </r>
  <r>
    <x v="120"/>
    <n v="21"/>
    <n v="8"/>
    <n v="5"/>
    <n v="0.1"/>
    <n v="36"/>
    <n v="10"/>
  </r>
  <r>
    <x v="120"/>
    <n v="28"/>
    <n v="36.4"/>
    <n v="13"/>
    <n v="0.1"/>
    <n v="425.88"/>
    <n v="10"/>
  </r>
  <r>
    <x v="120"/>
    <n v="57"/>
    <n v="15.6"/>
    <n v="25"/>
    <n v="0"/>
    <n v="390"/>
    <n v="0"/>
  </r>
  <r>
    <x v="120"/>
    <n v="64"/>
    <n v="26.6"/>
    <n v="35"/>
    <n v="0.1"/>
    <n v="837.9"/>
    <n v="10"/>
  </r>
  <r>
    <x v="121"/>
    <n v="29"/>
    <n v="99"/>
    <n v="20"/>
    <n v="0"/>
    <n v="1980"/>
    <n v="0"/>
  </r>
  <r>
    <x v="121"/>
    <n v="56"/>
    <n v="30.4"/>
    <n v="18"/>
    <n v="0.25"/>
    <n v="410.4"/>
    <n v="25"/>
  </r>
  <r>
    <x v="122"/>
    <n v="1"/>
    <n v="14.4"/>
    <n v="15"/>
    <n v="0.15"/>
    <n v="183.6"/>
    <n v="15"/>
  </r>
  <r>
    <x v="122"/>
    <n v="64"/>
    <n v="26.6"/>
    <n v="30"/>
    <n v="0"/>
    <n v="798"/>
    <n v="0"/>
  </r>
  <r>
    <x v="122"/>
    <n v="74"/>
    <n v="8"/>
    <n v="20"/>
    <n v="0.15"/>
    <n v="136"/>
    <n v="15"/>
  </r>
  <r>
    <x v="123"/>
    <n v="36"/>
    <n v="15.2"/>
    <n v="6"/>
    <n v="0.2"/>
    <n v="72.959999999999994"/>
    <n v="20"/>
  </r>
  <r>
    <x v="124"/>
    <n v="20"/>
    <n v="64.8"/>
    <n v="12"/>
    <n v="0.25"/>
    <n v="583.19999999999993"/>
    <n v="25"/>
  </r>
  <r>
    <x v="124"/>
    <n v="38"/>
    <n v="210.8"/>
    <n v="40"/>
    <n v="0.25"/>
    <n v="6324"/>
    <n v="25"/>
  </r>
  <r>
    <x v="124"/>
    <n v="60"/>
    <n v="27.2"/>
    <n v="70"/>
    <n v="0.25"/>
    <n v="1428"/>
    <n v="25"/>
  </r>
  <r>
    <x v="124"/>
    <n v="72"/>
    <n v="27.8"/>
    <n v="42"/>
    <n v="0.25"/>
    <n v="875.7"/>
    <n v="25"/>
  </r>
  <r>
    <x v="125"/>
    <n v="58"/>
    <n v="10.6"/>
    <n v="80"/>
    <n v="0.2"/>
    <n v="678.40000000000009"/>
    <n v="20"/>
  </r>
  <r>
    <x v="125"/>
    <n v="71"/>
    <n v="17.2"/>
    <n v="50"/>
    <n v="0.2"/>
    <n v="688"/>
    <n v="20"/>
  </r>
  <r>
    <x v="126"/>
    <n v="31"/>
    <n v="10"/>
    <n v="30"/>
    <n v="0"/>
    <n v="300"/>
    <n v="0"/>
  </r>
  <r>
    <x v="126"/>
    <n v="58"/>
    <n v="10.6"/>
    <n v="15"/>
    <n v="0"/>
    <n v="159"/>
    <n v="0"/>
  </r>
  <r>
    <x v="127"/>
    <n v="14"/>
    <n v="18.600000000000001"/>
    <n v="15"/>
    <n v="0"/>
    <n v="279"/>
    <n v="0"/>
  </r>
  <r>
    <x v="127"/>
    <n v="54"/>
    <n v="5.9"/>
    <n v="10"/>
    <n v="0"/>
    <n v="59"/>
    <n v="0"/>
  </r>
  <r>
    <x v="128"/>
    <n v="31"/>
    <n v="10"/>
    <n v="42"/>
    <n v="0.05"/>
    <n v="399"/>
    <n v="5"/>
  </r>
  <r>
    <x v="129"/>
    <n v="28"/>
    <n v="36.4"/>
    <n v="20"/>
    <n v="0.15"/>
    <n v="618.79999999999995"/>
    <n v="15"/>
  </r>
  <r>
    <x v="129"/>
    <n v="39"/>
    <n v="14.4"/>
    <n v="20"/>
    <n v="0.15"/>
    <n v="244.79999999999998"/>
    <n v="15"/>
  </r>
  <r>
    <x v="130"/>
    <n v="71"/>
    <n v="17.2"/>
    <n v="6"/>
    <n v="0"/>
    <n v="103.19999999999999"/>
    <n v="0"/>
  </r>
  <r>
    <x v="131"/>
    <n v="41"/>
    <n v="7.7"/>
    <n v="8"/>
    <n v="0.1"/>
    <n v="55.440000000000005"/>
    <n v="10"/>
  </r>
  <r>
    <x v="131"/>
    <n v="63"/>
    <n v="35.1"/>
    <n v="16"/>
    <n v="0.1"/>
    <n v="505.44000000000005"/>
    <n v="10"/>
  </r>
  <r>
    <x v="131"/>
    <n v="65"/>
    <n v="16.8"/>
    <n v="20"/>
    <n v="0.1"/>
    <n v="302.40000000000003"/>
    <n v="10"/>
  </r>
  <r>
    <x v="132"/>
    <n v="30"/>
    <n v="20.7"/>
    <n v="18"/>
    <n v="0.1"/>
    <n v="335.34"/>
    <n v="10"/>
  </r>
  <r>
    <x v="132"/>
    <n v="53"/>
    <n v="26.2"/>
    <n v="20"/>
    <n v="0.1"/>
    <n v="471.6"/>
    <n v="10"/>
  </r>
  <r>
    <x v="132"/>
    <n v="60"/>
    <n v="27.2"/>
    <n v="6"/>
    <n v="0.1"/>
    <n v="146.88"/>
    <n v="10"/>
  </r>
  <r>
    <x v="132"/>
    <n v="70"/>
    <n v="12"/>
    <n v="30"/>
    <n v="0"/>
    <n v="360"/>
    <n v="0"/>
  </r>
  <r>
    <x v="133"/>
    <n v="74"/>
    <n v="8"/>
    <n v="14"/>
    <n v="0"/>
    <n v="112"/>
    <n v="0"/>
  </r>
  <r>
    <x v="134"/>
    <n v="5"/>
    <n v="17"/>
    <n v="32"/>
    <n v="0"/>
    <n v="544"/>
    <n v="0"/>
  </r>
  <r>
    <x v="134"/>
    <n v="18"/>
    <n v="50"/>
    <n v="9"/>
    <n v="0"/>
    <n v="450"/>
    <n v="0"/>
  </r>
  <r>
    <x v="134"/>
    <n v="29"/>
    <n v="99"/>
    <n v="14"/>
    <n v="0"/>
    <n v="1386"/>
    <n v="0"/>
  </r>
  <r>
    <x v="134"/>
    <n v="33"/>
    <n v="2"/>
    <n v="60"/>
    <n v="0"/>
    <n v="120"/>
    <n v="0"/>
  </r>
  <r>
    <x v="134"/>
    <n v="74"/>
    <n v="8"/>
    <n v="50"/>
    <n v="0"/>
    <n v="400"/>
    <n v="0"/>
  </r>
  <r>
    <x v="135"/>
    <n v="13"/>
    <n v="4.8"/>
    <n v="20"/>
    <n v="0"/>
    <n v="96"/>
    <n v="0"/>
  </r>
  <r>
    <x v="135"/>
    <n v="50"/>
    <n v="13"/>
    <n v="15"/>
    <n v="0"/>
    <n v="195"/>
    <n v="0"/>
  </r>
  <r>
    <x v="135"/>
    <n v="56"/>
    <n v="30.4"/>
    <n v="20"/>
    <n v="0"/>
    <n v="608"/>
    <n v="0"/>
  </r>
  <r>
    <x v="136"/>
    <n v="20"/>
    <n v="64.8"/>
    <n v="28"/>
    <n v="0"/>
    <n v="1814.3999999999999"/>
    <n v="0"/>
  </r>
  <r>
    <x v="136"/>
    <n v="60"/>
    <n v="27.2"/>
    <n v="15"/>
    <n v="0"/>
    <n v="408"/>
    <n v="0"/>
  </r>
  <r>
    <x v="137"/>
    <n v="7"/>
    <n v="24"/>
    <n v="10"/>
    <n v="0.2"/>
    <n v="192"/>
    <n v="20"/>
  </r>
  <r>
    <x v="137"/>
    <n v="60"/>
    <n v="27.2"/>
    <n v="20"/>
    <n v="0.2"/>
    <n v="435.20000000000005"/>
    <n v="20"/>
  </r>
  <r>
    <x v="137"/>
    <n v="68"/>
    <n v="10"/>
    <n v="8"/>
    <n v="0.2"/>
    <n v="64"/>
    <n v="20"/>
  </r>
  <r>
    <x v="138"/>
    <n v="24"/>
    <n v="3.6"/>
    <n v="15"/>
    <n v="0"/>
    <n v="54"/>
    <n v="0"/>
  </r>
  <r>
    <x v="138"/>
    <n v="34"/>
    <n v="11.2"/>
    <n v="10"/>
    <n v="0"/>
    <n v="112"/>
    <n v="0"/>
  </r>
  <r>
    <x v="139"/>
    <n v="24"/>
    <n v="3.6"/>
    <n v="15"/>
    <n v="0"/>
    <n v="54"/>
    <n v="0"/>
  </r>
  <r>
    <x v="139"/>
    <n v="28"/>
    <n v="36.4"/>
    <n v="6"/>
    <n v="0"/>
    <n v="218.39999999999998"/>
    <n v="0"/>
  </r>
  <r>
    <x v="139"/>
    <n v="59"/>
    <n v="44"/>
    <n v="12"/>
    <n v="0"/>
    <n v="528"/>
    <n v="0"/>
  </r>
  <r>
    <x v="139"/>
    <n v="71"/>
    <n v="17.2"/>
    <n v="15"/>
    <n v="0"/>
    <n v="258"/>
    <n v="0"/>
  </r>
  <r>
    <x v="140"/>
    <n v="45"/>
    <n v="7.6"/>
    <n v="15"/>
    <n v="0.2"/>
    <n v="91.2"/>
    <n v="20"/>
  </r>
  <r>
    <x v="140"/>
    <n v="52"/>
    <n v="5.6"/>
    <n v="20"/>
    <n v="0.2"/>
    <n v="89.600000000000009"/>
    <n v="20"/>
  </r>
  <r>
    <x v="140"/>
    <n v="53"/>
    <n v="26.2"/>
    <n v="40"/>
    <n v="0"/>
    <n v="1048"/>
    <n v="0"/>
  </r>
  <r>
    <x v="141"/>
    <n v="10"/>
    <n v="24.8"/>
    <n v="16"/>
    <n v="0"/>
    <n v="396.8"/>
    <n v="0"/>
  </r>
  <r>
    <x v="141"/>
    <n v="55"/>
    <n v="19.2"/>
    <n v="15"/>
    <n v="0"/>
    <n v="288"/>
    <n v="0"/>
  </r>
  <r>
    <x v="141"/>
    <n v="62"/>
    <n v="39.4"/>
    <n v="20"/>
    <n v="0"/>
    <n v="788"/>
    <n v="0"/>
  </r>
  <r>
    <x v="141"/>
    <n v="70"/>
    <n v="12"/>
    <n v="30"/>
    <n v="0"/>
    <n v="360"/>
    <n v="0"/>
  </r>
  <r>
    <x v="142"/>
    <n v="31"/>
    <n v="10"/>
    <n v="60"/>
    <n v="0.1"/>
    <n v="540"/>
    <n v="10"/>
  </r>
  <r>
    <x v="142"/>
    <n v="35"/>
    <n v="14.4"/>
    <n v="40"/>
    <n v="0.1"/>
    <n v="518.4"/>
    <n v="10"/>
  </r>
  <r>
    <x v="142"/>
    <n v="46"/>
    <n v="9.6"/>
    <n v="45"/>
    <n v="0"/>
    <n v="432"/>
    <n v="0"/>
  </r>
  <r>
    <x v="142"/>
    <n v="72"/>
    <n v="27.8"/>
    <n v="24"/>
    <n v="0.1"/>
    <n v="600.48"/>
    <n v="10"/>
  </r>
  <r>
    <x v="143"/>
    <n v="13"/>
    <n v="4.8"/>
    <n v="18"/>
    <n v="0"/>
    <n v="86.399999999999991"/>
    <n v="0"/>
  </r>
  <r>
    <x v="144"/>
    <n v="69"/>
    <n v="28.8"/>
    <n v="50"/>
    <n v="0"/>
    <n v="1440"/>
    <n v="0"/>
  </r>
  <r>
    <x v="145"/>
    <n v="2"/>
    <n v="15.2"/>
    <n v="25"/>
    <n v="0.25"/>
    <n v="285"/>
    <n v="25"/>
  </r>
  <r>
    <x v="145"/>
    <n v="14"/>
    <n v="18.600000000000001"/>
    <n v="42"/>
    <n v="0.25"/>
    <n v="585.90000000000009"/>
    <n v="25"/>
  </r>
  <r>
    <x v="145"/>
    <n v="25"/>
    <n v="11.2"/>
    <n v="7"/>
    <n v="0.25"/>
    <n v="58.8"/>
    <n v="25"/>
  </r>
  <r>
    <x v="145"/>
    <n v="26"/>
    <n v="24.9"/>
    <n v="70"/>
    <n v="0.25"/>
    <n v="1307.25"/>
    <n v="25"/>
  </r>
  <r>
    <x v="145"/>
    <n v="31"/>
    <n v="10"/>
    <n v="32"/>
    <n v="0"/>
    <n v="320"/>
    <n v="0"/>
  </r>
  <r>
    <x v="146"/>
    <n v="13"/>
    <n v="4.8"/>
    <n v="10"/>
    <n v="0"/>
    <n v="48"/>
    <n v="0"/>
  </r>
  <r>
    <x v="146"/>
    <n v="62"/>
    <n v="39.4"/>
    <n v="10"/>
    <n v="0"/>
    <n v="394"/>
    <n v="0"/>
  </r>
  <r>
    <x v="147"/>
    <n v="46"/>
    <n v="9.6"/>
    <n v="28"/>
    <n v="0.1"/>
    <n v="241.92000000000002"/>
    <n v="10"/>
  </r>
  <r>
    <x v="147"/>
    <n v="53"/>
    <n v="26.2"/>
    <n v="70"/>
    <n v="0.1"/>
    <n v="1650.6000000000001"/>
    <n v="10"/>
  </r>
  <r>
    <x v="147"/>
    <n v="69"/>
    <n v="28.8"/>
    <n v="8"/>
    <n v="0"/>
    <n v="230.4"/>
    <n v="0"/>
  </r>
  <r>
    <x v="148"/>
    <n v="23"/>
    <n v="7.2"/>
    <n v="40"/>
    <n v="0"/>
    <n v="288"/>
    <n v="0"/>
  </r>
  <r>
    <x v="148"/>
    <n v="71"/>
    <n v="17.2"/>
    <n v="60"/>
    <n v="0"/>
    <n v="1032"/>
    <n v="0"/>
  </r>
  <r>
    <x v="148"/>
    <n v="72"/>
    <n v="27.8"/>
    <n v="21"/>
    <n v="0"/>
    <n v="583.80000000000007"/>
    <n v="0"/>
  </r>
  <r>
    <x v="149"/>
    <n v="21"/>
    <n v="8"/>
    <n v="10"/>
    <n v="0.15"/>
    <n v="68"/>
    <n v="15"/>
  </r>
  <r>
    <x v="149"/>
    <n v="51"/>
    <n v="42.4"/>
    <n v="18"/>
    <n v="0.15"/>
    <n v="648.71999999999991"/>
    <n v="15"/>
  </r>
  <r>
    <x v="150"/>
    <n v="35"/>
    <n v="14.4"/>
    <n v="30"/>
    <n v="0"/>
    <n v="432"/>
    <n v="0"/>
  </r>
  <r>
    <x v="150"/>
    <n v="55"/>
    <n v="19.2"/>
    <n v="120"/>
    <n v="0.1"/>
    <n v="2073.6"/>
    <n v="10"/>
  </r>
  <r>
    <x v="151"/>
    <n v="68"/>
    <n v="10"/>
    <n v="60"/>
    <n v="0"/>
    <n v="600"/>
    <n v="0"/>
  </r>
  <r>
    <x v="151"/>
    <n v="71"/>
    <n v="17.2"/>
    <n v="30"/>
    <n v="0"/>
    <n v="516"/>
    <n v="0"/>
  </r>
  <r>
    <x v="151"/>
    <n v="76"/>
    <n v="14.4"/>
    <n v="35"/>
    <n v="0"/>
    <n v="504"/>
    <n v="0"/>
  </r>
  <r>
    <x v="151"/>
    <n v="77"/>
    <n v="10.4"/>
    <n v="14"/>
    <n v="0"/>
    <n v="145.6"/>
    <n v="0"/>
  </r>
  <r>
    <x v="152"/>
    <n v="29"/>
    <n v="99"/>
    <n v="21"/>
    <n v="0"/>
    <n v="2079"/>
    <n v="0"/>
  </r>
  <r>
    <x v="152"/>
    <n v="35"/>
    <n v="14.4"/>
    <n v="35"/>
    <n v="0"/>
    <n v="504"/>
    <n v="0"/>
  </r>
  <r>
    <x v="152"/>
    <n v="49"/>
    <n v="16"/>
    <n v="30"/>
    <n v="0"/>
    <n v="480"/>
    <n v="0"/>
  </r>
  <r>
    <x v="153"/>
    <n v="30"/>
    <n v="20.7"/>
    <n v="18"/>
    <n v="0"/>
    <n v="372.59999999999997"/>
    <n v="0"/>
  </r>
  <r>
    <x v="153"/>
    <n v="56"/>
    <n v="30.4"/>
    <n v="70"/>
    <n v="0"/>
    <n v="2128"/>
    <n v="0"/>
  </r>
  <r>
    <x v="153"/>
    <n v="65"/>
    <n v="16.8"/>
    <n v="20"/>
    <n v="0"/>
    <n v="336"/>
    <n v="0"/>
  </r>
  <r>
    <x v="153"/>
    <n v="71"/>
    <n v="17.2"/>
    <n v="60"/>
    <n v="0"/>
    <n v="1032"/>
    <n v="0"/>
  </r>
  <r>
    <x v="154"/>
    <n v="23"/>
    <n v="7.2"/>
    <n v="60"/>
    <n v="0"/>
    <n v="432"/>
    <n v="0"/>
  </r>
  <r>
    <x v="154"/>
    <n v="63"/>
    <n v="35.1"/>
    <n v="65"/>
    <n v="0"/>
    <n v="2281.5"/>
    <n v="0"/>
  </r>
  <r>
    <x v="155"/>
    <n v="16"/>
    <n v="13.9"/>
    <n v="21"/>
    <n v="0.15"/>
    <n v="248.11500000000001"/>
    <n v="15"/>
  </r>
  <r>
    <x v="155"/>
    <n v="48"/>
    <n v="10.199999999999999"/>
    <n v="70"/>
    <n v="0.15"/>
    <n v="606.9"/>
    <n v="15"/>
  </r>
  <r>
    <x v="156"/>
    <n v="26"/>
    <n v="24.9"/>
    <n v="30"/>
    <n v="0.05"/>
    <n v="709.65"/>
    <n v="5"/>
  </r>
  <r>
    <x v="156"/>
    <n v="42"/>
    <n v="11.2"/>
    <n v="40"/>
    <n v="0.05"/>
    <n v="425.59999999999997"/>
    <n v="5"/>
  </r>
  <r>
    <x v="156"/>
    <n v="49"/>
    <n v="16"/>
    <n v="30"/>
    <n v="0.05"/>
    <n v="456"/>
    <n v="5"/>
  </r>
  <r>
    <x v="157"/>
    <n v="3"/>
    <n v="8"/>
    <n v="50"/>
    <n v="0"/>
    <n v="400"/>
    <n v="0"/>
  </r>
  <r>
    <x v="158"/>
    <n v="1"/>
    <n v="14.4"/>
    <n v="10"/>
    <n v="0"/>
    <n v="144"/>
    <n v="0"/>
  </r>
  <r>
    <x v="158"/>
    <n v="21"/>
    <n v="8"/>
    <n v="30"/>
    <n v="0.1"/>
    <n v="216"/>
    <n v="10"/>
  </r>
  <r>
    <x v="158"/>
    <n v="28"/>
    <n v="36.4"/>
    <n v="42"/>
    <n v="0.1"/>
    <n v="1375.92"/>
    <n v="10"/>
  </r>
  <r>
    <x v="158"/>
    <n v="36"/>
    <n v="15.2"/>
    <n v="5"/>
    <n v="0.1"/>
    <n v="68.400000000000006"/>
    <n v="10"/>
  </r>
  <r>
    <x v="158"/>
    <n v="40"/>
    <n v="14.7"/>
    <n v="2"/>
    <n v="0.1"/>
    <n v="26.46"/>
    <n v="10"/>
  </r>
  <r>
    <x v="159"/>
    <n v="11"/>
    <n v="16.8"/>
    <n v="30"/>
    <n v="0"/>
    <n v="504"/>
    <n v="0"/>
  </r>
  <r>
    <x v="159"/>
    <n v="69"/>
    <n v="28.8"/>
    <n v="15"/>
    <n v="0"/>
    <n v="432"/>
    <n v="0"/>
  </r>
  <r>
    <x v="159"/>
    <n v="71"/>
    <n v="17.2"/>
    <n v="15"/>
    <n v="0"/>
    <n v="258"/>
    <n v="0"/>
  </r>
  <r>
    <x v="160"/>
    <n v="37"/>
    <n v="20.8"/>
    <n v="10"/>
    <n v="0"/>
    <n v="208"/>
    <n v="0"/>
  </r>
  <r>
    <x v="160"/>
    <n v="54"/>
    <n v="5.9"/>
    <n v="6"/>
    <n v="0"/>
    <n v="35.400000000000006"/>
    <n v="0"/>
  </r>
  <r>
    <x v="160"/>
    <n v="62"/>
    <n v="39.4"/>
    <n v="35"/>
    <n v="0"/>
    <n v="1379"/>
    <n v="0"/>
  </r>
  <r>
    <x v="161"/>
    <n v="14"/>
    <n v="18.600000000000001"/>
    <n v="12"/>
    <n v="0"/>
    <n v="223.20000000000002"/>
    <n v="0"/>
  </r>
  <r>
    <x v="161"/>
    <n v="21"/>
    <n v="8"/>
    <n v="12"/>
    <n v="0"/>
    <n v="96"/>
    <n v="0"/>
  </r>
  <r>
    <x v="162"/>
    <n v="33"/>
    <n v="2"/>
    <n v="49"/>
    <n v="0"/>
    <n v="98"/>
    <n v="0"/>
  </r>
  <r>
    <x v="162"/>
    <n v="59"/>
    <n v="44"/>
    <n v="16"/>
    <n v="0"/>
    <n v="704"/>
    <n v="0"/>
  </r>
  <r>
    <x v="163"/>
    <n v="41"/>
    <n v="7.7"/>
    <n v="25"/>
    <n v="0.2"/>
    <n v="154"/>
    <n v="20"/>
  </r>
  <r>
    <x v="163"/>
    <n v="44"/>
    <n v="15.5"/>
    <n v="40"/>
    <n v="0.2"/>
    <n v="496"/>
    <n v="20"/>
  </r>
  <r>
    <x v="163"/>
    <n v="59"/>
    <n v="44"/>
    <n v="9"/>
    <n v="0.2"/>
    <n v="316.8"/>
    <n v="20"/>
  </r>
  <r>
    <x v="164"/>
    <n v="14"/>
    <n v="18.600000000000001"/>
    <n v="20"/>
    <n v="0.1"/>
    <n v="334.8"/>
    <n v="10"/>
  </r>
  <r>
    <x v="165"/>
    <n v="1"/>
    <n v="14.4"/>
    <n v="24"/>
    <n v="0"/>
    <n v="345.6"/>
    <n v="0"/>
  </r>
  <r>
    <x v="165"/>
    <n v="62"/>
    <n v="39.4"/>
    <n v="40"/>
    <n v="0"/>
    <n v="1576"/>
    <n v="0"/>
  </r>
  <r>
    <x v="165"/>
    <n v="76"/>
    <n v="14.4"/>
    <n v="14"/>
    <n v="0"/>
    <n v="201.6"/>
    <n v="0"/>
  </r>
  <r>
    <x v="166"/>
    <n v="19"/>
    <n v="7.3"/>
    <n v="18"/>
    <n v="0.05"/>
    <n v="124.83"/>
    <n v="5"/>
  </r>
  <r>
    <x v="166"/>
    <n v="33"/>
    <n v="2"/>
    <n v="50"/>
    <n v="0"/>
    <n v="100"/>
    <n v="0"/>
  </r>
  <r>
    <x v="167"/>
    <n v="17"/>
    <n v="31.2"/>
    <n v="2"/>
    <n v="0"/>
    <n v="62.4"/>
    <n v="0"/>
  </r>
  <r>
    <x v="167"/>
    <n v="33"/>
    <n v="2"/>
    <n v="20"/>
    <n v="0"/>
    <n v="40"/>
    <n v="0"/>
  </r>
  <r>
    <x v="168"/>
    <n v="19"/>
    <n v="7.3"/>
    <n v="20"/>
    <n v="0"/>
    <n v="146"/>
    <n v="0"/>
  </r>
  <r>
    <x v="168"/>
    <n v="53"/>
    <n v="26.2"/>
    <n v="10"/>
    <n v="0"/>
    <n v="262"/>
    <n v="0"/>
  </r>
  <r>
    <x v="168"/>
    <n v="57"/>
    <n v="15.6"/>
    <n v="20"/>
    <n v="0"/>
    <n v="312"/>
    <n v="0"/>
  </r>
  <r>
    <x v="169"/>
    <n v="38"/>
    <n v="210.8"/>
    <n v="50"/>
    <n v="0"/>
    <n v="10540"/>
    <n v="0"/>
  </r>
  <r>
    <x v="169"/>
    <n v="46"/>
    <n v="9.6"/>
    <n v="2"/>
    <n v="0.25"/>
    <n v="14.399999999999999"/>
    <n v="25"/>
  </r>
  <r>
    <x v="169"/>
    <n v="68"/>
    <n v="10"/>
    <n v="36"/>
    <n v="0.25"/>
    <n v="270"/>
    <n v="25"/>
  </r>
  <r>
    <x v="169"/>
    <n v="77"/>
    <n v="10.4"/>
    <n v="35"/>
    <n v="0"/>
    <n v="364"/>
    <n v="0"/>
  </r>
  <r>
    <x v="170"/>
    <n v="2"/>
    <n v="15.2"/>
    <n v="60"/>
    <n v="0"/>
    <n v="912"/>
    <n v="0"/>
  </r>
  <r>
    <x v="170"/>
    <n v="47"/>
    <n v="7.6"/>
    <n v="55"/>
    <n v="0"/>
    <n v="418"/>
    <n v="0"/>
  </r>
  <r>
    <x v="170"/>
    <n v="61"/>
    <n v="22.8"/>
    <n v="16"/>
    <n v="0"/>
    <n v="364.8"/>
    <n v="0"/>
  </r>
  <r>
    <x v="170"/>
    <n v="74"/>
    <n v="8"/>
    <n v="15"/>
    <n v="0"/>
    <n v="120"/>
    <n v="0"/>
  </r>
  <r>
    <x v="171"/>
    <n v="60"/>
    <n v="27.2"/>
    <n v="60"/>
    <n v="0.05"/>
    <n v="1550.3999999999999"/>
    <n v="5"/>
  </r>
  <r>
    <x v="171"/>
    <n v="69"/>
    <n v="28.8"/>
    <n v="20"/>
    <n v="0.05"/>
    <n v="547.19999999999993"/>
    <n v="5"/>
  </r>
  <r>
    <x v="172"/>
    <n v="9"/>
    <n v="77.599999999999994"/>
    <n v="20"/>
    <n v="0.1"/>
    <n v="1396.8"/>
    <n v="10"/>
  </r>
  <r>
    <x v="172"/>
    <n v="13"/>
    <n v="4.8"/>
    <n v="2"/>
    <n v="0.1"/>
    <n v="8.64"/>
    <n v="10"/>
  </r>
  <r>
    <x v="172"/>
    <n v="70"/>
    <n v="12"/>
    <n v="8"/>
    <n v="0.1"/>
    <n v="86.4"/>
    <n v="10"/>
  </r>
  <r>
    <x v="172"/>
    <n v="73"/>
    <n v="12"/>
    <n v="20"/>
    <n v="0.1"/>
    <n v="216"/>
    <n v="10"/>
  </r>
  <r>
    <x v="173"/>
    <n v="19"/>
    <n v="7.3"/>
    <n v="4"/>
    <n v="0.15"/>
    <n v="24.82"/>
    <n v="15"/>
  </r>
  <r>
    <x v="173"/>
    <n v="26"/>
    <n v="24.9"/>
    <n v="30"/>
    <n v="0"/>
    <n v="747"/>
    <n v="0"/>
  </r>
  <r>
    <x v="173"/>
    <n v="53"/>
    <n v="26.2"/>
    <n v="15"/>
    <n v="0.15"/>
    <n v="334.05"/>
    <n v="15"/>
  </r>
  <r>
    <x v="173"/>
    <n v="77"/>
    <n v="10.4"/>
    <n v="10"/>
    <n v="0.15"/>
    <n v="88.399999999999991"/>
    <n v="15"/>
  </r>
  <r>
    <x v="174"/>
    <n v="26"/>
    <n v="24.9"/>
    <n v="2"/>
    <n v="0"/>
    <n v="49.8"/>
    <n v="0"/>
  </r>
  <r>
    <x v="175"/>
    <n v="31"/>
    <n v="10"/>
    <n v="14"/>
    <n v="0"/>
    <n v="140"/>
    <n v="0"/>
  </r>
  <r>
    <x v="175"/>
    <n v="59"/>
    <n v="44"/>
    <n v="20"/>
    <n v="0"/>
    <n v="880"/>
    <n v="0"/>
  </r>
  <r>
    <x v="176"/>
    <n v="35"/>
    <n v="14.4"/>
    <n v="60"/>
    <n v="0.2"/>
    <n v="691.2"/>
    <n v="20"/>
  </r>
  <r>
    <x v="176"/>
    <n v="38"/>
    <n v="210.8"/>
    <n v="49"/>
    <n v="0.2"/>
    <n v="8263.36"/>
    <n v="20"/>
  </r>
  <r>
    <x v="176"/>
    <n v="68"/>
    <n v="10"/>
    <n v="30"/>
    <n v="0.2"/>
    <n v="240"/>
    <n v="20"/>
  </r>
  <r>
    <x v="177"/>
    <n v="55"/>
    <n v="19.2"/>
    <n v="10"/>
    <n v="0.25"/>
    <n v="144"/>
    <n v="25"/>
  </r>
  <r>
    <x v="177"/>
    <n v="76"/>
    <n v="14.4"/>
    <n v="20"/>
    <n v="0.25"/>
    <n v="216"/>
    <n v="25"/>
  </r>
  <r>
    <x v="178"/>
    <n v="56"/>
    <n v="30.4"/>
    <n v="5"/>
    <n v="0"/>
    <n v="152"/>
    <n v="0"/>
  </r>
  <r>
    <x v="178"/>
    <n v="64"/>
    <n v="26.6"/>
    <n v="7"/>
    <n v="0"/>
    <n v="186.20000000000002"/>
    <n v="0"/>
  </r>
  <r>
    <x v="179"/>
    <n v="14"/>
    <n v="18.600000000000001"/>
    <n v="35"/>
    <n v="0"/>
    <n v="651"/>
    <n v="0"/>
  </r>
  <r>
    <x v="180"/>
    <n v="46"/>
    <n v="9.6"/>
    <n v="20"/>
    <n v="0"/>
    <n v="192"/>
    <n v="0"/>
  </r>
  <r>
    <x v="181"/>
    <n v="50"/>
    <n v="13"/>
    <n v="40"/>
    <n v="0"/>
    <n v="520"/>
    <n v="0"/>
  </r>
  <r>
    <x v="181"/>
    <n v="63"/>
    <n v="35.1"/>
    <n v="35"/>
    <n v="0.25"/>
    <n v="921.375"/>
    <n v="25"/>
  </r>
  <r>
    <x v="182"/>
    <n v="17"/>
    <n v="31.2"/>
    <n v="45"/>
    <n v="0.2"/>
    <n v="1123.2"/>
    <n v="20"/>
  </r>
  <r>
    <x v="182"/>
    <n v="21"/>
    <n v="8"/>
    <n v="50"/>
    <n v="0"/>
    <n v="400"/>
    <n v="0"/>
  </r>
  <r>
    <x v="182"/>
    <n v="56"/>
    <n v="30.4"/>
    <n v="30"/>
    <n v="0"/>
    <n v="912"/>
    <n v="0"/>
  </r>
  <r>
    <x v="182"/>
    <n v="59"/>
    <n v="44"/>
    <n v="70"/>
    <n v="0.2"/>
    <n v="2464"/>
    <n v="20"/>
  </r>
  <r>
    <x v="183"/>
    <n v="17"/>
    <n v="31.2"/>
    <n v="50"/>
    <n v="0.25"/>
    <n v="1170"/>
    <n v="25"/>
  </r>
  <r>
    <x v="183"/>
    <n v="40"/>
    <n v="14.7"/>
    <n v="50"/>
    <n v="0.25"/>
    <n v="551.25"/>
    <n v="25"/>
  </r>
  <r>
    <x v="183"/>
    <n v="47"/>
    <n v="7.6"/>
    <n v="30"/>
    <n v="0.25"/>
    <n v="171"/>
    <n v="25"/>
  </r>
  <r>
    <x v="184"/>
    <n v="26"/>
    <n v="24.9"/>
    <n v="10"/>
    <n v="0"/>
    <n v="249"/>
    <n v="0"/>
  </r>
  <r>
    <x v="184"/>
    <n v="54"/>
    <n v="5.9"/>
    <n v="40"/>
    <n v="0"/>
    <n v="236"/>
    <n v="0"/>
  </r>
  <r>
    <x v="185"/>
    <n v="56"/>
    <n v="30.4"/>
    <n v="28"/>
    <n v="0"/>
    <n v="851.19999999999993"/>
    <n v="0"/>
  </r>
  <r>
    <x v="186"/>
    <n v="11"/>
    <n v="16.8"/>
    <n v="6"/>
    <n v="0"/>
    <n v="100.80000000000001"/>
    <n v="0"/>
  </r>
  <r>
    <x v="186"/>
    <n v="76"/>
    <n v="14.4"/>
    <n v="18"/>
    <n v="0.15"/>
    <n v="220.32"/>
    <n v="15"/>
  </r>
  <r>
    <x v="187"/>
    <n v="2"/>
    <n v="15.2"/>
    <n v="10"/>
    <n v="0"/>
    <n v="152"/>
    <n v="0"/>
  </r>
  <r>
    <x v="187"/>
    <n v="22"/>
    <n v="16.8"/>
    <n v="12"/>
    <n v="0"/>
    <n v="201.60000000000002"/>
    <n v="0"/>
  </r>
  <r>
    <x v="187"/>
    <n v="72"/>
    <n v="27.8"/>
    <n v="10"/>
    <n v="0"/>
    <n v="278"/>
    <n v="0"/>
  </r>
  <r>
    <x v="188"/>
    <n v="46"/>
    <n v="9.6"/>
    <n v="5"/>
    <n v="0"/>
    <n v="48"/>
    <n v="0"/>
  </r>
  <r>
    <x v="188"/>
    <n v="56"/>
    <n v="30.4"/>
    <n v="40"/>
    <n v="0.1"/>
    <n v="1094.4000000000001"/>
    <n v="10"/>
  </r>
  <r>
    <x v="188"/>
    <n v="64"/>
    <n v="26.6"/>
    <n v="30"/>
    <n v="0.1"/>
    <n v="718.2"/>
    <n v="10"/>
  </r>
  <r>
    <x v="188"/>
    <n v="75"/>
    <n v="6.2"/>
    <n v="24"/>
    <n v="0.1"/>
    <n v="133.92000000000002"/>
    <n v="10"/>
  </r>
  <r>
    <x v="189"/>
    <n v="53"/>
    <n v="26.2"/>
    <n v="15"/>
    <n v="0"/>
    <n v="393"/>
    <n v="0"/>
  </r>
  <r>
    <x v="190"/>
    <n v="19"/>
    <n v="7.3"/>
    <n v="15"/>
    <n v="0.2"/>
    <n v="87.600000000000009"/>
    <n v="20"/>
  </r>
  <r>
    <x v="190"/>
    <n v="34"/>
    <n v="11.2"/>
    <n v="20"/>
    <n v="0.2"/>
    <n v="179.20000000000002"/>
    <n v="20"/>
  </r>
  <r>
    <x v="190"/>
    <n v="57"/>
    <n v="15.6"/>
    <n v="15"/>
    <n v="0.2"/>
    <n v="187.20000000000002"/>
    <n v="20"/>
  </r>
  <r>
    <x v="191"/>
    <n v="12"/>
    <n v="30.4"/>
    <n v="15"/>
    <n v="0"/>
    <n v="456"/>
    <n v="0"/>
  </r>
  <r>
    <x v="191"/>
    <n v="16"/>
    <n v="13.9"/>
    <n v="16"/>
    <n v="0"/>
    <n v="222.4"/>
    <n v="0"/>
  </r>
  <r>
    <x v="191"/>
    <n v="64"/>
    <n v="26.6"/>
    <n v="6"/>
    <n v="0"/>
    <n v="159.60000000000002"/>
    <n v="0"/>
  </r>
  <r>
    <x v="191"/>
    <n v="74"/>
    <n v="8"/>
    <n v="30"/>
    <n v="0"/>
    <n v="240"/>
    <n v="0"/>
  </r>
  <r>
    <x v="192"/>
    <n v="2"/>
    <n v="15.2"/>
    <n v="45"/>
    <n v="0.15"/>
    <n v="581.4"/>
    <n v="15"/>
  </r>
  <r>
    <x v="192"/>
    <n v="16"/>
    <n v="13.9"/>
    <n v="49"/>
    <n v="0.15"/>
    <n v="578.93500000000006"/>
    <n v="15"/>
  </r>
  <r>
    <x v="192"/>
    <n v="29"/>
    <n v="99"/>
    <n v="24"/>
    <n v="0.15"/>
    <n v="2019.6"/>
    <n v="15"/>
  </r>
  <r>
    <x v="192"/>
    <n v="61"/>
    <n v="22.8"/>
    <n v="90"/>
    <n v="0.15"/>
    <n v="1744.2"/>
    <n v="15"/>
  </r>
  <r>
    <x v="193"/>
    <n v="27"/>
    <n v="35.1"/>
    <n v="50"/>
    <n v="0"/>
    <n v="1755"/>
    <n v="0"/>
  </r>
  <r>
    <x v="194"/>
    <n v="11"/>
    <n v="16.8"/>
    <n v="30"/>
    <n v="0"/>
    <n v="504"/>
    <n v="0"/>
  </r>
  <r>
    <x v="194"/>
    <n v="54"/>
    <n v="5.9"/>
    <n v="80"/>
    <n v="0"/>
    <n v="472"/>
    <n v="0"/>
  </r>
  <r>
    <x v="194"/>
    <n v="66"/>
    <n v="13.6"/>
    <n v="60"/>
    <n v="0"/>
    <n v="816"/>
    <n v="0"/>
  </r>
  <r>
    <x v="195"/>
    <n v="11"/>
    <n v="16.8"/>
    <n v="6"/>
    <n v="0.2"/>
    <n v="80.640000000000015"/>
    <n v="20"/>
  </r>
  <r>
    <x v="195"/>
    <n v="28"/>
    <n v="36.4"/>
    <n v="12"/>
    <n v="0"/>
    <n v="436.79999999999995"/>
    <n v="0"/>
  </r>
  <r>
    <x v="196"/>
    <n v="17"/>
    <n v="31.2"/>
    <n v="10"/>
    <n v="0"/>
    <n v="312"/>
    <n v="0"/>
  </r>
  <r>
    <x v="196"/>
    <n v="26"/>
    <n v="24.9"/>
    <n v="15"/>
    <n v="0"/>
    <n v="373.5"/>
    <n v="0"/>
  </r>
  <r>
    <x v="196"/>
    <n v="35"/>
    <n v="14.4"/>
    <n v="8"/>
    <n v="0"/>
    <n v="115.2"/>
    <n v="0"/>
  </r>
  <r>
    <x v="196"/>
    <n v="41"/>
    <n v="7.7"/>
    <n v="30"/>
    <n v="0"/>
    <n v="231"/>
    <n v="0"/>
  </r>
  <r>
    <x v="197"/>
    <n v="39"/>
    <n v="14.4"/>
    <n v="6"/>
    <n v="0"/>
    <n v="86.4"/>
    <n v="0"/>
  </r>
  <r>
    <x v="197"/>
    <n v="54"/>
    <n v="5.9"/>
    <n v="15"/>
    <n v="0"/>
    <n v="88.5"/>
    <n v="0"/>
  </r>
  <r>
    <x v="198"/>
    <n v="19"/>
    <n v="7.3"/>
    <n v="12"/>
    <n v="0.1"/>
    <n v="78.84"/>
    <n v="10"/>
  </r>
  <r>
    <x v="198"/>
    <n v="24"/>
    <n v="3.6"/>
    <n v="20"/>
    <n v="0.1"/>
    <n v="64.8"/>
    <n v="10"/>
  </r>
  <r>
    <x v="198"/>
    <n v="31"/>
    <n v="10"/>
    <n v="3"/>
    <n v="0.1"/>
    <n v="27"/>
    <n v="10"/>
  </r>
  <r>
    <x v="198"/>
    <n v="52"/>
    <n v="5.6"/>
    <n v="15"/>
    <n v="0.1"/>
    <n v="75.600000000000009"/>
    <n v="10"/>
  </r>
  <r>
    <x v="199"/>
    <n v="19"/>
    <n v="7.3"/>
    <n v="40"/>
    <n v="0"/>
    <n v="292"/>
    <n v="0"/>
  </r>
  <r>
    <x v="199"/>
    <n v="65"/>
    <n v="16.8"/>
    <n v="35"/>
    <n v="0"/>
    <n v="588"/>
    <n v="0"/>
  </r>
  <r>
    <x v="199"/>
    <n v="71"/>
    <n v="17.2"/>
    <n v="2"/>
    <n v="0"/>
    <n v="34.4"/>
    <n v="0"/>
  </r>
  <r>
    <x v="200"/>
    <n v="26"/>
    <n v="24.9"/>
    <n v="6"/>
    <n v="0"/>
    <n v="149.39999999999998"/>
    <n v="0"/>
  </r>
  <r>
    <x v="200"/>
    <n v="40"/>
    <n v="14.7"/>
    <n v="20"/>
    <n v="0"/>
    <n v="294"/>
    <n v="0"/>
  </r>
  <r>
    <x v="201"/>
    <n v="10"/>
    <n v="24.8"/>
    <n v="14"/>
    <n v="0"/>
    <n v="347.2"/>
    <n v="0"/>
  </r>
  <r>
    <x v="201"/>
    <n v="52"/>
    <n v="5.6"/>
    <n v="20"/>
    <n v="0"/>
    <n v="112"/>
    <n v="0"/>
  </r>
  <r>
    <x v="201"/>
    <n v="62"/>
    <n v="39.4"/>
    <n v="35"/>
    <n v="0"/>
    <n v="1379"/>
    <n v="0"/>
  </r>
  <r>
    <x v="202"/>
    <n v="10"/>
    <n v="24.8"/>
    <n v="20"/>
    <n v="0.2"/>
    <n v="396.8"/>
    <n v="20"/>
  </r>
  <r>
    <x v="202"/>
    <n v="54"/>
    <n v="5.9"/>
    <n v="6"/>
    <n v="0.2"/>
    <n v="28.320000000000007"/>
    <n v="20"/>
  </r>
  <r>
    <x v="203"/>
    <n v="55"/>
    <n v="19.2"/>
    <n v="120"/>
    <n v="0.1"/>
    <n v="2073.6"/>
    <n v="10"/>
  </r>
  <r>
    <x v="203"/>
    <n v="64"/>
    <n v="26.6"/>
    <n v="35"/>
    <n v="0.1"/>
    <n v="837.9"/>
    <n v="10"/>
  </r>
  <r>
    <x v="203"/>
    <n v="65"/>
    <n v="16.8"/>
    <n v="28"/>
    <n v="0.1"/>
    <n v="423.36"/>
    <n v="10"/>
  </r>
  <r>
    <x v="203"/>
    <n v="77"/>
    <n v="10.4"/>
    <n v="55"/>
    <n v="0.1"/>
    <n v="514.80000000000007"/>
    <n v="10"/>
  </r>
  <r>
    <x v="204"/>
    <n v="28"/>
    <n v="36.4"/>
    <n v="15"/>
    <n v="0"/>
    <n v="546"/>
    <n v="0"/>
  </r>
  <r>
    <x v="204"/>
    <n v="44"/>
    <n v="15.5"/>
    <n v="100"/>
    <n v="0.05"/>
    <n v="1472.5"/>
    <n v="5"/>
  </r>
  <r>
    <x v="205"/>
    <n v="48"/>
    <n v="10.199999999999999"/>
    <n v="15"/>
    <n v="0.1"/>
    <n v="137.70000000000002"/>
    <n v="10"/>
  </r>
  <r>
    <x v="205"/>
    <n v="70"/>
    <n v="12"/>
    <n v="25"/>
    <n v="0.1"/>
    <n v="270"/>
    <n v="10"/>
  </r>
  <r>
    <x v="206"/>
    <n v="16"/>
    <n v="13.9"/>
    <n v="20"/>
    <n v="0.2"/>
    <n v="222.4"/>
    <n v="20"/>
  </r>
  <r>
    <x v="206"/>
    <n v="33"/>
    <n v="2"/>
    <n v="20"/>
    <n v="0.2"/>
    <n v="32"/>
    <n v="20"/>
  </r>
  <r>
    <x v="206"/>
    <n v="46"/>
    <n v="9.6"/>
    <n v="10"/>
    <n v="0.2"/>
    <n v="76.800000000000011"/>
    <n v="20"/>
  </r>
  <r>
    <x v="207"/>
    <n v="39"/>
    <n v="14.4"/>
    <n v="20"/>
    <n v="0"/>
    <n v="288"/>
    <n v="0"/>
  </r>
  <r>
    <x v="207"/>
    <n v="53"/>
    <n v="26.2"/>
    <n v="50"/>
    <n v="0"/>
    <n v="1310"/>
    <n v="0"/>
  </r>
  <r>
    <x v="207"/>
    <n v="61"/>
    <n v="22.8"/>
    <n v="25"/>
    <n v="0"/>
    <n v="570"/>
    <n v="0"/>
  </r>
  <r>
    <x v="207"/>
    <n v="71"/>
    <n v="17.2"/>
    <n v="30"/>
    <n v="0"/>
    <n v="516"/>
    <n v="0"/>
  </r>
  <r>
    <x v="208"/>
    <n v="21"/>
    <n v="8"/>
    <n v="40"/>
    <n v="0.15"/>
    <n v="272"/>
    <n v="15"/>
  </r>
  <r>
    <x v="208"/>
    <n v="49"/>
    <n v="16"/>
    <n v="21"/>
    <n v="0.15"/>
    <n v="285.59999999999997"/>
    <n v="15"/>
  </r>
  <r>
    <x v="209"/>
    <n v="59"/>
    <n v="44"/>
    <n v="36"/>
    <n v="0"/>
    <n v="1584"/>
    <n v="0"/>
  </r>
  <r>
    <x v="210"/>
    <n v="26"/>
    <n v="24.9"/>
    <n v="30"/>
    <n v="0"/>
    <n v="747"/>
    <n v="0"/>
  </r>
  <r>
    <x v="210"/>
    <n v="28"/>
    <n v="36.4"/>
    <n v="30"/>
    <n v="0"/>
    <n v="1092"/>
    <n v="0"/>
  </r>
  <r>
    <x v="210"/>
    <n v="43"/>
    <n v="36.799999999999997"/>
    <n v="20"/>
    <n v="0"/>
    <n v="736"/>
    <n v="0"/>
  </r>
  <r>
    <x v="210"/>
    <n v="56"/>
    <n v="30.4"/>
    <n v="15"/>
    <n v="0"/>
    <n v="456"/>
    <n v="0"/>
  </r>
  <r>
    <x v="210"/>
    <n v="71"/>
    <n v="17.2"/>
    <n v="50"/>
    <n v="0"/>
    <n v="860"/>
    <n v="0"/>
  </r>
  <r>
    <x v="211"/>
    <n v="7"/>
    <n v="24"/>
    <n v="16"/>
    <n v="0.05"/>
    <n v="364.79999999999995"/>
    <n v="5"/>
  </r>
  <r>
    <x v="211"/>
    <n v="46"/>
    <n v="9.6"/>
    <n v="20"/>
    <n v="0.05"/>
    <n v="182.39999999999998"/>
    <n v="5"/>
  </r>
  <r>
    <x v="211"/>
    <n v="72"/>
    <n v="27.8"/>
    <n v="40"/>
    <n v="0"/>
    <n v="1112"/>
    <n v="0"/>
  </r>
  <r>
    <x v="212"/>
    <n v="68"/>
    <n v="10"/>
    <n v="21"/>
    <n v="0.25"/>
    <n v="157.5"/>
    <n v="25"/>
  </r>
  <r>
    <x v="212"/>
    <n v="75"/>
    <n v="6.2"/>
    <n v="4"/>
    <n v="0.25"/>
    <n v="18.600000000000001"/>
    <n v="25"/>
  </r>
  <r>
    <x v="213"/>
    <n v="21"/>
    <n v="8"/>
    <n v="40"/>
    <n v="0.25"/>
    <n v="240"/>
    <n v="25"/>
  </r>
  <r>
    <x v="213"/>
    <n v="30"/>
    <n v="20.7"/>
    <n v="28"/>
    <n v="0.25"/>
    <n v="434.70000000000005"/>
    <n v="25"/>
  </r>
  <r>
    <x v="213"/>
    <n v="55"/>
    <n v="19.2"/>
    <n v="60"/>
    <n v="0.25"/>
    <n v="864"/>
    <n v="25"/>
  </r>
  <r>
    <x v="214"/>
    <n v="13"/>
    <n v="4.8"/>
    <n v="1"/>
    <n v="0"/>
    <n v="4.8"/>
    <n v="0"/>
  </r>
  <r>
    <x v="214"/>
    <n v="23"/>
    <n v="7.2"/>
    <n v="21"/>
    <n v="0"/>
    <n v="151.20000000000002"/>
    <n v="0"/>
  </r>
  <r>
    <x v="215"/>
    <n v="19"/>
    <n v="7.3"/>
    <n v="21"/>
    <n v="0"/>
    <n v="153.29999999999998"/>
    <n v="0"/>
  </r>
  <r>
    <x v="215"/>
    <n v="42"/>
    <n v="11.2"/>
    <n v="50"/>
    <n v="0"/>
    <n v="560"/>
    <n v="0"/>
  </r>
  <r>
    <x v="216"/>
    <n v="4"/>
    <n v="17.600000000000001"/>
    <n v="16"/>
    <n v="0.2"/>
    <n v="225.28000000000003"/>
    <n v="20"/>
  </r>
  <r>
    <x v="216"/>
    <n v="43"/>
    <n v="36.799999999999997"/>
    <n v="3"/>
    <n v="0"/>
    <n v="110.39999999999999"/>
    <n v="0"/>
  </r>
  <r>
    <x v="216"/>
    <n v="56"/>
    <n v="30.4"/>
    <n v="30"/>
    <n v="0.2"/>
    <n v="729.6"/>
    <n v="20"/>
  </r>
  <r>
    <x v="216"/>
    <n v="60"/>
    <n v="27.2"/>
    <n v="20"/>
    <n v="0"/>
    <n v="544"/>
    <n v="0"/>
  </r>
  <r>
    <x v="217"/>
    <n v="24"/>
    <n v="3.6"/>
    <n v="25"/>
    <n v="0"/>
    <n v="90"/>
    <n v="0"/>
  </r>
  <r>
    <x v="217"/>
    <n v="29"/>
    <n v="99"/>
    <n v="18"/>
    <n v="0.1"/>
    <n v="1603.8"/>
    <n v="10"/>
  </r>
  <r>
    <x v="217"/>
    <n v="40"/>
    <n v="14.7"/>
    <n v="20"/>
    <n v="0"/>
    <n v="294"/>
    <n v="0"/>
  </r>
  <r>
    <x v="217"/>
    <n v="45"/>
    <n v="7.6"/>
    <n v="30"/>
    <n v="0.1"/>
    <n v="205.20000000000002"/>
    <n v="10"/>
  </r>
  <r>
    <x v="217"/>
    <n v="50"/>
    <n v="13"/>
    <n v="25"/>
    <n v="0"/>
    <n v="325"/>
    <n v="0"/>
  </r>
  <r>
    <x v="218"/>
    <n v="11"/>
    <n v="16.8"/>
    <n v="10"/>
    <n v="0"/>
    <n v="168"/>
    <n v="0"/>
  </r>
  <r>
    <x v="218"/>
    <n v="46"/>
    <n v="9.6"/>
    <n v="5"/>
    <n v="0"/>
    <n v="48"/>
    <n v="0"/>
  </r>
  <r>
    <x v="219"/>
    <n v="24"/>
    <n v="3.6"/>
    <n v="28"/>
    <n v="0"/>
    <n v="100.8"/>
    <n v="0"/>
  </r>
  <r>
    <x v="219"/>
    <n v="25"/>
    <n v="11.2"/>
    <n v="12"/>
    <n v="0"/>
    <n v="134.39999999999998"/>
    <n v="0"/>
  </r>
  <r>
    <x v="220"/>
    <n v="30"/>
    <n v="20.7"/>
    <n v="8"/>
    <n v="0"/>
    <n v="165.6"/>
    <n v="0"/>
  </r>
  <r>
    <x v="220"/>
    <n v="43"/>
    <n v="36.799999999999997"/>
    <n v="15"/>
    <n v="0"/>
    <n v="552"/>
    <n v="0"/>
  </r>
  <r>
    <x v="221"/>
    <n v="2"/>
    <n v="15.2"/>
    <n v="40"/>
    <n v="0.15"/>
    <n v="516.79999999999995"/>
    <n v="15"/>
  </r>
  <r>
    <x v="221"/>
    <n v="16"/>
    <n v="13.9"/>
    <n v="35"/>
    <n v="0.15"/>
    <n v="413.52499999999998"/>
    <n v="15"/>
  </r>
  <r>
    <x v="221"/>
    <n v="44"/>
    <n v="15.5"/>
    <n v="2"/>
    <n v="0.15"/>
    <n v="26.349999999999998"/>
    <n v="15"/>
  </r>
  <r>
    <x v="222"/>
    <n v="18"/>
    <n v="50"/>
    <n v="30"/>
    <n v="0"/>
    <n v="1500"/>
    <n v="0"/>
  </r>
  <r>
    <x v="222"/>
    <n v="23"/>
    <n v="7.2"/>
    <n v="15"/>
    <n v="0"/>
    <n v="108"/>
    <n v="0"/>
  </r>
  <r>
    <x v="222"/>
    <n v="64"/>
    <n v="26.6"/>
    <n v="8"/>
    <n v="0"/>
    <n v="212.8"/>
    <n v="0"/>
  </r>
  <r>
    <x v="223"/>
    <n v="7"/>
    <n v="24"/>
    <n v="30"/>
    <n v="0"/>
    <n v="720"/>
    <n v="0"/>
  </r>
  <r>
    <x v="223"/>
    <n v="56"/>
    <n v="30.4"/>
    <n v="20"/>
    <n v="0"/>
    <n v="608"/>
    <n v="0"/>
  </r>
  <r>
    <x v="224"/>
    <n v="24"/>
    <n v="3.6"/>
    <n v="80"/>
    <n v="0.05"/>
    <n v="273.59999999999997"/>
    <n v="5"/>
  </r>
  <r>
    <x v="224"/>
    <n v="51"/>
    <n v="42.4"/>
    <n v="18"/>
    <n v="0"/>
    <n v="763.19999999999993"/>
    <n v="0"/>
  </r>
  <r>
    <x v="225"/>
    <n v="33"/>
    <n v="2"/>
    <n v="12"/>
    <n v="0"/>
    <n v="24"/>
    <n v="0"/>
  </r>
  <r>
    <x v="225"/>
    <n v="71"/>
    <n v="17.2"/>
    <n v="12"/>
    <n v="0"/>
    <n v="206.39999999999998"/>
    <n v="0"/>
  </r>
  <r>
    <x v="226"/>
    <n v="14"/>
    <n v="18.600000000000001"/>
    <n v="12"/>
    <n v="0"/>
    <n v="223.20000000000002"/>
    <n v="0"/>
  </r>
  <r>
    <x v="226"/>
    <n v="28"/>
    <n v="36.4"/>
    <n v="18"/>
    <n v="0"/>
    <n v="655.19999999999993"/>
    <n v="0"/>
  </r>
  <r>
    <x v="226"/>
    <n v="40"/>
    <n v="14.7"/>
    <n v="21"/>
    <n v="0"/>
    <n v="308.7"/>
    <n v="0"/>
  </r>
  <r>
    <x v="226"/>
    <n v="75"/>
    <n v="6.2"/>
    <n v="10"/>
    <n v="0"/>
    <n v="62"/>
    <n v="0"/>
  </r>
  <r>
    <x v="227"/>
    <n v="31"/>
    <n v="10"/>
    <n v="35"/>
    <n v="0.15"/>
    <n v="297.5"/>
    <n v="15"/>
  </r>
  <r>
    <x v="227"/>
    <n v="66"/>
    <n v="13.6"/>
    <n v="60"/>
    <n v="0.15"/>
    <n v="693.6"/>
    <n v="15"/>
  </r>
  <r>
    <x v="227"/>
    <n v="76"/>
    <n v="14.4"/>
    <n v="42"/>
    <n v="0.15"/>
    <n v="514.08000000000004"/>
    <n v="15"/>
  </r>
  <r>
    <x v="228"/>
    <n v="55"/>
    <n v="19.2"/>
    <n v="2"/>
    <n v="0.05"/>
    <n v="36.479999999999997"/>
    <n v="5"/>
  </r>
  <r>
    <x v="228"/>
    <n v="70"/>
    <n v="12"/>
    <n v="12"/>
    <n v="0"/>
    <n v="144"/>
    <n v="0"/>
  </r>
  <r>
    <x v="229"/>
    <n v="1"/>
    <n v="14.4"/>
    <n v="15"/>
    <n v="0"/>
    <n v="216"/>
    <n v="0"/>
  </r>
  <r>
    <x v="229"/>
    <n v="21"/>
    <n v="8"/>
    <n v="21"/>
    <n v="0.25"/>
    <n v="126"/>
    <n v="25"/>
  </r>
  <r>
    <x v="229"/>
    <n v="39"/>
    <n v="14.4"/>
    <n v="20"/>
    <n v="0.25"/>
    <n v="216"/>
    <n v="25"/>
  </r>
  <r>
    <x v="230"/>
    <n v="10"/>
    <n v="24.8"/>
    <n v="20"/>
    <n v="0.05"/>
    <n v="471.2"/>
    <n v="5"/>
  </r>
  <r>
    <x v="231"/>
    <n v="38"/>
    <n v="210.8"/>
    <n v="30"/>
    <n v="0"/>
    <n v="6324"/>
    <n v="0"/>
  </r>
  <r>
    <x v="231"/>
    <n v="53"/>
    <n v="26.2"/>
    <n v="28"/>
    <n v="0"/>
    <n v="733.6"/>
    <n v="0"/>
  </r>
  <r>
    <x v="231"/>
    <n v="59"/>
    <n v="44"/>
    <n v="60"/>
    <n v="0"/>
    <n v="2640"/>
    <n v="0"/>
  </r>
  <r>
    <x v="231"/>
    <n v="64"/>
    <n v="26.6"/>
    <n v="30"/>
    <n v="0"/>
    <n v="798"/>
    <n v="0"/>
  </r>
  <r>
    <x v="232"/>
    <n v="47"/>
    <n v="7.6"/>
    <n v="30"/>
    <n v="0"/>
    <n v="228"/>
    <n v="0"/>
  </r>
  <r>
    <x v="232"/>
    <n v="59"/>
    <n v="44"/>
    <n v="12"/>
    <n v="0"/>
    <n v="528"/>
    <n v="0"/>
  </r>
  <r>
    <x v="233"/>
    <n v="49"/>
    <n v="16"/>
    <n v="24"/>
    <n v="0"/>
    <n v="384"/>
    <n v="0"/>
  </r>
  <r>
    <x v="233"/>
    <n v="60"/>
    <n v="27.2"/>
    <n v="40"/>
    <n v="0"/>
    <n v="1088"/>
    <n v="0"/>
  </r>
  <r>
    <x v="234"/>
    <n v="40"/>
    <n v="14.7"/>
    <n v="10"/>
    <n v="0"/>
    <n v="147"/>
    <n v="0"/>
  </r>
  <r>
    <x v="235"/>
    <n v="34"/>
    <n v="11.2"/>
    <n v="35"/>
    <n v="0.05"/>
    <n v="372.4"/>
    <n v="5"/>
  </r>
  <r>
    <x v="235"/>
    <n v="77"/>
    <n v="10.4"/>
    <n v="30"/>
    <n v="0.05"/>
    <n v="296.39999999999998"/>
    <n v="5"/>
  </r>
  <r>
    <x v="236"/>
    <n v="21"/>
    <n v="8"/>
    <n v="14"/>
    <n v="0"/>
    <n v="112"/>
    <n v="0"/>
  </r>
  <r>
    <x v="236"/>
    <n v="40"/>
    <n v="14.7"/>
    <n v="10"/>
    <n v="0"/>
    <n v="147"/>
    <n v="0"/>
  </r>
  <r>
    <x v="236"/>
    <n v="51"/>
    <n v="42.4"/>
    <n v="3"/>
    <n v="0"/>
    <n v="127.19999999999999"/>
    <n v="0"/>
  </r>
  <r>
    <x v="237"/>
    <n v="2"/>
    <n v="15.2"/>
    <n v="20"/>
    <n v="0.1"/>
    <n v="273.60000000000002"/>
    <n v="10"/>
  </r>
  <r>
    <x v="237"/>
    <n v="3"/>
    <n v="8"/>
    <n v="20"/>
    <n v="0.1"/>
    <n v="144"/>
    <n v="10"/>
  </r>
  <r>
    <x v="237"/>
    <n v="55"/>
    <n v="19.2"/>
    <n v="30"/>
    <n v="0.1"/>
    <n v="518.4"/>
    <n v="10"/>
  </r>
  <r>
    <x v="237"/>
    <n v="70"/>
    <n v="12"/>
    <n v="60"/>
    <n v="0.1"/>
    <n v="648"/>
    <n v="10"/>
  </r>
  <r>
    <x v="238"/>
    <n v="11"/>
    <n v="16.8"/>
    <n v="5"/>
    <n v="0"/>
    <n v="84"/>
    <n v="0"/>
  </r>
  <r>
    <x v="238"/>
    <n v="51"/>
    <n v="42.4"/>
    <n v="25"/>
    <n v="0"/>
    <n v="1060"/>
    <n v="0"/>
  </r>
  <r>
    <x v="238"/>
    <n v="74"/>
    <n v="8"/>
    <n v="16"/>
    <n v="0"/>
    <n v="128"/>
    <n v="0"/>
  </r>
  <r>
    <x v="239"/>
    <n v="19"/>
    <n v="7.3"/>
    <n v="5"/>
    <n v="0"/>
    <n v="36.5"/>
    <n v="0"/>
  </r>
  <r>
    <x v="239"/>
    <n v="26"/>
    <n v="24.9"/>
    <n v="30"/>
    <n v="0"/>
    <n v="747"/>
    <n v="0"/>
  </r>
  <r>
    <x v="239"/>
    <n v="54"/>
    <n v="5.9"/>
    <n v="24"/>
    <n v="0.25"/>
    <n v="106.20000000000002"/>
    <n v="25"/>
  </r>
  <r>
    <x v="240"/>
    <n v="59"/>
    <n v="44"/>
    <n v="30"/>
    <n v="0"/>
    <n v="1320"/>
    <n v="0"/>
  </r>
  <r>
    <x v="240"/>
    <n v="73"/>
    <n v="12"/>
    <n v="20"/>
    <n v="0.2"/>
    <n v="192"/>
    <n v="20"/>
  </r>
  <r>
    <x v="241"/>
    <n v="11"/>
    <n v="16.8"/>
    <n v="15"/>
    <n v="0.25"/>
    <n v="189"/>
    <n v="25"/>
  </r>
  <r>
    <x v="241"/>
    <n v="16"/>
    <n v="13.9"/>
    <n v="18"/>
    <n v="0"/>
    <n v="250.20000000000002"/>
    <n v="0"/>
  </r>
  <r>
    <x v="242"/>
    <n v="59"/>
    <n v="44"/>
    <n v="60"/>
    <n v="0"/>
    <n v="2640"/>
    <n v="0"/>
  </r>
  <r>
    <x v="242"/>
    <n v="68"/>
    <n v="10"/>
    <n v="30"/>
    <n v="0"/>
    <n v="300"/>
    <n v="0"/>
  </r>
  <r>
    <x v="242"/>
    <n v="75"/>
    <n v="6.2"/>
    <n v="36"/>
    <n v="0"/>
    <n v="223.20000000000002"/>
    <n v="0"/>
  </r>
  <r>
    <x v="243"/>
    <n v="44"/>
    <n v="15.5"/>
    <n v="15"/>
    <n v="0.15"/>
    <n v="197.625"/>
    <n v="15"/>
  </r>
  <r>
    <x v="243"/>
    <n v="77"/>
    <n v="10.4"/>
    <n v="7"/>
    <n v="0.15"/>
    <n v="61.879999999999995"/>
    <n v="15"/>
  </r>
  <r>
    <x v="244"/>
    <n v="25"/>
    <n v="11.2"/>
    <n v="60"/>
    <n v="0.05"/>
    <n v="638.4"/>
    <n v="5"/>
  </r>
  <r>
    <x v="244"/>
    <n v="42"/>
    <n v="11.2"/>
    <n v="20"/>
    <n v="0.05"/>
    <n v="212.79999999999998"/>
    <n v="5"/>
  </r>
  <r>
    <x v="245"/>
    <n v="65"/>
    <n v="16.8"/>
    <n v="15"/>
    <n v="0.1"/>
    <n v="226.8"/>
    <n v="10"/>
  </r>
  <r>
    <x v="245"/>
    <n v="66"/>
    <n v="13.6"/>
    <n v="10"/>
    <n v="0.1"/>
    <n v="122.4"/>
    <n v="10"/>
  </r>
  <r>
    <x v="245"/>
    <n v="69"/>
    <n v="28.8"/>
    <n v="10"/>
    <n v="0.1"/>
    <n v="259.2"/>
    <n v="10"/>
  </r>
  <r>
    <x v="246"/>
    <n v="56"/>
    <n v="30.4"/>
    <n v="30"/>
    <n v="0"/>
    <n v="912"/>
    <n v="0"/>
  </r>
  <r>
    <x v="247"/>
    <n v="23"/>
    <n v="7.2"/>
    <n v="10"/>
    <n v="0"/>
    <n v="72"/>
    <n v="0"/>
  </r>
  <r>
    <x v="247"/>
    <n v="41"/>
    <n v="7.7"/>
    <n v="20"/>
    <n v="0"/>
    <n v="154"/>
    <n v="0"/>
  </r>
  <r>
    <x v="247"/>
    <n v="77"/>
    <n v="10.4"/>
    <n v="5"/>
    <n v="0"/>
    <n v="52"/>
    <n v="0"/>
  </r>
  <r>
    <x v="248"/>
    <n v="31"/>
    <n v="10"/>
    <n v="20"/>
    <n v="0.05"/>
    <n v="190"/>
    <n v="5"/>
  </r>
  <r>
    <x v="249"/>
    <n v="56"/>
    <n v="30.4"/>
    <n v="14"/>
    <n v="0"/>
    <n v="425.59999999999997"/>
    <n v="0"/>
  </r>
  <r>
    <x v="249"/>
    <n v="72"/>
    <n v="27.8"/>
    <n v="25"/>
    <n v="0"/>
    <n v="695"/>
    <n v="0"/>
  </r>
  <r>
    <x v="249"/>
    <n v="77"/>
    <n v="10.4"/>
    <n v="25"/>
    <n v="0"/>
    <n v="260"/>
    <n v="0"/>
  </r>
  <r>
    <x v="250"/>
    <n v="24"/>
    <n v="4.5"/>
    <n v="14"/>
    <n v="0"/>
    <n v="63"/>
    <n v="0"/>
  </r>
  <r>
    <x v="250"/>
    <n v="40"/>
    <n v="18.399999999999999"/>
    <n v="5"/>
    <n v="0"/>
    <n v="92"/>
    <n v="0"/>
  </r>
  <r>
    <x v="250"/>
    <n v="42"/>
    <n v="14"/>
    <n v="30"/>
    <n v="0"/>
    <n v="420"/>
    <n v="0"/>
  </r>
  <r>
    <x v="251"/>
    <n v="28"/>
    <n v="45.6"/>
    <n v="20"/>
    <n v="0"/>
    <n v="912"/>
    <n v="0"/>
  </r>
  <r>
    <x v="251"/>
    <n v="49"/>
    <n v="20"/>
    <n v="25"/>
    <n v="0"/>
    <n v="500"/>
    <n v="0"/>
  </r>
  <r>
    <x v="252"/>
    <n v="15"/>
    <n v="15.5"/>
    <n v="12"/>
    <n v="0.05"/>
    <n v="176.7"/>
    <n v="5"/>
  </r>
  <r>
    <x v="252"/>
    <n v="28"/>
    <n v="45.6"/>
    <n v="8"/>
    <n v="0.05"/>
    <n v="346.56"/>
    <n v="5"/>
  </r>
  <r>
    <x v="253"/>
    <n v="54"/>
    <n v="7.45"/>
    <n v="20"/>
    <n v="0"/>
    <n v="149"/>
    <n v="0"/>
  </r>
  <r>
    <x v="254"/>
    <n v="45"/>
    <n v="9.5"/>
    <n v="21"/>
    <n v="0"/>
    <n v="199.5"/>
    <n v="0"/>
  </r>
  <r>
    <x v="254"/>
    <n v="53"/>
    <n v="32.799999999999997"/>
    <n v="6"/>
    <n v="0"/>
    <n v="196.79999999999998"/>
    <n v="0"/>
  </r>
  <r>
    <x v="254"/>
    <n v="67"/>
    <n v="14"/>
    <n v="30"/>
    <n v="0"/>
    <n v="420"/>
    <n v="0"/>
  </r>
  <r>
    <x v="255"/>
    <n v="14"/>
    <n v="23.25"/>
    <n v="70"/>
    <n v="0"/>
    <n v="1627.5"/>
    <n v="0"/>
  </r>
  <r>
    <x v="255"/>
    <n v="65"/>
    <n v="21.05"/>
    <n v="20"/>
    <n v="0"/>
    <n v="421"/>
    <n v="0"/>
  </r>
  <r>
    <x v="256"/>
    <n v="2"/>
    <n v="19"/>
    <n v="12"/>
    <n v="0"/>
    <n v="228"/>
    <n v="0"/>
  </r>
  <r>
    <x v="256"/>
    <n v="21"/>
    <n v="10"/>
    <n v="12"/>
    <n v="0"/>
    <n v="120"/>
    <n v="0"/>
  </r>
  <r>
    <x v="256"/>
    <n v="53"/>
    <n v="32.799999999999997"/>
    <n v="10"/>
    <n v="0"/>
    <n v="328"/>
    <n v="0"/>
  </r>
  <r>
    <x v="256"/>
    <n v="61"/>
    <n v="28.5"/>
    <n v="25"/>
    <n v="0"/>
    <n v="712.5"/>
    <n v="0"/>
  </r>
  <r>
    <x v="257"/>
    <n v="62"/>
    <n v="49.3"/>
    <n v="3"/>
    <n v="0"/>
    <n v="147.89999999999998"/>
    <n v="0"/>
  </r>
  <r>
    <x v="258"/>
    <n v="25"/>
    <n v="14"/>
    <n v="18"/>
    <n v="0.1"/>
    <n v="226.8"/>
    <n v="10"/>
  </r>
  <r>
    <x v="258"/>
    <n v="70"/>
    <n v="15"/>
    <n v="14"/>
    <n v="0.1"/>
    <n v="189"/>
    <n v="10"/>
  </r>
  <r>
    <x v="259"/>
    <n v="43"/>
    <n v="46"/>
    <n v="15"/>
    <n v="0.15"/>
    <n v="586.5"/>
    <n v="15"/>
  </r>
  <r>
    <x v="259"/>
    <n v="48"/>
    <n v="12.75"/>
    <n v="15"/>
    <n v="0.15"/>
    <n v="162.5625"/>
    <n v="15"/>
  </r>
  <r>
    <x v="260"/>
    <n v="13"/>
    <n v="6"/>
    <n v="10"/>
    <n v="0"/>
    <n v="60"/>
    <n v="0"/>
  </r>
  <r>
    <x v="260"/>
    <n v="39"/>
    <n v="18"/>
    <n v="10"/>
    <n v="0"/>
    <n v="180"/>
    <n v="0"/>
  </r>
  <r>
    <x v="261"/>
    <n v="28"/>
    <n v="45.6"/>
    <n v="3"/>
    <n v="0"/>
    <n v="136.80000000000001"/>
    <n v="0"/>
  </r>
  <r>
    <x v="262"/>
    <n v="29"/>
    <n v="123.79"/>
    <n v="36"/>
    <n v="0"/>
    <n v="4456.4400000000005"/>
    <n v="0"/>
  </r>
  <r>
    <x v="262"/>
    <n v="75"/>
    <n v="7.75"/>
    <n v="36"/>
    <n v="0.1"/>
    <n v="251.1"/>
    <n v="10"/>
  </r>
  <r>
    <x v="263"/>
    <n v="4"/>
    <n v="22"/>
    <n v="50"/>
    <n v="0.15"/>
    <n v="935"/>
    <n v="15"/>
  </r>
  <r>
    <x v="263"/>
    <n v="7"/>
    <n v="30"/>
    <n v="50"/>
    <n v="0.15"/>
    <n v="1275"/>
    <n v="15"/>
  </r>
  <r>
    <x v="263"/>
    <n v="8"/>
    <n v="40"/>
    <n v="10"/>
    <n v="0.15"/>
    <n v="340"/>
    <n v="15"/>
  </r>
  <r>
    <x v="264"/>
    <n v="24"/>
    <n v="4.5"/>
    <n v="10"/>
    <n v="0.15"/>
    <n v="38.25"/>
    <n v="15"/>
  </r>
  <r>
    <x v="264"/>
    <n v="46"/>
    <n v="12"/>
    <n v="9"/>
    <n v="0.15"/>
    <n v="91.8"/>
    <n v="15"/>
  </r>
  <r>
    <x v="264"/>
    <n v="47"/>
    <n v="9.5"/>
    <n v="6"/>
    <n v="0.15"/>
    <n v="48.449999999999996"/>
    <n v="15"/>
  </r>
  <r>
    <x v="264"/>
    <n v="60"/>
    <n v="34"/>
    <n v="12"/>
    <n v="0.15"/>
    <n v="346.8"/>
    <n v="15"/>
  </r>
  <r>
    <x v="265"/>
    <n v="21"/>
    <n v="10"/>
    <n v="40"/>
    <n v="0.2"/>
    <n v="320"/>
    <n v="20"/>
  </r>
  <r>
    <x v="265"/>
    <n v="32"/>
    <n v="32"/>
    <n v="50"/>
    <n v="0.2"/>
    <n v="1280"/>
    <n v="20"/>
  </r>
  <r>
    <x v="265"/>
    <n v="61"/>
    <n v="28.5"/>
    <n v="15"/>
    <n v="0.2"/>
    <n v="342"/>
    <n v="20"/>
  </r>
  <r>
    <x v="266"/>
    <n v="20"/>
    <n v="81"/>
    <n v="39"/>
    <n v="0"/>
    <n v="3159"/>
    <n v="0"/>
  </r>
  <r>
    <x v="266"/>
    <n v="28"/>
    <n v="45.6"/>
    <n v="35"/>
    <n v="0"/>
    <n v="1596"/>
    <n v="0"/>
  </r>
  <r>
    <x v="266"/>
    <n v="56"/>
    <n v="38"/>
    <n v="70"/>
    <n v="0"/>
    <n v="2660"/>
    <n v="0"/>
  </r>
  <r>
    <x v="266"/>
    <n v="65"/>
    <n v="21.05"/>
    <n v="39"/>
    <n v="0"/>
    <n v="820.95"/>
    <n v="0"/>
  </r>
  <r>
    <x v="266"/>
    <n v="75"/>
    <n v="7.75"/>
    <n v="50"/>
    <n v="0"/>
    <n v="387.5"/>
    <n v="0"/>
  </r>
  <r>
    <x v="267"/>
    <n v="9"/>
    <n v="97"/>
    <n v="16"/>
    <n v="0.15"/>
    <n v="1319.2"/>
    <n v="15"/>
  </r>
  <r>
    <x v="267"/>
    <n v="16"/>
    <n v="17.45"/>
    <n v="50"/>
    <n v="0"/>
    <n v="872.5"/>
    <n v="0"/>
  </r>
  <r>
    <x v="267"/>
    <n v="27"/>
    <n v="43.9"/>
    <n v="120"/>
    <n v="0"/>
    <n v="5268"/>
    <n v="0"/>
  </r>
  <r>
    <x v="267"/>
    <n v="33"/>
    <n v="2.5"/>
    <n v="16"/>
    <n v="0.15"/>
    <n v="34"/>
    <n v="15"/>
  </r>
  <r>
    <x v="267"/>
    <n v="60"/>
    <n v="34"/>
    <n v="84"/>
    <n v="0.15"/>
    <n v="2427.6"/>
    <n v="15"/>
  </r>
  <r>
    <x v="268"/>
    <n v="18"/>
    <n v="62.5"/>
    <n v="25"/>
    <n v="0.1"/>
    <n v="1406.25"/>
    <n v="10"/>
  </r>
  <r>
    <x v="268"/>
    <n v="41"/>
    <n v="9.65"/>
    <n v="80"/>
    <n v="0.1"/>
    <n v="694.80000000000007"/>
    <n v="10"/>
  </r>
  <r>
    <x v="268"/>
    <n v="42"/>
    <n v="14"/>
    <n v="20"/>
    <n v="0"/>
    <n v="280"/>
    <n v="0"/>
  </r>
  <r>
    <x v="269"/>
    <n v="52"/>
    <n v="7"/>
    <n v="6"/>
    <n v="0"/>
    <n v="42"/>
    <n v="0"/>
  </r>
  <r>
    <x v="269"/>
    <n v="59"/>
    <n v="55"/>
    <n v="4"/>
    <n v="0"/>
    <n v="220"/>
    <n v="0"/>
  </r>
  <r>
    <x v="269"/>
    <n v="70"/>
    <n v="15"/>
    <n v="6"/>
    <n v="0"/>
    <n v="90"/>
    <n v="0"/>
  </r>
  <r>
    <x v="270"/>
    <n v="24"/>
    <n v="4.5"/>
    <n v="5"/>
    <n v="0"/>
    <n v="22.5"/>
    <n v="0"/>
  </r>
  <r>
    <x v="270"/>
    <n v="38"/>
    <n v="263.5"/>
    <n v="15"/>
    <n v="0"/>
    <n v="3952.5"/>
    <n v="0"/>
  </r>
  <r>
    <x v="270"/>
    <n v="44"/>
    <n v="19.45"/>
    <n v="9"/>
    <n v="0"/>
    <n v="175.04999999999998"/>
    <n v="0"/>
  </r>
  <r>
    <x v="271"/>
    <n v="10"/>
    <n v="31"/>
    <n v="16"/>
    <n v="0.05"/>
    <n v="471.2"/>
    <n v="5"/>
  </r>
  <r>
    <x v="271"/>
    <n v="56"/>
    <n v="38"/>
    <n v="40"/>
    <n v="0"/>
    <n v="1520"/>
    <n v="0"/>
  </r>
  <r>
    <x v="271"/>
    <n v="60"/>
    <n v="34"/>
    <n v="10"/>
    <n v="0.05"/>
    <n v="323"/>
    <n v="5"/>
  </r>
  <r>
    <x v="272"/>
    <n v="24"/>
    <n v="4.5"/>
    <n v="8"/>
    <n v="0"/>
    <n v="36"/>
    <n v="0"/>
  </r>
  <r>
    <x v="272"/>
    <n v="53"/>
    <n v="32.799999999999997"/>
    <n v="5"/>
    <n v="0"/>
    <n v="164"/>
    <n v="0"/>
  </r>
  <r>
    <x v="273"/>
    <n v="35"/>
    <n v="18"/>
    <n v="3"/>
    <n v="0"/>
    <n v="54"/>
    <n v="0"/>
  </r>
  <r>
    <x v="273"/>
    <n v="41"/>
    <n v="9.65"/>
    <n v="10"/>
    <n v="0"/>
    <n v="96.5"/>
    <n v="0"/>
  </r>
  <r>
    <x v="273"/>
    <n v="68"/>
    <n v="12.5"/>
    <n v="6"/>
    <n v="0"/>
    <n v="75"/>
    <n v="0"/>
  </r>
  <r>
    <x v="274"/>
    <n v="1"/>
    <n v="18"/>
    <n v="40"/>
    <n v="0.2"/>
    <n v="576"/>
    <n v="20"/>
  </r>
  <r>
    <x v="274"/>
    <n v="8"/>
    <n v="40"/>
    <n v="24"/>
    <n v="0"/>
    <n v="960"/>
    <n v="0"/>
  </r>
  <r>
    <x v="274"/>
    <n v="30"/>
    <n v="25.89"/>
    <n v="20"/>
    <n v="0.2"/>
    <n v="414.24"/>
    <n v="20"/>
  </r>
  <r>
    <x v="274"/>
    <n v="40"/>
    <n v="18.399999999999999"/>
    <n v="25"/>
    <n v="0.2"/>
    <n v="368"/>
    <n v="20"/>
  </r>
  <r>
    <x v="275"/>
    <n v="17"/>
    <n v="39"/>
    <n v="25"/>
    <n v="0.1"/>
    <n v="877.5"/>
    <n v="10"/>
  </r>
  <r>
    <x v="275"/>
    <n v="20"/>
    <n v="81"/>
    <n v="15"/>
    <n v="0.1"/>
    <n v="1093.5"/>
    <n v="10"/>
  </r>
  <r>
    <x v="275"/>
    <n v="37"/>
    <n v="26"/>
    <n v="18"/>
    <n v="0.1"/>
    <n v="421.2"/>
    <n v="10"/>
  </r>
  <r>
    <x v="275"/>
    <n v="41"/>
    <n v="9.65"/>
    <n v="6"/>
    <n v="0.1"/>
    <n v="52.110000000000007"/>
    <n v="10"/>
  </r>
  <r>
    <x v="276"/>
    <n v="10"/>
    <n v="31"/>
    <n v="2"/>
    <n v="0"/>
    <n v="62"/>
    <n v="0"/>
  </r>
  <r>
    <x v="276"/>
    <n v="30"/>
    <n v="25.89"/>
    <n v="10"/>
    <n v="0"/>
    <n v="258.89999999999998"/>
    <n v="0"/>
  </r>
  <r>
    <x v="276"/>
    <n v="43"/>
    <n v="46"/>
    <n v="60"/>
    <n v="0"/>
    <n v="2760"/>
    <n v="0"/>
  </r>
  <r>
    <x v="276"/>
    <n v="54"/>
    <n v="7.45"/>
    <n v="15"/>
    <n v="0"/>
    <n v="111.75"/>
    <n v="0"/>
  </r>
  <r>
    <x v="277"/>
    <n v="36"/>
    <n v="19"/>
    <n v="30"/>
    <n v="0"/>
    <n v="570"/>
    <n v="0"/>
  </r>
  <r>
    <x v="277"/>
    <n v="40"/>
    <n v="18.399999999999999"/>
    <n v="15"/>
    <n v="0.1"/>
    <n v="248.4"/>
    <n v="10"/>
  </r>
  <r>
    <x v="278"/>
    <n v="1"/>
    <n v="18"/>
    <n v="8"/>
    <n v="0.15"/>
    <n v="122.39999999999999"/>
    <n v="15"/>
  </r>
  <r>
    <x v="278"/>
    <n v="13"/>
    <n v="6"/>
    <n v="10"/>
    <n v="0"/>
    <n v="60"/>
    <n v="0"/>
  </r>
  <r>
    <x v="278"/>
    <n v="56"/>
    <n v="38"/>
    <n v="30"/>
    <n v="0.15"/>
    <n v="969"/>
    <n v="15"/>
  </r>
  <r>
    <x v="279"/>
    <n v="4"/>
    <n v="22"/>
    <n v="50"/>
    <n v="0.1"/>
    <n v="990"/>
    <n v="10"/>
  </r>
  <r>
    <x v="279"/>
    <n v="36"/>
    <n v="19"/>
    <n v="30"/>
    <n v="0.1"/>
    <n v="513"/>
    <n v="10"/>
  </r>
  <r>
    <x v="280"/>
    <n v="11"/>
    <n v="21"/>
    <n v="3"/>
    <n v="0"/>
    <n v="63"/>
    <n v="0"/>
  </r>
  <r>
    <x v="280"/>
    <n v="33"/>
    <n v="2.5"/>
    <n v="8"/>
    <n v="0.2"/>
    <n v="16"/>
    <n v="20"/>
  </r>
  <r>
    <x v="280"/>
    <n v="72"/>
    <n v="34.799999999999997"/>
    <n v="9"/>
    <n v="0"/>
    <n v="313.2"/>
    <n v="0"/>
  </r>
  <r>
    <x v="281"/>
    <n v="55"/>
    <n v="24"/>
    <n v="14"/>
    <n v="0"/>
    <n v="336"/>
    <n v="0"/>
  </r>
  <r>
    <x v="281"/>
    <n v="68"/>
    <n v="12.5"/>
    <n v="20"/>
    <n v="0"/>
    <n v="250"/>
    <n v="0"/>
  </r>
  <r>
    <x v="281"/>
    <n v="69"/>
    <n v="36"/>
    <n v="10"/>
    <n v="0"/>
    <n v="360"/>
    <n v="0"/>
  </r>
  <r>
    <x v="282"/>
    <n v="17"/>
    <n v="39"/>
    <n v="40"/>
    <n v="0"/>
    <n v="1560"/>
    <n v="0"/>
  </r>
  <r>
    <x v="282"/>
    <n v="43"/>
    <n v="46"/>
    <n v="25"/>
    <n v="0"/>
    <n v="1150"/>
    <n v="0"/>
  </r>
  <r>
    <x v="282"/>
    <n v="61"/>
    <n v="28.5"/>
    <n v="20"/>
    <n v="0"/>
    <n v="570"/>
    <n v="0"/>
  </r>
  <r>
    <x v="282"/>
    <n v="76"/>
    <n v="18"/>
    <n v="50"/>
    <n v="0"/>
    <n v="900"/>
    <n v="0"/>
  </r>
  <r>
    <x v="283"/>
    <n v="59"/>
    <n v="55"/>
    <n v="2"/>
    <n v="0"/>
    <n v="110"/>
    <n v="0"/>
  </r>
  <r>
    <x v="284"/>
    <n v="30"/>
    <n v="25.89"/>
    <n v="15"/>
    <n v="0"/>
    <n v="388.35"/>
    <n v="0"/>
  </r>
  <r>
    <x v="284"/>
    <n v="66"/>
    <n v="17"/>
    <n v="24"/>
    <n v="0"/>
    <n v="408"/>
    <n v="0"/>
  </r>
  <r>
    <x v="285"/>
    <n v="4"/>
    <n v="22"/>
    <n v="50"/>
    <n v="0.05"/>
    <n v="1045"/>
    <n v="5"/>
  </r>
  <r>
    <x v="285"/>
    <n v="72"/>
    <n v="34.799999999999997"/>
    <n v="24"/>
    <n v="0"/>
    <n v="835.19999999999993"/>
    <n v="0"/>
  </r>
  <r>
    <x v="285"/>
    <n v="73"/>
    <n v="15"/>
    <n v="24"/>
    <n v="0.05"/>
    <n v="342"/>
    <n v="5"/>
  </r>
  <r>
    <x v="286"/>
    <n v="30"/>
    <n v="25.89"/>
    <n v="10"/>
    <n v="0"/>
    <n v="258.89999999999998"/>
    <n v="0"/>
  </r>
  <r>
    <x v="286"/>
    <n v="40"/>
    <n v="18.399999999999999"/>
    <n v="10"/>
    <n v="0.2"/>
    <n v="147.20000000000002"/>
    <n v="20"/>
  </r>
  <r>
    <x v="286"/>
    <n v="54"/>
    <n v="7.45"/>
    <n v="10"/>
    <n v="0.2"/>
    <n v="59.6"/>
    <n v="20"/>
  </r>
  <r>
    <x v="287"/>
    <n v="11"/>
    <n v="21"/>
    <n v="50"/>
    <n v="0.1"/>
    <n v="945"/>
    <n v="10"/>
  </r>
  <r>
    <x v="287"/>
    <n v="40"/>
    <n v="18.399999999999999"/>
    <n v="10"/>
    <n v="0.1"/>
    <n v="165.6"/>
    <n v="10"/>
  </r>
  <r>
    <x v="287"/>
    <n v="57"/>
    <n v="19.5"/>
    <n v="5"/>
    <n v="0.1"/>
    <n v="87.75"/>
    <n v="10"/>
  </r>
  <r>
    <x v="287"/>
    <n v="59"/>
    <n v="55"/>
    <n v="15"/>
    <n v="0.1"/>
    <n v="742.5"/>
    <n v="10"/>
  </r>
  <r>
    <x v="288"/>
    <n v="12"/>
    <n v="38"/>
    <n v="15"/>
    <n v="0.25"/>
    <n v="427.5"/>
    <n v="25"/>
  </r>
  <r>
    <x v="288"/>
    <n v="31"/>
    <n v="12.5"/>
    <n v="20"/>
    <n v="0"/>
    <n v="250"/>
    <n v="0"/>
  </r>
  <r>
    <x v="288"/>
    <n v="33"/>
    <n v="2.5"/>
    <n v="30"/>
    <n v="0"/>
    <n v="75"/>
    <n v="0"/>
  </r>
  <r>
    <x v="288"/>
    <n v="60"/>
    <n v="34"/>
    <n v="35"/>
    <n v="0.25"/>
    <n v="892.5"/>
    <n v="25"/>
  </r>
  <r>
    <x v="289"/>
    <n v="31"/>
    <n v="12.5"/>
    <n v="30"/>
    <n v="0"/>
    <n v="375"/>
    <n v="0"/>
  </r>
  <r>
    <x v="289"/>
    <n v="51"/>
    <n v="53"/>
    <n v="6"/>
    <n v="0"/>
    <n v="318"/>
    <n v="0"/>
  </r>
  <r>
    <x v="289"/>
    <n v="58"/>
    <n v="13.25"/>
    <n v="20"/>
    <n v="0"/>
    <n v="265"/>
    <n v="0"/>
  </r>
  <r>
    <x v="289"/>
    <n v="72"/>
    <n v="34.799999999999997"/>
    <n v="21"/>
    <n v="0"/>
    <n v="730.8"/>
    <n v="0"/>
  </r>
  <r>
    <x v="289"/>
    <n v="73"/>
    <n v="15"/>
    <n v="9"/>
    <n v="0"/>
    <n v="135"/>
    <n v="0"/>
  </r>
  <r>
    <x v="290"/>
    <n v="70"/>
    <n v="15"/>
    <n v="7"/>
    <n v="0"/>
    <n v="105"/>
    <n v="0"/>
  </r>
  <r>
    <x v="290"/>
    <n v="72"/>
    <n v="34.799999999999997"/>
    <n v="1"/>
    <n v="0"/>
    <n v="34.799999999999997"/>
    <n v="0"/>
  </r>
  <r>
    <x v="291"/>
    <n v="13"/>
    <n v="6"/>
    <n v="8"/>
    <n v="0"/>
    <n v="48"/>
    <n v="0"/>
  </r>
  <r>
    <x v="291"/>
    <n v="21"/>
    <n v="10"/>
    <n v="15"/>
    <n v="0"/>
    <n v="150"/>
    <n v="0"/>
  </r>
  <r>
    <x v="291"/>
    <n v="33"/>
    <n v="2.5"/>
    <n v="15"/>
    <n v="0"/>
    <n v="37.5"/>
    <n v="0"/>
  </r>
  <r>
    <x v="291"/>
    <n v="49"/>
    <n v="20"/>
    <n v="6"/>
    <n v="0"/>
    <n v="120"/>
    <n v="0"/>
  </r>
  <r>
    <x v="292"/>
    <n v="3"/>
    <n v="10"/>
    <n v="60"/>
    <n v="0"/>
    <n v="600"/>
    <n v="0"/>
  </r>
  <r>
    <x v="292"/>
    <n v="26"/>
    <n v="31.23"/>
    <n v="40"/>
    <n v="0"/>
    <n v="1249.2"/>
    <n v="0"/>
  </r>
  <r>
    <x v="292"/>
    <n v="38"/>
    <n v="263.5"/>
    <n v="30"/>
    <n v="0"/>
    <n v="7905"/>
    <n v="0"/>
  </r>
  <r>
    <x v="292"/>
    <n v="68"/>
    <n v="12.5"/>
    <n v="35"/>
    <n v="0"/>
    <n v="437.5"/>
    <n v="0"/>
  </r>
  <r>
    <x v="293"/>
    <n v="24"/>
    <n v="4.5"/>
    <n v="35"/>
    <n v="0.1"/>
    <n v="141.75"/>
    <n v="10"/>
  </r>
  <r>
    <x v="293"/>
    <n v="38"/>
    <n v="263.5"/>
    <n v="4"/>
    <n v="0.1"/>
    <n v="948.6"/>
    <n v="10"/>
  </r>
  <r>
    <x v="293"/>
    <n v="65"/>
    <n v="21.05"/>
    <n v="36"/>
    <n v="0.1"/>
    <n v="682.0200000000001"/>
    <n v="10"/>
  </r>
  <r>
    <x v="293"/>
    <n v="71"/>
    <n v="21.5"/>
    <n v="9"/>
    <n v="0.1"/>
    <n v="174.15"/>
    <n v="10"/>
  </r>
  <r>
    <x v="294"/>
    <n v="11"/>
    <n v="21"/>
    <n v="15"/>
    <n v="0.05"/>
    <n v="299.25"/>
    <n v="5"/>
  </r>
  <r>
    <x v="294"/>
    <n v="54"/>
    <n v="7.45"/>
    <n v="24"/>
    <n v="0.05"/>
    <n v="169.86"/>
    <n v="5"/>
  </r>
  <r>
    <x v="295"/>
    <n v="12"/>
    <n v="38"/>
    <n v="30"/>
    <n v="0.15"/>
    <n v="969"/>
    <n v="15"/>
  </r>
  <r>
    <x v="295"/>
    <n v="23"/>
    <n v="9"/>
    <n v="70"/>
    <n v="0.15"/>
    <n v="535.5"/>
    <n v="15"/>
  </r>
  <r>
    <x v="296"/>
    <n v="28"/>
    <n v="45.6"/>
    <n v="7"/>
    <n v="0"/>
    <n v="319.2"/>
    <n v="0"/>
  </r>
  <r>
    <x v="296"/>
    <n v="67"/>
    <n v="14"/>
    <n v="7"/>
    <n v="0"/>
    <n v="98"/>
    <n v="0"/>
  </r>
  <r>
    <x v="297"/>
    <n v="11"/>
    <n v="21"/>
    <n v="10"/>
    <n v="0"/>
    <n v="210"/>
    <n v="0"/>
  </r>
  <r>
    <x v="298"/>
    <n v="7"/>
    <n v="30"/>
    <n v="10"/>
    <n v="0"/>
    <n v="300"/>
    <n v="0"/>
  </r>
  <r>
    <x v="298"/>
    <n v="35"/>
    <n v="18"/>
    <n v="30"/>
    <n v="0"/>
    <n v="540"/>
    <n v="0"/>
  </r>
  <r>
    <x v="298"/>
    <n v="62"/>
    <n v="49.3"/>
    <n v="40"/>
    <n v="0"/>
    <n v="1972"/>
    <n v="0"/>
  </r>
  <r>
    <x v="299"/>
    <n v="32"/>
    <n v="32"/>
    <n v="24"/>
    <n v="0.15"/>
    <n v="652.79999999999995"/>
    <n v="15"/>
  </r>
  <r>
    <x v="299"/>
    <n v="36"/>
    <n v="19"/>
    <n v="60"/>
    <n v="0"/>
    <n v="1140"/>
    <n v="0"/>
  </r>
  <r>
    <x v="300"/>
    <n v="34"/>
    <n v="14"/>
    <n v="10"/>
    <n v="0.25"/>
    <n v="105"/>
    <n v="25"/>
  </r>
  <r>
    <x v="300"/>
    <n v="41"/>
    <n v="9.65"/>
    <n v="14"/>
    <n v="0"/>
    <n v="135.1"/>
    <n v="0"/>
  </r>
  <r>
    <x v="301"/>
    <n v="31"/>
    <n v="12.5"/>
    <n v="55"/>
    <n v="0.15"/>
    <n v="584.375"/>
    <n v="15"/>
  </r>
  <r>
    <x v="301"/>
    <n v="45"/>
    <n v="9.5"/>
    <n v="100"/>
    <n v="0.15"/>
    <n v="807.5"/>
    <n v="15"/>
  </r>
  <r>
    <x v="301"/>
    <n v="51"/>
    <n v="53"/>
    <n v="48"/>
    <n v="0.15"/>
    <n v="2162.4"/>
    <n v="15"/>
  </r>
  <r>
    <x v="302"/>
    <n v="17"/>
    <n v="39"/>
    <n v="8"/>
    <n v="0.1"/>
    <n v="280.8"/>
    <n v="10"/>
  </r>
  <r>
    <x v="302"/>
    <n v="19"/>
    <n v="9.1999999999999993"/>
    <n v="10"/>
    <n v="0"/>
    <n v="92"/>
    <n v="0"/>
  </r>
  <r>
    <x v="302"/>
    <n v="21"/>
    <n v="10"/>
    <n v="6"/>
    <n v="0.1"/>
    <n v="54"/>
    <n v="10"/>
  </r>
  <r>
    <x v="302"/>
    <n v="61"/>
    <n v="28.5"/>
    <n v="10"/>
    <n v="0.1"/>
    <n v="256.5"/>
    <n v="10"/>
  </r>
  <r>
    <x v="303"/>
    <n v="16"/>
    <n v="17.45"/>
    <n v="40"/>
    <n v="0.15"/>
    <n v="593.29999999999995"/>
    <n v="15"/>
  </r>
  <r>
    <x v="303"/>
    <n v="35"/>
    <n v="18"/>
    <n v="20"/>
    <n v="0.15"/>
    <n v="306"/>
    <n v="15"/>
  </r>
  <r>
    <x v="303"/>
    <n v="44"/>
    <n v="19.45"/>
    <n v="40"/>
    <n v="0"/>
    <n v="778"/>
    <n v="0"/>
  </r>
  <r>
    <x v="304"/>
    <n v="69"/>
    <n v="36"/>
    <n v="18"/>
    <n v="0"/>
    <n v="648"/>
    <n v="0"/>
  </r>
  <r>
    <x v="304"/>
    <n v="75"/>
    <n v="7.75"/>
    <n v="30"/>
    <n v="0"/>
    <n v="232.5"/>
    <n v="0"/>
  </r>
  <r>
    <x v="305"/>
    <n v="11"/>
    <n v="21"/>
    <n v="15"/>
    <n v="0"/>
    <n v="315"/>
    <n v="0"/>
  </r>
  <r>
    <x v="305"/>
    <n v="16"/>
    <n v="17.45"/>
    <n v="14"/>
    <n v="0"/>
    <n v="244.29999999999998"/>
    <n v="0"/>
  </r>
  <r>
    <x v="305"/>
    <n v="22"/>
    <n v="21"/>
    <n v="24"/>
    <n v="0"/>
    <n v="504"/>
    <n v="0"/>
  </r>
  <r>
    <x v="305"/>
    <n v="31"/>
    <n v="12.5"/>
    <n v="30"/>
    <n v="0"/>
    <n v="375"/>
    <n v="0"/>
  </r>
  <r>
    <x v="305"/>
    <n v="35"/>
    <n v="18"/>
    <n v="6"/>
    <n v="0"/>
    <n v="108"/>
    <n v="0"/>
  </r>
  <r>
    <x v="306"/>
    <n v="16"/>
    <n v="17.45"/>
    <n v="30"/>
    <n v="0.05"/>
    <n v="497.32499999999999"/>
    <n v="5"/>
  </r>
  <r>
    <x v="306"/>
    <n v="23"/>
    <n v="9"/>
    <n v="20"/>
    <n v="0.05"/>
    <n v="171"/>
    <n v="5"/>
  </r>
  <r>
    <x v="306"/>
    <n v="62"/>
    <n v="49.3"/>
    <n v="20"/>
    <n v="0.05"/>
    <n v="936.69999999999993"/>
    <n v="5"/>
  </r>
  <r>
    <x v="306"/>
    <n v="77"/>
    <n v="13"/>
    <n v="10"/>
    <n v="0.05"/>
    <n v="123.5"/>
    <n v="5"/>
  </r>
  <r>
    <x v="307"/>
    <n v="14"/>
    <n v="23.25"/>
    <n v="30"/>
    <n v="0.2"/>
    <n v="558"/>
    <n v="20"/>
  </r>
  <r>
    <x v="307"/>
    <n v="19"/>
    <n v="9.1999999999999993"/>
    <n v="35"/>
    <n v="0.2"/>
    <n v="257.60000000000002"/>
    <n v="20"/>
  </r>
  <r>
    <x v="307"/>
    <n v="24"/>
    <n v="4.5"/>
    <n v="18"/>
    <n v="0.2"/>
    <n v="64.8"/>
    <n v="20"/>
  </r>
  <r>
    <x v="307"/>
    <n v="51"/>
    <n v="53"/>
    <n v="20"/>
    <n v="0.2"/>
    <n v="848"/>
    <n v="20"/>
  </r>
  <r>
    <x v="307"/>
    <n v="56"/>
    <n v="38"/>
    <n v="40"/>
    <n v="0.2"/>
    <n v="1216"/>
    <n v="20"/>
  </r>
  <r>
    <x v="308"/>
    <n v="72"/>
    <n v="34.799999999999997"/>
    <n v="24"/>
    <n v="0"/>
    <n v="835.19999999999993"/>
    <n v="0"/>
  </r>
  <r>
    <x v="309"/>
    <n v="64"/>
    <n v="33.25"/>
    <n v="30"/>
    <n v="0"/>
    <n v="997.5"/>
    <n v="0"/>
  </r>
  <r>
    <x v="309"/>
    <n v="75"/>
    <n v="7.75"/>
    <n v="20"/>
    <n v="0"/>
    <n v="155"/>
    <n v="0"/>
  </r>
  <r>
    <x v="310"/>
    <n v="47"/>
    <n v="9.5"/>
    <n v="25"/>
    <n v="0"/>
    <n v="237.5"/>
    <n v="0"/>
  </r>
  <r>
    <x v="310"/>
    <n v="51"/>
    <n v="53"/>
    <n v="20"/>
    <n v="0"/>
    <n v="1060"/>
    <n v="0"/>
  </r>
  <r>
    <x v="310"/>
    <n v="52"/>
    <n v="7"/>
    <n v="30"/>
    <n v="0"/>
    <n v="210"/>
    <n v="0"/>
  </r>
  <r>
    <x v="310"/>
    <n v="53"/>
    <n v="32.799999999999997"/>
    <n v="18"/>
    <n v="0"/>
    <n v="590.4"/>
    <n v="0"/>
  </r>
  <r>
    <x v="310"/>
    <n v="73"/>
    <n v="15"/>
    <n v="3"/>
    <n v="0"/>
    <n v="45"/>
    <n v="0"/>
  </r>
  <r>
    <x v="311"/>
    <n v="41"/>
    <n v="9.65"/>
    <n v="12"/>
    <n v="0.05"/>
    <n v="110.01"/>
    <n v="5"/>
  </r>
  <r>
    <x v="311"/>
    <n v="55"/>
    <n v="24"/>
    <n v="18"/>
    <n v="0.05"/>
    <n v="410.4"/>
    <n v="5"/>
  </r>
  <r>
    <x v="312"/>
    <n v="30"/>
    <n v="25.89"/>
    <n v="20"/>
    <n v="0"/>
    <n v="517.79999999999995"/>
    <n v="0"/>
  </r>
  <r>
    <x v="312"/>
    <n v="62"/>
    <n v="49.3"/>
    <n v="15"/>
    <n v="0.25"/>
    <n v="554.625"/>
    <n v="25"/>
  </r>
  <r>
    <x v="313"/>
    <n v="44"/>
    <n v="19.45"/>
    <n v="10"/>
    <n v="0"/>
    <n v="194.5"/>
    <n v="0"/>
  </r>
  <r>
    <x v="313"/>
    <n v="51"/>
    <n v="53"/>
    <n v="50"/>
    <n v="0"/>
    <n v="2650"/>
    <n v="0"/>
  </r>
  <r>
    <x v="314"/>
    <n v="33"/>
    <n v="2.5"/>
    <n v="20"/>
    <n v="0.1"/>
    <n v="45"/>
    <n v="10"/>
  </r>
  <r>
    <x v="314"/>
    <n v="62"/>
    <n v="49.3"/>
    <n v="10"/>
    <n v="0.1"/>
    <n v="443.7"/>
    <n v="10"/>
  </r>
  <r>
    <x v="315"/>
    <n v="36"/>
    <n v="19"/>
    <n v="25"/>
    <n v="0"/>
    <n v="475"/>
    <n v="0"/>
  </r>
  <r>
    <x v="315"/>
    <n v="52"/>
    <n v="7"/>
    <n v="70"/>
    <n v="0"/>
    <n v="490"/>
    <n v="0"/>
  </r>
  <r>
    <x v="316"/>
    <n v="17"/>
    <n v="39"/>
    <n v="16"/>
    <n v="0.05"/>
    <n v="592.79999999999995"/>
    <n v="5"/>
  </r>
  <r>
    <x v="316"/>
    <n v="31"/>
    <n v="12.5"/>
    <n v="6"/>
    <n v="0.05"/>
    <n v="71.25"/>
    <n v="5"/>
  </r>
  <r>
    <x v="316"/>
    <n v="55"/>
    <n v="24"/>
    <n v="25"/>
    <n v="0.05"/>
    <n v="570"/>
    <n v="5"/>
  </r>
  <r>
    <x v="317"/>
    <n v="24"/>
    <n v="4.5"/>
    <n v="25"/>
    <n v="0.1"/>
    <n v="101.25"/>
    <n v="10"/>
  </r>
  <r>
    <x v="317"/>
    <n v="64"/>
    <n v="33.25"/>
    <n v="18"/>
    <n v="0.1"/>
    <n v="538.65"/>
    <n v="10"/>
  </r>
  <r>
    <x v="318"/>
    <n v="11"/>
    <n v="21"/>
    <n v="35"/>
    <n v="0.15"/>
    <n v="624.75"/>
    <n v="15"/>
  </r>
  <r>
    <x v="318"/>
    <n v="18"/>
    <n v="62.5"/>
    <n v="18"/>
    <n v="0.15"/>
    <n v="956.25"/>
    <n v="15"/>
  </r>
  <r>
    <x v="318"/>
    <n v="76"/>
    <n v="18"/>
    <n v="10"/>
    <n v="0"/>
    <n v="180"/>
    <n v="0"/>
  </r>
  <r>
    <x v="319"/>
    <n v="31"/>
    <n v="12.5"/>
    <n v="60"/>
    <n v="0.2"/>
    <n v="600"/>
    <n v="20"/>
  </r>
  <r>
    <x v="319"/>
    <n v="51"/>
    <n v="53"/>
    <n v="3"/>
    <n v="0"/>
    <n v="159"/>
    <n v="0"/>
  </r>
  <r>
    <x v="319"/>
    <n v="59"/>
    <n v="55"/>
    <n v="40"/>
    <n v="0.2"/>
    <n v="1760"/>
    <n v="20"/>
  </r>
  <r>
    <x v="320"/>
    <n v="10"/>
    <n v="31"/>
    <n v="5"/>
    <n v="0"/>
    <n v="155"/>
    <n v="0"/>
  </r>
  <r>
    <x v="321"/>
    <n v="31"/>
    <n v="12.5"/>
    <n v="35"/>
    <n v="0.2"/>
    <n v="350"/>
    <n v="20"/>
  </r>
  <r>
    <x v="321"/>
    <n v="76"/>
    <n v="18"/>
    <n v="30"/>
    <n v="0"/>
    <n v="540"/>
    <n v="0"/>
  </r>
  <r>
    <x v="322"/>
    <n v="11"/>
    <n v="21"/>
    <n v="15"/>
    <n v="0.05"/>
    <n v="299.25"/>
    <n v="5"/>
  </r>
  <r>
    <x v="322"/>
    <n v="56"/>
    <n v="38"/>
    <n v="60"/>
    <n v="0.05"/>
    <n v="2166"/>
    <n v="5"/>
  </r>
  <r>
    <x v="323"/>
    <n v="14"/>
    <n v="23.25"/>
    <n v="11"/>
    <n v="0.15"/>
    <n v="217.38749999999999"/>
    <n v="15"/>
  </r>
  <r>
    <x v="323"/>
    <n v="42"/>
    <n v="14"/>
    <n v="28"/>
    <n v="0.15"/>
    <n v="333.2"/>
    <n v="15"/>
  </r>
  <r>
    <x v="324"/>
    <n v="16"/>
    <n v="17.45"/>
    <n v="12"/>
    <n v="0.1"/>
    <n v="188.45999999999998"/>
    <n v="10"/>
  </r>
  <r>
    <x v="324"/>
    <n v="32"/>
    <n v="32"/>
    <n v="10"/>
    <n v="0.1"/>
    <n v="288"/>
    <n v="10"/>
  </r>
  <r>
    <x v="324"/>
    <n v="40"/>
    <n v="18.399999999999999"/>
    <n v="50"/>
    <n v="0"/>
    <n v="919.99999999999989"/>
    <n v="0"/>
  </r>
  <r>
    <x v="324"/>
    <n v="75"/>
    <n v="7.75"/>
    <n v="15"/>
    <n v="0.1"/>
    <n v="104.625"/>
    <n v="10"/>
  </r>
  <r>
    <x v="325"/>
    <n v="17"/>
    <n v="39"/>
    <n v="18"/>
    <n v="0"/>
    <n v="702"/>
    <n v="0"/>
  </r>
  <r>
    <x v="325"/>
    <n v="34"/>
    <n v="14"/>
    <n v="40"/>
    <n v="0"/>
    <n v="560"/>
    <n v="0"/>
  </r>
  <r>
    <x v="325"/>
    <n v="53"/>
    <n v="32.799999999999997"/>
    <n v="25"/>
    <n v="0"/>
    <n v="819.99999999999989"/>
    <n v="0"/>
  </r>
  <r>
    <x v="326"/>
    <n v="33"/>
    <n v="2.5"/>
    <n v="14"/>
    <n v="0"/>
    <n v="35"/>
    <n v="0"/>
  </r>
  <r>
    <x v="326"/>
    <n v="40"/>
    <n v="18.399999999999999"/>
    <n v="2"/>
    <n v="0"/>
    <n v="36.799999999999997"/>
    <n v="0"/>
  </r>
  <r>
    <x v="326"/>
    <n v="62"/>
    <n v="49.3"/>
    <n v="10"/>
    <n v="0"/>
    <n v="493"/>
    <n v="0"/>
  </r>
  <r>
    <x v="326"/>
    <n v="64"/>
    <n v="33.25"/>
    <n v="6"/>
    <n v="0"/>
    <n v="199.5"/>
    <n v="0"/>
  </r>
  <r>
    <x v="327"/>
    <n v="59"/>
    <n v="55"/>
    <n v="12"/>
    <n v="0"/>
    <n v="660"/>
    <n v="0"/>
  </r>
  <r>
    <x v="327"/>
    <n v="63"/>
    <n v="43.9"/>
    <n v="6"/>
    <n v="0"/>
    <n v="263.39999999999998"/>
    <n v="0"/>
  </r>
  <r>
    <x v="327"/>
    <n v="72"/>
    <n v="34.799999999999997"/>
    <n v="30"/>
    <n v="0"/>
    <n v="1044"/>
    <n v="0"/>
  </r>
  <r>
    <x v="327"/>
    <n v="76"/>
    <n v="18"/>
    <n v="10"/>
    <n v="0"/>
    <n v="180"/>
    <n v="0"/>
  </r>
  <r>
    <x v="328"/>
    <n v="1"/>
    <n v="18"/>
    <n v="10"/>
    <n v="0"/>
    <n v="180"/>
    <n v="0"/>
  </r>
  <r>
    <x v="328"/>
    <n v="31"/>
    <n v="12.5"/>
    <n v="20"/>
    <n v="0"/>
    <n v="250"/>
    <n v="0"/>
  </r>
  <r>
    <x v="328"/>
    <n v="44"/>
    <n v="19.45"/>
    <n v="21"/>
    <n v="0"/>
    <n v="408.45"/>
    <n v="0"/>
  </r>
  <r>
    <x v="329"/>
    <n v="39"/>
    <n v="18"/>
    <n v="10"/>
    <n v="0"/>
    <n v="180"/>
    <n v="0"/>
  </r>
  <r>
    <x v="329"/>
    <n v="75"/>
    <n v="7.75"/>
    <n v="20"/>
    <n v="0"/>
    <n v="155"/>
    <n v="0"/>
  </r>
  <r>
    <x v="329"/>
    <n v="77"/>
    <n v="13"/>
    <n v="18"/>
    <n v="0"/>
    <n v="234"/>
    <n v="0"/>
  </r>
  <r>
    <x v="330"/>
    <n v="35"/>
    <n v="18"/>
    <n v="20"/>
    <n v="0"/>
    <n v="360"/>
    <n v="0"/>
  </r>
  <r>
    <x v="330"/>
    <n v="57"/>
    <n v="19.5"/>
    <n v="6"/>
    <n v="0"/>
    <n v="117"/>
    <n v="0"/>
  </r>
  <r>
    <x v="331"/>
    <n v="15"/>
    <n v="15.5"/>
    <n v="10"/>
    <n v="0"/>
    <n v="155"/>
    <n v="0"/>
  </r>
  <r>
    <x v="331"/>
    <n v="75"/>
    <n v="7.75"/>
    <n v="21"/>
    <n v="0"/>
    <n v="162.75"/>
    <n v="0"/>
  </r>
  <r>
    <x v="332"/>
    <n v="14"/>
    <n v="23.25"/>
    <n v="15"/>
    <n v="0.05"/>
    <n v="331.3125"/>
    <n v="5"/>
  </r>
  <r>
    <x v="332"/>
    <n v="41"/>
    <n v="9.65"/>
    <n v="9"/>
    <n v="0.05"/>
    <n v="82.507500000000007"/>
    <n v="5"/>
  </r>
  <r>
    <x v="332"/>
    <n v="65"/>
    <n v="21.05"/>
    <n v="30"/>
    <n v="0.05"/>
    <n v="599.92499999999995"/>
    <n v="5"/>
  </r>
  <r>
    <x v="333"/>
    <n v="75"/>
    <n v="7.75"/>
    <n v="50"/>
    <n v="0.2"/>
    <n v="310"/>
    <n v="20"/>
  </r>
  <r>
    <x v="334"/>
    <n v="57"/>
    <n v="19.5"/>
    <n v="4"/>
    <n v="0"/>
    <n v="78"/>
    <n v="0"/>
  </r>
  <r>
    <x v="334"/>
    <n v="76"/>
    <n v="18"/>
    <n v="14"/>
    <n v="0"/>
    <n v="252"/>
    <n v="0"/>
  </r>
  <r>
    <x v="335"/>
    <n v="29"/>
    <n v="123.79"/>
    <n v="10"/>
    <n v="0"/>
    <n v="1237.9000000000001"/>
    <n v="0"/>
  </r>
  <r>
    <x v="335"/>
    <n v="60"/>
    <n v="34"/>
    <n v="24"/>
    <n v="0.15"/>
    <n v="693.6"/>
    <n v="15"/>
  </r>
  <r>
    <x v="335"/>
    <n v="69"/>
    <n v="36"/>
    <n v="10"/>
    <n v="0.15"/>
    <n v="306"/>
    <n v="15"/>
  </r>
  <r>
    <x v="336"/>
    <n v="31"/>
    <n v="12.5"/>
    <n v="50"/>
    <n v="0.05"/>
    <n v="593.75"/>
    <n v="5"/>
  </r>
  <r>
    <x v="337"/>
    <n v="47"/>
    <n v="9.5"/>
    <n v="15"/>
    <n v="0"/>
    <n v="142.5"/>
    <n v="0"/>
  </r>
  <r>
    <x v="338"/>
    <n v="52"/>
    <n v="7"/>
    <n v="4"/>
    <n v="0.15"/>
    <n v="23.8"/>
    <n v="15"/>
  </r>
  <r>
    <x v="339"/>
    <n v="26"/>
    <n v="31.23"/>
    <n v="6"/>
    <n v="0"/>
    <n v="187.38"/>
    <n v="0"/>
  </r>
  <r>
    <x v="339"/>
    <n v="35"/>
    <n v="18"/>
    <n v="20"/>
    <n v="0"/>
    <n v="360"/>
    <n v="0"/>
  </r>
  <r>
    <x v="339"/>
    <n v="77"/>
    <n v="13"/>
    <n v="20"/>
    <n v="0"/>
    <n v="260"/>
    <n v="0"/>
  </r>
  <r>
    <x v="340"/>
    <n v="18"/>
    <n v="62.5"/>
    <n v="40"/>
    <n v="0.2"/>
    <n v="2000"/>
    <n v="20"/>
  </r>
  <r>
    <x v="340"/>
    <n v="42"/>
    <n v="14"/>
    <n v="100"/>
    <n v="0.2"/>
    <n v="1120"/>
    <n v="20"/>
  </r>
  <r>
    <x v="341"/>
    <n v="35"/>
    <n v="18"/>
    <n v="4"/>
    <n v="0"/>
    <n v="72"/>
    <n v="0"/>
  </r>
  <r>
    <x v="342"/>
    <n v="1"/>
    <n v="18"/>
    <n v="20"/>
    <n v="0"/>
    <n v="360"/>
    <n v="0"/>
  </r>
  <r>
    <x v="342"/>
    <n v="77"/>
    <n v="13"/>
    <n v="60"/>
    <n v="0.05"/>
    <n v="741"/>
    <n v="5"/>
  </r>
  <r>
    <x v="343"/>
    <n v="3"/>
    <n v="10"/>
    <n v="14"/>
    <n v="0"/>
    <n v="140"/>
    <n v="0"/>
  </r>
  <r>
    <x v="343"/>
    <n v="7"/>
    <n v="30"/>
    <n v="10"/>
    <n v="0"/>
    <n v="300"/>
    <n v="0"/>
  </r>
  <r>
    <x v="343"/>
    <n v="54"/>
    <n v="7.45"/>
    <n v="50"/>
    <n v="0"/>
    <n v="372.5"/>
    <n v="0"/>
  </r>
  <r>
    <x v="344"/>
    <n v="15"/>
    <n v="15.5"/>
    <n v="25"/>
    <n v="0.05"/>
    <n v="368.125"/>
    <n v="5"/>
  </r>
  <r>
    <x v="344"/>
    <n v="26"/>
    <n v="31.23"/>
    <n v="5"/>
    <n v="0.05"/>
    <n v="148.3425"/>
    <n v="5"/>
  </r>
  <r>
    <x v="345"/>
    <n v="20"/>
    <n v="81"/>
    <n v="21"/>
    <n v="0.2"/>
    <n v="1360.8000000000002"/>
    <n v="20"/>
  </r>
  <r>
    <x v="345"/>
    <n v="69"/>
    <n v="36"/>
    <n v="20"/>
    <n v="0.2"/>
    <n v="576"/>
    <n v="20"/>
  </r>
  <r>
    <x v="345"/>
    <n v="76"/>
    <n v="18"/>
    <n v="4"/>
    <n v="0.2"/>
    <n v="57.6"/>
    <n v="20"/>
  </r>
  <r>
    <x v="346"/>
    <n v="52"/>
    <n v="7"/>
    <n v="24"/>
    <n v="0"/>
    <n v="168"/>
    <n v="0"/>
  </r>
  <r>
    <x v="346"/>
    <n v="58"/>
    <n v="13.25"/>
    <n v="30"/>
    <n v="0"/>
    <n v="397.5"/>
    <n v="0"/>
  </r>
  <r>
    <x v="347"/>
    <n v="35"/>
    <n v="18"/>
    <n v="30"/>
    <n v="0.25"/>
    <n v="405"/>
    <n v="25"/>
  </r>
  <r>
    <x v="347"/>
    <n v="61"/>
    <n v="28.5"/>
    <n v="120"/>
    <n v="0.25"/>
    <n v="2565"/>
    <n v="25"/>
  </r>
  <r>
    <x v="347"/>
    <n v="69"/>
    <n v="36"/>
    <n v="65"/>
    <n v="0.25"/>
    <n v="1755"/>
    <n v="25"/>
  </r>
  <r>
    <x v="348"/>
    <n v="56"/>
    <n v="38"/>
    <n v="5"/>
    <n v="0.2"/>
    <n v="152"/>
    <n v="20"/>
  </r>
  <r>
    <x v="348"/>
    <n v="63"/>
    <n v="43.9"/>
    <n v="24"/>
    <n v="0.2"/>
    <n v="842.88"/>
    <n v="20"/>
  </r>
  <r>
    <x v="348"/>
    <n v="75"/>
    <n v="7.75"/>
    <n v="30"/>
    <n v="0.2"/>
    <n v="186"/>
    <n v="20"/>
  </r>
  <r>
    <x v="349"/>
    <n v="24"/>
    <n v="4.5"/>
    <n v="35"/>
    <n v="0.2"/>
    <n v="126"/>
    <n v="20"/>
  </r>
  <r>
    <x v="349"/>
    <n v="57"/>
    <n v="19.5"/>
    <n v="20"/>
    <n v="0"/>
    <n v="390"/>
    <n v="0"/>
  </r>
  <r>
    <x v="349"/>
    <n v="65"/>
    <n v="21.05"/>
    <n v="12"/>
    <n v="0.2"/>
    <n v="202.08000000000004"/>
    <n v="20"/>
  </r>
  <r>
    <x v="350"/>
    <n v="27"/>
    <n v="43.9"/>
    <n v="50"/>
    <n v="0"/>
    <n v="2195"/>
    <n v="0"/>
  </r>
  <r>
    <x v="350"/>
    <n v="71"/>
    <n v="21.5"/>
    <n v="9"/>
    <n v="0"/>
    <n v="193.5"/>
    <n v="0"/>
  </r>
  <r>
    <x v="351"/>
    <n v="62"/>
    <n v="49.3"/>
    <n v="10"/>
    <n v="0"/>
    <n v="493"/>
    <n v="0"/>
  </r>
  <r>
    <x v="352"/>
    <n v="54"/>
    <n v="7.45"/>
    <n v="4"/>
    <n v="0"/>
    <n v="29.8"/>
    <n v="0"/>
  </r>
  <r>
    <x v="352"/>
    <n v="73"/>
    <n v="15"/>
    <n v="30"/>
    <n v="0"/>
    <n v="450"/>
    <n v="0"/>
  </r>
  <r>
    <x v="353"/>
    <n v="13"/>
    <n v="6"/>
    <n v="60"/>
    <n v="0"/>
    <n v="360"/>
    <n v="0"/>
  </r>
  <r>
    <x v="353"/>
    <n v="59"/>
    <n v="55"/>
    <n v="35"/>
    <n v="0"/>
    <n v="1925"/>
    <n v="0"/>
  </r>
  <r>
    <x v="354"/>
    <n v="77"/>
    <n v="13"/>
    <n v="5"/>
    <n v="0.25"/>
    <n v="48.75"/>
    <n v="25"/>
  </r>
  <r>
    <x v="355"/>
    <n v="22"/>
    <n v="21"/>
    <n v="48"/>
    <n v="0"/>
    <n v="1008"/>
    <n v="0"/>
  </r>
  <r>
    <x v="355"/>
    <n v="49"/>
    <n v="20"/>
    <n v="25"/>
    <n v="0.05"/>
    <n v="475"/>
    <n v="5"/>
  </r>
  <r>
    <x v="356"/>
    <n v="48"/>
    <n v="12.75"/>
    <n v="6"/>
    <n v="0.1"/>
    <n v="68.850000000000009"/>
    <n v="10"/>
  </r>
  <r>
    <x v="356"/>
    <n v="76"/>
    <n v="18"/>
    <n v="10"/>
    <n v="0.1"/>
    <n v="162"/>
    <n v="10"/>
  </r>
  <r>
    <x v="357"/>
    <n v="16"/>
    <n v="17.45"/>
    <n v="30"/>
    <n v="0.05"/>
    <n v="497.32499999999999"/>
    <n v="5"/>
  </r>
  <r>
    <x v="357"/>
    <n v="59"/>
    <n v="55"/>
    <n v="20"/>
    <n v="0.05"/>
    <n v="1045"/>
    <n v="5"/>
  </r>
  <r>
    <x v="357"/>
    <n v="60"/>
    <n v="34"/>
    <n v="70"/>
    <n v="0.05"/>
    <n v="2261"/>
    <n v="5"/>
  </r>
  <r>
    <x v="357"/>
    <n v="71"/>
    <n v="21.5"/>
    <n v="15"/>
    <n v="0.05"/>
    <n v="306.375"/>
    <n v="5"/>
  </r>
  <r>
    <x v="358"/>
    <n v="4"/>
    <n v="22"/>
    <n v="20"/>
    <n v="0.2"/>
    <n v="352"/>
    <n v="20"/>
  </r>
  <r>
    <x v="358"/>
    <n v="55"/>
    <n v="24"/>
    <n v="20"/>
    <n v="0.2"/>
    <n v="384"/>
    <n v="20"/>
  </r>
  <r>
    <x v="358"/>
    <n v="62"/>
    <n v="49.3"/>
    <n v="10"/>
    <n v="0.2"/>
    <n v="394.40000000000003"/>
    <n v="20"/>
  </r>
  <r>
    <x v="359"/>
    <n v="7"/>
    <n v="30"/>
    <n v="45"/>
    <n v="0"/>
    <n v="1350"/>
    <n v="0"/>
  </r>
  <r>
    <x v="359"/>
    <n v="17"/>
    <n v="39"/>
    <n v="100"/>
    <n v="0"/>
    <n v="3900"/>
    <n v="0"/>
  </r>
  <r>
    <x v="359"/>
    <n v="33"/>
    <n v="2.5"/>
    <n v="14"/>
    <n v="0"/>
    <n v="35"/>
    <n v="0"/>
  </r>
  <r>
    <x v="359"/>
    <n v="40"/>
    <n v="18.399999999999999"/>
    <n v="42"/>
    <n v="0"/>
    <n v="772.8"/>
    <n v="0"/>
  </r>
  <r>
    <x v="359"/>
    <n v="72"/>
    <n v="34.799999999999997"/>
    <n v="12"/>
    <n v="0"/>
    <n v="417.59999999999997"/>
    <n v="0"/>
  </r>
  <r>
    <x v="360"/>
    <n v="56"/>
    <n v="38"/>
    <n v="28"/>
    <n v="0"/>
    <n v="1064"/>
    <n v="0"/>
  </r>
  <r>
    <x v="361"/>
    <n v="1"/>
    <n v="18"/>
    <n v="3"/>
    <n v="0"/>
    <n v="54"/>
    <n v="0"/>
  </r>
  <r>
    <x v="361"/>
    <n v="10"/>
    <n v="31"/>
    <n v="10"/>
    <n v="0"/>
    <n v="310"/>
    <n v="0"/>
  </r>
  <r>
    <x v="361"/>
    <n v="21"/>
    <n v="10"/>
    <n v="6"/>
    <n v="0"/>
    <n v="60"/>
    <n v="0"/>
  </r>
  <r>
    <x v="362"/>
    <n v="36"/>
    <n v="19"/>
    <n v="21"/>
    <n v="0.25"/>
    <n v="299.25"/>
    <n v="25"/>
  </r>
  <r>
    <x v="363"/>
    <n v="1"/>
    <n v="18"/>
    <n v="6"/>
    <n v="0"/>
    <n v="108"/>
    <n v="0"/>
  </r>
  <r>
    <x v="363"/>
    <n v="2"/>
    <n v="19"/>
    <n v="10"/>
    <n v="0"/>
    <n v="190"/>
    <n v="0"/>
  </r>
  <r>
    <x v="363"/>
    <n v="60"/>
    <n v="34"/>
    <n v="15"/>
    <n v="0"/>
    <n v="510"/>
    <n v="0"/>
  </r>
  <r>
    <x v="364"/>
    <n v="10"/>
    <n v="31"/>
    <n v="70"/>
    <n v="0"/>
    <n v="2170"/>
    <n v="0"/>
  </r>
  <r>
    <x v="364"/>
    <n v="36"/>
    <n v="19"/>
    <n v="55"/>
    <n v="0"/>
    <n v="1045"/>
    <n v="0"/>
  </r>
  <r>
    <x v="364"/>
    <n v="49"/>
    <n v="20"/>
    <n v="18"/>
    <n v="0"/>
    <n v="360"/>
    <n v="0"/>
  </r>
  <r>
    <x v="364"/>
    <n v="60"/>
    <n v="34"/>
    <n v="40"/>
    <n v="0"/>
    <n v="1360"/>
    <n v="0"/>
  </r>
  <r>
    <x v="364"/>
    <n v="76"/>
    <n v="18"/>
    <n v="80"/>
    <n v="0"/>
    <n v="1440"/>
    <n v="0"/>
  </r>
  <r>
    <x v="365"/>
    <n v="13"/>
    <n v="6"/>
    <n v="8"/>
    <n v="0.1"/>
    <n v="43.2"/>
    <n v="10"/>
  </r>
  <r>
    <x v="365"/>
    <n v="75"/>
    <n v="7.75"/>
    <n v="40"/>
    <n v="0"/>
    <n v="310"/>
    <n v="0"/>
  </r>
  <r>
    <x v="366"/>
    <n v="11"/>
    <n v="21"/>
    <n v="14"/>
    <n v="0"/>
    <n v="294"/>
    <n v="0"/>
  </r>
  <r>
    <x v="366"/>
    <n v="21"/>
    <n v="10"/>
    <n v="8"/>
    <n v="0"/>
    <n v="80"/>
    <n v="0"/>
  </r>
  <r>
    <x v="366"/>
    <n v="39"/>
    <n v="18"/>
    <n v="5"/>
    <n v="0"/>
    <n v="90"/>
    <n v="0"/>
  </r>
  <r>
    <x v="367"/>
    <n v="55"/>
    <n v="24"/>
    <n v="5"/>
    <n v="0"/>
    <n v="120"/>
    <n v="0"/>
  </r>
  <r>
    <x v="368"/>
    <n v="38"/>
    <n v="263.5"/>
    <n v="15"/>
    <n v="0.05"/>
    <n v="3754.875"/>
    <n v="5"/>
  </r>
  <r>
    <x v="368"/>
    <n v="56"/>
    <n v="38"/>
    <n v="14"/>
    <n v="0"/>
    <n v="532"/>
    <n v="0"/>
  </r>
  <r>
    <x v="368"/>
    <n v="70"/>
    <n v="15"/>
    <n v="15"/>
    <n v="0.05"/>
    <n v="213.75"/>
    <n v="5"/>
  </r>
  <r>
    <x v="368"/>
    <n v="71"/>
    <n v="21.5"/>
    <n v="15"/>
    <n v="0.05"/>
    <n v="306.375"/>
    <n v="5"/>
  </r>
  <r>
    <x v="369"/>
    <n v="59"/>
    <n v="55"/>
    <n v="30"/>
    <n v="0.15"/>
    <n v="1402.5"/>
    <n v="15"/>
  </r>
  <r>
    <x v="370"/>
    <n v="6"/>
    <n v="25"/>
    <n v="70"/>
    <n v="0"/>
    <n v="1750"/>
    <n v="0"/>
  </r>
  <r>
    <x v="370"/>
    <n v="56"/>
    <n v="38"/>
    <n v="20"/>
    <n v="0"/>
    <n v="760"/>
    <n v="0"/>
  </r>
  <r>
    <x v="370"/>
    <n v="68"/>
    <n v="12.5"/>
    <n v="15"/>
    <n v="0"/>
    <n v="187.5"/>
    <n v="0"/>
  </r>
  <r>
    <x v="371"/>
    <n v="21"/>
    <n v="10"/>
    <n v="42"/>
    <n v="0"/>
    <n v="420"/>
    <n v="0"/>
  </r>
  <r>
    <x v="371"/>
    <n v="22"/>
    <n v="21"/>
    <n v="40"/>
    <n v="0"/>
    <n v="840"/>
    <n v="0"/>
  </r>
  <r>
    <x v="372"/>
    <n v="24"/>
    <n v="4.5"/>
    <n v="5"/>
    <n v="0"/>
    <n v="22.5"/>
    <n v="0"/>
  </r>
  <r>
    <x v="372"/>
    <n v="52"/>
    <n v="7"/>
    <n v="5"/>
    <n v="0"/>
    <n v="35"/>
    <n v="0"/>
  </r>
  <r>
    <x v="373"/>
    <n v="19"/>
    <n v="9.1999999999999993"/>
    <n v="5"/>
    <n v="0"/>
    <n v="46"/>
    <n v="0"/>
  </r>
  <r>
    <x v="373"/>
    <n v="23"/>
    <n v="9"/>
    <n v="10"/>
    <n v="0"/>
    <n v="90"/>
    <n v="0"/>
  </r>
  <r>
    <x v="373"/>
    <n v="70"/>
    <n v="15"/>
    <n v="20"/>
    <n v="0"/>
    <n v="300"/>
    <n v="0"/>
  </r>
  <r>
    <x v="373"/>
    <n v="71"/>
    <n v="21.5"/>
    <n v="15"/>
    <n v="0"/>
    <n v="322.5"/>
    <n v="0"/>
  </r>
  <r>
    <x v="374"/>
    <n v="2"/>
    <n v="19"/>
    <n v="20"/>
    <n v="0"/>
    <n v="380"/>
    <n v="0"/>
  </r>
  <r>
    <x v="374"/>
    <n v="68"/>
    <n v="12.5"/>
    <n v="18"/>
    <n v="0.2"/>
    <n v="180"/>
    <n v="20"/>
  </r>
  <r>
    <x v="375"/>
    <n v="14"/>
    <n v="23.25"/>
    <n v="21"/>
    <n v="0"/>
    <n v="488.25"/>
    <n v="0"/>
  </r>
  <r>
    <x v="375"/>
    <n v="19"/>
    <n v="9.1999999999999993"/>
    <n v="15"/>
    <n v="0.1"/>
    <n v="124.2"/>
    <n v="10"/>
  </r>
  <r>
    <x v="375"/>
    <n v="21"/>
    <n v="10"/>
    <n v="25"/>
    <n v="0.1"/>
    <n v="225"/>
    <n v="10"/>
  </r>
  <r>
    <x v="375"/>
    <n v="24"/>
    <n v="4.5"/>
    <n v="3"/>
    <n v="0"/>
    <n v="13.5"/>
    <n v="0"/>
  </r>
  <r>
    <x v="375"/>
    <n v="35"/>
    <n v="18"/>
    <n v="30"/>
    <n v="0.1"/>
    <n v="486"/>
    <n v="10"/>
  </r>
  <r>
    <x v="376"/>
    <n v="28"/>
    <n v="45.6"/>
    <n v="10"/>
    <n v="0"/>
    <n v="456"/>
    <n v="0"/>
  </r>
  <r>
    <x v="376"/>
    <n v="29"/>
    <n v="123.79"/>
    <n v="6"/>
    <n v="0"/>
    <n v="742.74"/>
    <n v="0"/>
  </r>
  <r>
    <x v="376"/>
    <n v="44"/>
    <n v="19.45"/>
    <n v="10"/>
    <n v="0"/>
    <n v="194.5"/>
    <n v="0"/>
  </r>
  <r>
    <x v="377"/>
    <n v="14"/>
    <n v="23.25"/>
    <n v="3"/>
    <n v="0"/>
    <n v="69.75"/>
    <n v="0"/>
  </r>
  <r>
    <x v="377"/>
    <n v="42"/>
    <n v="14"/>
    <n v="5"/>
    <n v="0"/>
    <n v="70"/>
    <n v="0"/>
  </r>
  <r>
    <x v="377"/>
    <n v="60"/>
    <n v="34"/>
    <n v="10"/>
    <n v="0"/>
    <n v="340"/>
    <n v="0"/>
  </r>
  <r>
    <x v="378"/>
    <n v="53"/>
    <n v="32.799999999999997"/>
    <n v="12"/>
    <n v="0"/>
    <n v="393.59999999999997"/>
    <n v="0"/>
  </r>
  <r>
    <x v="378"/>
    <n v="60"/>
    <n v="34"/>
    <n v="20"/>
    <n v="0"/>
    <n v="680"/>
    <n v="0"/>
  </r>
  <r>
    <x v="378"/>
    <n v="71"/>
    <n v="21.5"/>
    <n v="20"/>
    <n v="0"/>
    <n v="430"/>
    <n v="0"/>
  </r>
  <r>
    <x v="379"/>
    <n v="62"/>
    <n v="49.3"/>
    <n v="15"/>
    <n v="0"/>
    <n v="739.5"/>
    <n v="0"/>
  </r>
  <r>
    <x v="379"/>
    <n v="73"/>
    <n v="15"/>
    <n v="35"/>
    <n v="0.15"/>
    <n v="446.25"/>
    <n v="15"/>
  </r>
  <r>
    <x v="380"/>
    <n v="1"/>
    <n v="18"/>
    <n v="25"/>
    <n v="0"/>
    <n v="450"/>
    <n v="0"/>
  </r>
  <r>
    <x v="381"/>
    <n v="29"/>
    <n v="123.79"/>
    <n v="20"/>
    <n v="0"/>
    <n v="2475.8000000000002"/>
    <n v="0"/>
  </r>
  <r>
    <x v="381"/>
    <n v="64"/>
    <n v="33.25"/>
    <n v="9"/>
    <n v="0"/>
    <n v="299.25"/>
    <n v="0"/>
  </r>
  <r>
    <x v="382"/>
    <n v="55"/>
    <n v="24"/>
    <n v="12"/>
    <n v="0.05"/>
    <n v="273.59999999999997"/>
    <n v="5"/>
  </r>
  <r>
    <x v="382"/>
    <n v="76"/>
    <n v="18"/>
    <n v="35"/>
    <n v="0"/>
    <n v="630"/>
    <n v="0"/>
  </r>
  <r>
    <x v="383"/>
    <n v="75"/>
    <n v="7.75"/>
    <n v="8"/>
    <n v="0.1"/>
    <n v="55.800000000000004"/>
    <n v="10"/>
  </r>
  <r>
    <x v="384"/>
    <n v="2"/>
    <n v="19"/>
    <n v="30"/>
    <n v="0.05"/>
    <n v="541.5"/>
    <n v="5"/>
  </r>
  <r>
    <x v="384"/>
    <n v="33"/>
    <n v="2.5"/>
    <n v="20"/>
    <n v="0.05"/>
    <n v="47.5"/>
    <n v="5"/>
  </r>
  <r>
    <x v="385"/>
    <n v="12"/>
    <n v="38"/>
    <n v="36"/>
    <n v="0.15"/>
    <n v="1162.8"/>
    <n v="15"/>
  </r>
  <r>
    <x v="385"/>
    <n v="13"/>
    <n v="6"/>
    <n v="13"/>
    <n v="0.15"/>
    <n v="66.3"/>
    <n v="15"/>
  </r>
  <r>
    <x v="385"/>
    <n v="26"/>
    <n v="31.23"/>
    <n v="35"/>
    <n v="0.15"/>
    <n v="929.09249999999997"/>
    <n v="15"/>
  </r>
  <r>
    <x v="385"/>
    <n v="62"/>
    <n v="49.3"/>
    <n v="80"/>
    <n v="0.15"/>
    <n v="3352.4"/>
    <n v="15"/>
  </r>
  <r>
    <x v="386"/>
    <n v="7"/>
    <n v="30"/>
    <n v="35"/>
    <n v="0"/>
    <n v="1050"/>
    <n v="0"/>
  </r>
  <r>
    <x v="386"/>
    <n v="18"/>
    <n v="62.5"/>
    <n v="50"/>
    <n v="0"/>
    <n v="3125"/>
    <n v="0"/>
  </r>
  <r>
    <x v="386"/>
    <n v="51"/>
    <n v="53"/>
    <n v="15"/>
    <n v="0"/>
    <n v="795"/>
    <n v="0"/>
  </r>
  <r>
    <x v="386"/>
    <n v="75"/>
    <n v="7.75"/>
    <n v="2"/>
    <n v="0"/>
    <n v="15.5"/>
    <n v="0"/>
  </r>
  <r>
    <x v="387"/>
    <n v="4"/>
    <n v="22"/>
    <n v="10"/>
    <n v="0.1"/>
    <n v="198"/>
    <n v="10"/>
  </r>
  <r>
    <x v="387"/>
    <n v="5"/>
    <n v="21.35"/>
    <n v="15"/>
    <n v="0.1"/>
    <n v="288.22500000000002"/>
    <n v="10"/>
  </r>
  <r>
    <x v="387"/>
    <n v="22"/>
    <n v="21"/>
    <n v="40"/>
    <n v="0"/>
    <n v="840"/>
    <n v="0"/>
  </r>
  <r>
    <x v="388"/>
    <n v="4"/>
    <n v="22"/>
    <n v="25"/>
    <n v="0"/>
    <n v="550"/>
    <n v="0"/>
  </r>
  <r>
    <x v="388"/>
    <n v="58"/>
    <n v="13.25"/>
    <n v="6"/>
    <n v="0"/>
    <n v="79.5"/>
    <n v="0"/>
  </r>
  <r>
    <x v="389"/>
    <n v="11"/>
    <n v="21"/>
    <n v="10"/>
    <n v="0"/>
    <n v="210"/>
    <n v="0"/>
  </r>
  <r>
    <x v="389"/>
    <n v="50"/>
    <n v="16.25"/>
    <n v="25"/>
    <n v="0.05"/>
    <n v="385.9375"/>
    <n v="5"/>
  </r>
  <r>
    <x v="389"/>
    <n v="56"/>
    <n v="38"/>
    <n v="60"/>
    <n v="0.05"/>
    <n v="2166"/>
    <n v="5"/>
  </r>
  <r>
    <x v="390"/>
    <n v="45"/>
    <n v="9.5"/>
    <n v="20"/>
    <n v="0"/>
    <n v="190"/>
    <n v="0"/>
  </r>
  <r>
    <x v="390"/>
    <n v="65"/>
    <n v="21.05"/>
    <n v="21"/>
    <n v="0"/>
    <n v="442.05"/>
    <n v="0"/>
  </r>
  <r>
    <x v="390"/>
    <n v="72"/>
    <n v="34.799999999999997"/>
    <n v="60"/>
    <n v="0"/>
    <n v="2088"/>
    <n v="0"/>
  </r>
  <r>
    <x v="391"/>
    <n v="18"/>
    <n v="62.5"/>
    <n v="8"/>
    <n v="0"/>
    <n v="500"/>
    <n v="0"/>
  </r>
  <r>
    <x v="392"/>
    <n v="69"/>
    <n v="36"/>
    <n v="20"/>
    <n v="0.25"/>
    <n v="540"/>
    <n v="25"/>
  </r>
  <r>
    <x v="392"/>
    <n v="70"/>
    <n v="15"/>
    <n v="15"/>
    <n v="0.25"/>
    <n v="168.75"/>
    <n v="25"/>
  </r>
  <r>
    <x v="393"/>
    <n v="2"/>
    <n v="19"/>
    <n v="50"/>
    <n v="0"/>
    <n v="950"/>
    <n v="0"/>
  </r>
  <r>
    <x v="393"/>
    <n v="40"/>
    <n v="18.399999999999999"/>
    <n v="60"/>
    <n v="0"/>
    <n v="1104"/>
    <n v="0"/>
  </r>
  <r>
    <x v="394"/>
    <n v="21"/>
    <n v="10"/>
    <n v="30"/>
    <n v="0.2"/>
    <n v="240"/>
    <n v="20"/>
  </r>
  <r>
    <x v="394"/>
    <n v="61"/>
    <n v="28.5"/>
    <n v="20"/>
    <n v="0.2"/>
    <n v="456"/>
    <n v="20"/>
  </r>
  <r>
    <x v="395"/>
    <n v="28"/>
    <n v="45.6"/>
    <n v="15"/>
    <n v="0.25"/>
    <n v="513"/>
    <n v="25"/>
  </r>
  <r>
    <x v="395"/>
    <n v="39"/>
    <n v="18"/>
    <n v="21"/>
    <n v="0.25"/>
    <n v="283.5"/>
    <n v="25"/>
  </r>
  <r>
    <x v="395"/>
    <n v="46"/>
    <n v="12"/>
    <n v="2"/>
    <n v="0.25"/>
    <n v="18"/>
    <n v="25"/>
  </r>
  <r>
    <x v="396"/>
    <n v="18"/>
    <n v="62.5"/>
    <n v="4"/>
    <n v="0.1"/>
    <n v="225"/>
    <n v="10"/>
  </r>
  <r>
    <x v="396"/>
    <n v="43"/>
    <n v="46"/>
    <n v="20"/>
    <n v="0"/>
    <n v="920"/>
    <n v="0"/>
  </r>
  <r>
    <x v="396"/>
    <n v="46"/>
    <n v="12"/>
    <n v="21"/>
    <n v="0.1"/>
    <n v="226.8"/>
    <n v="10"/>
  </r>
  <r>
    <x v="397"/>
    <n v="18"/>
    <n v="62.5"/>
    <n v="20"/>
    <n v="0"/>
    <n v="1250"/>
    <n v="0"/>
  </r>
  <r>
    <x v="397"/>
    <n v="36"/>
    <n v="19"/>
    <n v="15"/>
    <n v="0"/>
    <n v="285"/>
    <n v="0"/>
  </r>
  <r>
    <x v="398"/>
    <n v="1"/>
    <n v="18"/>
    <n v="15"/>
    <n v="0.25"/>
    <n v="202.5"/>
    <n v="25"/>
  </r>
  <r>
    <x v="398"/>
    <n v="10"/>
    <n v="31"/>
    <n v="18"/>
    <n v="0.25"/>
    <n v="418.5"/>
    <n v="25"/>
  </r>
  <r>
    <x v="398"/>
    <n v="71"/>
    <n v="21.5"/>
    <n v="30"/>
    <n v="0.25"/>
    <n v="483.75"/>
    <n v="25"/>
  </r>
  <r>
    <x v="398"/>
    <n v="77"/>
    <n v="13"/>
    <n v="35"/>
    <n v="0.25"/>
    <n v="341.25"/>
    <n v="25"/>
  </r>
  <r>
    <x v="399"/>
    <n v="19"/>
    <n v="9.1999999999999993"/>
    <n v="30"/>
    <n v="0"/>
    <n v="276"/>
    <n v="0"/>
  </r>
  <r>
    <x v="399"/>
    <n v="39"/>
    <n v="18"/>
    <n v="20"/>
    <n v="0"/>
    <n v="360"/>
    <n v="0"/>
  </r>
  <r>
    <x v="400"/>
    <n v="22"/>
    <n v="21"/>
    <n v="15"/>
    <n v="0"/>
    <n v="315"/>
    <n v="0"/>
  </r>
  <r>
    <x v="400"/>
    <n v="24"/>
    <n v="4.5"/>
    <n v="15"/>
    <n v="0.15"/>
    <n v="57.375"/>
    <n v="15"/>
  </r>
  <r>
    <x v="401"/>
    <n v="28"/>
    <n v="45.6"/>
    <n v="20"/>
    <n v="0"/>
    <n v="912"/>
    <n v="0"/>
  </r>
  <r>
    <x v="401"/>
    <n v="72"/>
    <n v="34.799999999999997"/>
    <n v="15"/>
    <n v="0"/>
    <n v="522"/>
    <n v="0"/>
  </r>
  <r>
    <x v="402"/>
    <n v="30"/>
    <n v="25.89"/>
    <n v="30"/>
    <n v="0"/>
    <n v="776.7"/>
    <n v="0"/>
  </r>
  <r>
    <x v="402"/>
    <n v="53"/>
    <n v="32.799999999999997"/>
    <n v="25"/>
    <n v="0.05"/>
    <n v="778.99999999999989"/>
    <n v="5"/>
  </r>
  <r>
    <x v="402"/>
    <n v="54"/>
    <n v="7.45"/>
    <n v="30"/>
    <n v="0"/>
    <n v="223.5"/>
    <n v="0"/>
  </r>
  <r>
    <x v="403"/>
    <n v="19"/>
    <n v="9.1999999999999993"/>
    <n v="12"/>
    <n v="0.25"/>
    <n v="82.8"/>
    <n v="25"/>
  </r>
  <r>
    <x v="403"/>
    <n v="22"/>
    <n v="21"/>
    <n v="20"/>
    <n v="0.25"/>
    <n v="315"/>
    <n v="25"/>
  </r>
  <r>
    <x v="404"/>
    <n v="30"/>
    <n v="25.89"/>
    <n v="2"/>
    <n v="0.25"/>
    <n v="38.835000000000001"/>
    <n v="25"/>
  </r>
  <r>
    <x v="404"/>
    <n v="42"/>
    <n v="14"/>
    <n v="20"/>
    <n v="0"/>
    <n v="280"/>
    <n v="0"/>
  </r>
  <r>
    <x v="405"/>
    <n v="16"/>
    <n v="17.45"/>
    <n v="30"/>
    <n v="0.1"/>
    <n v="471.15000000000003"/>
    <n v="10"/>
  </r>
  <r>
    <x v="405"/>
    <n v="60"/>
    <n v="34"/>
    <n v="20"/>
    <n v="0.1"/>
    <n v="612"/>
    <n v="10"/>
  </r>
  <r>
    <x v="406"/>
    <n v="4"/>
    <n v="22"/>
    <n v="12"/>
    <n v="0.1"/>
    <n v="237.6"/>
    <n v="10"/>
  </r>
  <r>
    <x v="406"/>
    <n v="39"/>
    <n v="18"/>
    <n v="20"/>
    <n v="0.1"/>
    <n v="324"/>
    <n v="10"/>
  </r>
  <r>
    <x v="406"/>
    <n v="54"/>
    <n v="7.45"/>
    <n v="6"/>
    <n v="0.1"/>
    <n v="40.230000000000004"/>
    <n v="10"/>
  </r>
  <r>
    <x v="407"/>
    <n v="41"/>
    <n v="9.65"/>
    <n v="20"/>
    <n v="0.2"/>
    <n v="154.4"/>
    <n v="20"/>
  </r>
  <r>
    <x v="408"/>
    <n v="14"/>
    <n v="23.25"/>
    <n v="3"/>
    <n v="0.1"/>
    <n v="62.774999999999999"/>
    <n v="10"/>
  </r>
  <r>
    <x v="408"/>
    <n v="44"/>
    <n v="19.45"/>
    <n v="28"/>
    <n v="0.1"/>
    <n v="490.14000000000004"/>
    <n v="10"/>
  </r>
  <r>
    <x v="408"/>
    <n v="47"/>
    <n v="9.5"/>
    <n v="6"/>
    <n v="0.1"/>
    <n v="51.300000000000004"/>
    <n v="10"/>
  </r>
  <r>
    <x v="409"/>
    <n v="15"/>
    <n v="15.5"/>
    <n v="50"/>
    <n v="0"/>
    <n v="775"/>
    <n v="0"/>
  </r>
  <r>
    <x v="409"/>
    <n v="41"/>
    <n v="9.65"/>
    <n v="24"/>
    <n v="0"/>
    <n v="231.60000000000002"/>
    <n v="0"/>
  </r>
  <r>
    <x v="409"/>
    <n v="46"/>
    <n v="12"/>
    <n v="45"/>
    <n v="0"/>
    <n v="540"/>
    <n v="0"/>
  </r>
  <r>
    <x v="409"/>
    <n v="47"/>
    <n v="9.5"/>
    <n v="10"/>
    <n v="0"/>
    <n v="95"/>
    <n v="0"/>
  </r>
  <r>
    <x v="409"/>
    <n v="56"/>
    <n v="38"/>
    <n v="45"/>
    <n v="0"/>
    <n v="1710"/>
    <n v="0"/>
  </r>
  <r>
    <x v="409"/>
    <n v="60"/>
    <n v="34"/>
    <n v="30"/>
    <n v="0"/>
    <n v="1020"/>
    <n v="0"/>
  </r>
  <r>
    <x v="410"/>
    <n v="21"/>
    <n v="10"/>
    <n v="60"/>
    <n v="0"/>
    <n v="600"/>
    <n v="0"/>
  </r>
  <r>
    <x v="410"/>
    <n v="40"/>
    <n v="18.399999999999999"/>
    <n v="70"/>
    <n v="0.05"/>
    <n v="1223.5999999999999"/>
    <n v="5"/>
  </r>
  <r>
    <x v="410"/>
    <n v="60"/>
    <n v="34"/>
    <n v="55"/>
    <n v="0.05"/>
    <n v="1776.5"/>
    <n v="5"/>
  </r>
  <r>
    <x v="410"/>
    <n v="77"/>
    <n v="13"/>
    <n v="70"/>
    <n v="0.05"/>
    <n v="864.5"/>
    <n v="5"/>
  </r>
  <r>
    <x v="411"/>
    <n v="31"/>
    <n v="12.5"/>
    <n v="20"/>
    <n v="0.05"/>
    <n v="237.5"/>
    <n v="5"/>
  </r>
  <r>
    <x v="411"/>
    <n v="40"/>
    <n v="18.399999999999999"/>
    <n v="24"/>
    <n v="0.05"/>
    <n v="419.51999999999992"/>
    <n v="5"/>
  </r>
  <r>
    <x v="411"/>
    <n v="70"/>
    <n v="15"/>
    <n v="40"/>
    <n v="0.05"/>
    <n v="570"/>
    <n v="5"/>
  </r>
  <r>
    <x v="412"/>
    <n v="20"/>
    <n v="81"/>
    <n v="21"/>
    <n v="0"/>
    <n v="1701"/>
    <n v="0"/>
  </r>
  <r>
    <x v="413"/>
    <n v="39"/>
    <n v="18"/>
    <n v="3"/>
    <n v="0.2"/>
    <n v="43.2"/>
    <n v="20"/>
  </r>
  <r>
    <x v="413"/>
    <n v="58"/>
    <n v="13.25"/>
    <n v="49"/>
    <n v="0.2"/>
    <n v="519.4"/>
    <n v="20"/>
  </r>
  <r>
    <x v="414"/>
    <n v="68"/>
    <n v="12.5"/>
    <n v="10"/>
    <n v="0"/>
    <n v="125"/>
    <n v="0"/>
  </r>
  <r>
    <x v="415"/>
    <n v="40"/>
    <n v="18.399999999999999"/>
    <n v="30"/>
    <n v="0.05"/>
    <n v="524.4"/>
    <n v="5"/>
  </r>
  <r>
    <x v="415"/>
    <n v="42"/>
    <n v="14"/>
    <n v="30"/>
    <n v="0.05"/>
    <n v="399"/>
    <n v="5"/>
  </r>
  <r>
    <x v="415"/>
    <n v="51"/>
    <n v="53"/>
    <n v="20"/>
    <n v="0.05"/>
    <n v="1007"/>
    <n v="5"/>
  </r>
  <r>
    <x v="416"/>
    <n v="10"/>
    <n v="31"/>
    <n v="24"/>
    <n v="0.15"/>
    <n v="632.4"/>
    <n v="15"/>
  </r>
  <r>
    <x v="416"/>
    <n v="56"/>
    <n v="38"/>
    <n v="12"/>
    <n v="0.15"/>
    <n v="387.59999999999997"/>
    <n v="15"/>
  </r>
  <r>
    <x v="416"/>
    <n v="65"/>
    <n v="21.05"/>
    <n v="15"/>
    <n v="0.15"/>
    <n v="268.38749999999999"/>
    <n v="15"/>
  </r>
  <r>
    <x v="417"/>
    <n v="51"/>
    <n v="53"/>
    <n v="20"/>
    <n v="0"/>
    <n v="1060"/>
    <n v="0"/>
  </r>
  <r>
    <x v="417"/>
    <n v="59"/>
    <n v="55"/>
    <n v="1"/>
    <n v="0"/>
    <n v="55"/>
    <n v="0"/>
  </r>
  <r>
    <x v="417"/>
    <n v="76"/>
    <n v="18"/>
    <n v="10"/>
    <n v="0"/>
    <n v="180"/>
    <n v="0"/>
  </r>
  <r>
    <x v="418"/>
    <n v="29"/>
    <n v="123.79"/>
    <n v="36"/>
    <n v="0"/>
    <n v="4456.4400000000005"/>
    <n v="0"/>
  </r>
  <r>
    <x v="418"/>
    <n v="65"/>
    <n v="21.05"/>
    <n v="10"/>
    <n v="0"/>
    <n v="210.5"/>
    <n v="0"/>
  </r>
  <r>
    <x v="419"/>
    <n v="69"/>
    <n v="36"/>
    <n v="45"/>
    <n v="0.2"/>
    <n v="1296"/>
    <n v="20"/>
  </r>
  <r>
    <x v="419"/>
    <n v="71"/>
    <n v="21.5"/>
    <n v="14"/>
    <n v="0.2"/>
    <n v="240.8"/>
    <n v="20"/>
  </r>
  <r>
    <x v="420"/>
    <n v="31"/>
    <n v="12.5"/>
    <n v="8"/>
    <n v="0.1"/>
    <n v="90"/>
    <n v="10"/>
  </r>
  <r>
    <x v="420"/>
    <n v="55"/>
    <n v="24"/>
    <n v="4"/>
    <n v="0.1"/>
    <n v="86.4"/>
    <n v="10"/>
  </r>
  <r>
    <x v="420"/>
    <n v="64"/>
    <n v="33.25"/>
    <n v="15"/>
    <n v="0.1"/>
    <n v="448.875"/>
    <n v="10"/>
  </r>
  <r>
    <x v="421"/>
    <n v="36"/>
    <n v="19"/>
    <n v="30"/>
    <n v="0"/>
    <n v="570"/>
    <n v="0"/>
  </r>
  <r>
    <x v="422"/>
    <n v="23"/>
    <n v="9"/>
    <n v="32"/>
    <n v="0"/>
    <n v="288"/>
    <n v="0"/>
  </r>
  <r>
    <x v="422"/>
    <n v="46"/>
    <n v="12"/>
    <n v="60"/>
    <n v="0"/>
    <n v="720"/>
    <n v="0"/>
  </r>
  <r>
    <x v="422"/>
    <n v="67"/>
    <n v="14"/>
    <n v="25"/>
    <n v="0"/>
    <n v="350"/>
    <n v="0"/>
  </r>
  <r>
    <x v="422"/>
    <n v="73"/>
    <n v="15"/>
    <n v="50"/>
    <n v="0"/>
    <n v="750"/>
    <n v="0"/>
  </r>
  <r>
    <x v="422"/>
    <n v="75"/>
    <n v="7.75"/>
    <n v="25"/>
    <n v="0"/>
    <n v="193.75"/>
    <n v="0"/>
  </r>
  <r>
    <x v="423"/>
    <n v="16"/>
    <n v="17.45"/>
    <n v="10"/>
    <n v="0"/>
    <n v="174.5"/>
    <n v="0"/>
  </r>
  <r>
    <x v="423"/>
    <n v="62"/>
    <n v="49.3"/>
    <n v="10"/>
    <n v="0"/>
    <n v="493"/>
    <n v="0"/>
  </r>
  <r>
    <x v="423"/>
    <n v="65"/>
    <n v="21.05"/>
    <n v="12"/>
    <n v="0"/>
    <n v="252.60000000000002"/>
    <n v="0"/>
  </r>
  <r>
    <x v="424"/>
    <n v="38"/>
    <n v="263.5"/>
    <n v="15"/>
    <n v="0.1"/>
    <n v="3557.25"/>
    <n v="10"/>
  </r>
  <r>
    <x v="424"/>
    <n v="71"/>
    <n v="21.5"/>
    <n v="12"/>
    <n v="0"/>
    <n v="258"/>
    <n v="0"/>
  </r>
  <r>
    <x v="425"/>
    <n v="16"/>
    <n v="17.45"/>
    <n v="3"/>
    <n v="0"/>
    <n v="52.349999999999994"/>
    <n v="0"/>
  </r>
  <r>
    <x v="425"/>
    <n v="42"/>
    <n v="14"/>
    <n v="6"/>
    <n v="0"/>
    <n v="84"/>
    <n v="0"/>
  </r>
  <r>
    <x v="425"/>
    <n v="43"/>
    <n v="46"/>
    <n v="6"/>
    <n v="0"/>
    <n v="276"/>
    <n v="0"/>
  </r>
  <r>
    <x v="426"/>
    <n v="23"/>
    <n v="9"/>
    <n v="5"/>
    <n v="0"/>
    <n v="45"/>
    <n v="0"/>
  </r>
  <r>
    <x v="427"/>
    <n v="14"/>
    <n v="23.25"/>
    <n v="30"/>
    <n v="0"/>
    <n v="697.5"/>
    <n v="0"/>
  </r>
  <r>
    <x v="427"/>
    <n v="53"/>
    <n v="32.799999999999997"/>
    <n v="10"/>
    <n v="0"/>
    <n v="328"/>
    <n v="0"/>
  </r>
  <r>
    <x v="427"/>
    <n v="58"/>
    <n v="13.25"/>
    <n v="30"/>
    <n v="0"/>
    <n v="397.5"/>
    <n v="0"/>
  </r>
  <r>
    <x v="428"/>
    <n v="10"/>
    <n v="31"/>
    <n v="2"/>
    <n v="0"/>
    <n v="62"/>
    <n v="0"/>
  </r>
  <r>
    <x v="428"/>
    <n v="19"/>
    <n v="9.1999999999999993"/>
    <n v="7"/>
    <n v="0"/>
    <n v="64.399999999999991"/>
    <n v="0"/>
  </r>
  <r>
    <x v="428"/>
    <n v="44"/>
    <n v="19.45"/>
    <n v="21"/>
    <n v="0"/>
    <n v="408.45"/>
    <n v="0"/>
  </r>
  <r>
    <x v="429"/>
    <n v="26"/>
    <n v="31.23"/>
    <n v="30"/>
    <n v="0.15"/>
    <n v="796.36500000000001"/>
    <n v="15"/>
  </r>
  <r>
    <x v="429"/>
    <n v="33"/>
    <n v="2.5"/>
    <n v="8"/>
    <n v="0.15"/>
    <n v="17"/>
    <n v="15"/>
  </r>
  <r>
    <x v="430"/>
    <n v="12"/>
    <n v="38"/>
    <n v="100"/>
    <n v="0"/>
    <n v="3800"/>
    <n v="0"/>
  </r>
  <r>
    <x v="430"/>
    <n v="33"/>
    <n v="2.5"/>
    <n v="30"/>
    <n v="0"/>
    <n v="75"/>
    <n v="0"/>
  </r>
  <r>
    <x v="430"/>
    <n v="41"/>
    <n v="9.65"/>
    <n v="120"/>
    <n v="0"/>
    <n v="1158"/>
    <n v="0"/>
  </r>
  <r>
    <x v="430"/>
    <n v="54"/>
    <n v="7.45"/>
    <n v="30"/>
    <n v="0"/>
    <n v="223.5"/>
    <n v="0"/>
  </r>
  <r>
    <x v="431"/>
    <n v="59"/>
    <n v="55"/>
    <n v="12"/>
    <n v="0"/>
    <n v="660"/>
    <n v="0"/>
  </r>
  <r>
    <x v="432"/>
    <n v="16"/>
    <n v="17.45"/>
    <n v="50"/>
    <n v="0.25"/>
    <n v="654.375"/>
    <n v="25"/>
  </r>
  <r>
    <x v="432"/>
    <n v="31"/>
    <n v="12.5"/>
    <n v="20"/>
    <n v="0.25"/>
    <n v="187.5"/>
    <n v="25"/>
  </r>
  <r>
    <x v="432"/>
    <n v="42"/>
    <n v="14"/>
    <n v="40"/>
    <n v="0.25"/>
    <n v="420"/>
    <n v="25"/>
  </r>
  <r>
    <x v="433"/>
    <n v="19"/>
    <n v="9.1999999999999993"/>
    <n v="30"/>
    <n v="0.1"/>
    <n v="248.4"/>
    <n v="10"/>
  </r>
  <r>
    <x v="433"/>
    <n v="21"/>
    <n v="10"/>
    <n v="12"/>
    <n v="0.1"/>
    <n v="108"/>
    <n v="10"/>
  </r>
  <r>
    <x v="433"/>
    <n v="64"/>
    <n v="33.25"/>
    <n v="28"/>
    <n v="0"/>
    <n v="931"/>
    <n v="0"/>
  </r>
  <r>
    <x v="434"/>
    <n v="33"/>
    <n v="2.5"/>
    <n v="30"/>
    <n v="0"/>
    <n v="75"/>
    <n v="0"/>
  </r>
  <r>
    <x v="434"/>
    <n v="66"/>
    <n v="17"/>
    <n v="4"/>
    <n v="0"/>
    <n v="68"/>
    <n v="0"/>
  </r>
  <r>
    <x v="434"/>
    <n v="75"/>
    <n v="7.75"/>
    <n v="30"/>
    <n v="0"/>
    <n v="232.5"/>
    <n v="0"/>
  </r>
  <r>
    <x v="435"/>
    <n v="52"/>
    <n v="7"/>
    <n v="9"/>
    <n v="0"/>
    <n v="63"/>
    <n v="0"/>
  </r>
  <r>
    <x v="436"/>
    <n v="40"/>
    <n v="18.399999999999999"/>
    <n v="20"/>
    <n v="0"/>
    <n v="368"/>
    <n v="0"/>
  </r>
  <r>
    <x v="436"/>
    <n v="47"/>
    <n v="9.5"/>
    <n v="40"/>
    <n v="0"/>
    <n v="380"/>
    <n v="0"/>
  </r>
  <r>
    <x v="436"/>
    <n v="60"/>
    <n v="34"/>
    <n v="30"/>
    <n v="0"/>
    <n v="1020"/>
    <n v="0"/>
  </r>
  <r>
    <x v="437"/>
    <n v="10"/>
    <n v="31"/>
    <n v="20"/>
    <n v="0"/>
    <n v="620"/>
    <n v="0"/>
  </r>
  <r>
    <x v="437"/>
    <n v="41"/>
    <n v="9.65"/>
    <n v="4"/>
    <n v="0"/>
    <n v="38.6"/>
    <n v="0"/>
  </r>
  <r>
    <x v="437"/>
    <n v="47"/>
    <n v="9.5"/>
    <n v="15"/>
    <n v="0"/>
    <n v="142.5"/>
    <n v="0"/>
  </r>
  <r>
    <x v="438"/>
    <n v="17"/>
    <n v="39"/>
    <n v="30"/>
    <n v="0.2"/>
    <n v="936"/>
    <n v="20"/>
  </r>
  <r>
    <x v="438"/>
    <n v="26"/>
    <n v="31.23"/>
    <n v="15"/>
    <n v="0"/>
    <n v="468.45"/>
    <n v="0"/>
  </r>
  <r>
    <x v="439"/>
    <n v="9"/>
    <n v="97"/>
    <n v="50"/>
    <n v="0.25"/>
    <n v="3637.5"/>
    <n v="25"/>
  </r>
  <r>
    <x v="439"/>
    <n v="29"/>
    <n v="123.79"/>
    <n v="10"/>
    <n v="0"/>
    <n v="1237.9000000000001"/>
    <n v="0"/>
  </r>
  <r>
    <x v="439"/>
    <n v="36"/>
    <n v="19"/>
    <n v="6"/>
    <n v="0.25"/>
    <n v="85.5"/>
    <n v="25"/>
  </r>
  <r>
    <x v="440"/>
    <n v="10"/>
    <n v="31"/>
    <n v="18"/>
    <n v="0.1"/>
    <n v="502.2"/>
    <n v="10"/>
  </r>
  <r>
    <x v="440"/>
    <n v="28"/>
    <n v="45.6"/>
    <n v="60"/>
    <n v="0.1"/>
    <n v="2462.4"/>
    <n v="10"/>
  </r>
  <r>
    <x v="440"/>
    <n v="34"/>
    <n v="14"/>
    <n v="14"/>
    <n v="0"/>
    <n v="196"/>
    <n v="0"/>
  </r>
  <r>
    <x v="441"/>
    <n v="1"/>
    <n v="18"/>
    <n v="35"/>
    <n v="0.25"/>
    <n v="472.5"/>
    <n v="25"/>
  </r>
  <r>
    <x v="442"/>
    <n v="56"/>
    <n v="38"/>
    <n v="20"/>
    <n v="0.25"/>
    <n v="570"/>
    <n v="25"/>
  </r>
  <r>
    <x v="442"/>
    <n v="77"/>
    <n v="13"/>
    <n v="30"/>
    <n v="0.25"/>
    <n v="292.5"/>
    <n v="25"/>
  </r>
  <r>
    <x v="443"/>
    <n v="1"/>
    <n v="18"/>
    <n v="30"/>
    <n v="0"/>
    <n v="540"/>
    <n v="0"/>
  </r>
  <r>
    <x v="443"/>
    <n v="29"/>
    <n v="123.79"/>
    <n v="40"/>
    <n v="0"/>
    <n v="4951.6000000000004"/>
    <n v="0"/>
  </r>
  <r>
    <x v="443"/>
    <n v="43"/>
    <n v="46"/>
    <n v="40"/>
    <n v="0"/>
    <n v="1840"/>
    <n v="0"/>
  </r>
  <r>
    <x v="443"/>
    <n v="44"/>
    <n v="19.45"/>
    <n v="24"/>
    <n v="0"/>
    <n v="466.79999999999995"/>
    <n v="0"/>
  </r>
  <r>
    <x v="443"/>
    <n v="62"/>
    <n v="49.3"/>
    <n v="48"/>
    <n v="0"/>
    <n v="2366.3999999999996"/>
    <n v="0"/>
  </r>
  <r>
    <x v="444"/>
    <n v="63"/>
    <n v="43.9"/>
    <n v="20"/>
    <n v="0"/>
    <n v="878"/>
    <n v="0"/>
  </r>
  <r>
    <x v="445"/>
    <n v="9"/>
    <n v="97"/>
    <n v="6"/>
    <n v="0"/>
    <n v="582"/>
    <n v="0"/>
  </r>
  <r>
    <x v="445"/>
    <n v="54"/>
    <n v="7.45"/>
    <n v="60"/>
    <n v="0.15"/>
    <n v="379.95"/>
    <n v="15"/>
  </r>
  <r>
    <x v="445"/>
    <n v="69"/>
    <n v="36"/>
    <n v="30"/>
    <n v="0.15"/>
    <n v="918"/>
    <n v="15"/>
  </r>
  <r>
    <x v="445"/>
    <n v="73"/>
    <n v="15"/>
    <n v="15"/>
    <n v="0.15"/>
    <n v="191.25"/>
    <n v="15"/>
  </r>
  <r>
    <x v="446"/>
    <n v="7"/>
    <n v="30"/>
    <n v="90"/>
    <n v="0"/>
    <n v="2700"/>
    <n v="0"/>
  </r>
  <r>
    <x v="446"/>
    <n v="59"/>
    <n v="55"/>
    <n v="25"/>
    <n v="0"/>
    <n v="1375"/>
    <n v="0"/>
  </r>
  <r>
    <x v="446"/>
    <n v="70"/>
    <n v="15"/>
    <n v="50"/>
    <n v="0"/>
    <n v="750"/>
    <n v="0"/>
  </r>
  <r>
    <x v="447"/>
    <n v="8"/>
    <n v="40"/>
    <n v="10"/>
    <n v="0"/>
    <n v="400"/>
    <n v="0"/>
  </r>
  <r>
    <x v="447"/>
    <n v="12"/>
    <n v="38"/>
    <n v="4"/>
    <n v="0"/>
    <n v="152"/>
    <n v="0"/>
  </r>
  <r>
    <x v="447"/>
    <n v="24"/>
    <n v="4.5"/>
    <n v="20"/>
    <n v="0"/>
    <n v="90"/>
    <n v="0"/>
  </r>
  <r>
    <x v="448"/>
    <n v="17"/>
    <n v="39"/>
    <n v="20"/>
    <n v="0"/>
    <n v="780"/>
    <n v="0"/>
  </r>
  <r>
    <x v="448"/>
    <n v="46"/>
    <n v="12"/>
    <n v="18"/>
    <n v="0"/>
    <n v="216"/>
    <n v="0"/>
  </r>
  <r>
    <x v="449"/>
    <n v="19"/>
    <n v="9.1999999999999993"/>
    <n v="7"/>
    <n v="0.25"/>
    <n v="48.3"/>
    <n v="25"/>
  </r>
  <r>
    <x v="449"/>
    <n v="35"/>
    <n v="18"/>
    <n v="9"/>
    <n v="0.25"/>
    <n v="121.5"/>
    <n v="25"/>
  </r>
  <r>
    <x v="449"/>
    <n v="58"/>
    <n v="13.25"/>
    <n v="30"/>
    <n v="0.25"/>
    <n v="298.125"/>
    <n v="25"/>
  </r>
  <r>
    <x v="449"/>
    <n v="70"/>
    <n v="15"/>
    <n v="30"/>
    <n v="0.25"/>
    <n v="337.5"/>
    <n v="25"/>
  </r>
  <r>
    <x v="450"/>
    <n v="11"/>
    <n v="21"/>
    <n v="15"/>
    <n v="0"/>
    <n v="315"/>
    <n v="0"/>
  </r>
  <r>
    <x v="450"/>
    <n v="17"/>
    <n v="39"/>
    <n v="8"/>
    <n v="0.05"/>
    <n v="296.39999999999998"/>
    <n v="5"/>
  </r>
  <r>
    <x v="450"/>
    <n v="29"/>
    <n v="123.79"/>
    <n v="12"/>
    <n v="0.05"/>
    <n v="1411.2059999999999"/>
    <n v="5"/>
  </r>
  <r>
    <x v="450"/>
    <n v="65"/>
    <n v="21.05"/>
    <n v="65"/>
    <n v="0.05"/>
    <n v="1299.8374999999999"/>
    <n v="5"/>
  </r>
  <r>
    <x v="450"/>
    <n v="70"/>
    <n v="15"/>
    <n v="8"/>
    <n v="0.05"/>
    <n v="114"/>
    <n v="5"/>
  </r>
  <r>
    <x v="451"/>
    <n v="47"/>
    <n v="9.5"/>
    <n v="12"/>
    <n v="0"/>
    <n v="114"/>
    <n v="0"/>
  </r>
  <r>
    <x v="452"/>
    <n v="1"/>
    <n v="18"/>
    <n v="5"/>
    <n v="0.2"/>
    <n v="72"/>
    <n v="20"/>
  </r>
  <r>
    <x v="452"/>
    <n v="34"/>
    <n v="14"/>
    <n v="12"/>
    <n v="0.2"/>
    <n v="134.4"/>
    <n v="20"/>
  </r>
  <r>
    <x v="452"/>
    <n v="68"/>
    <n v="12.5"/>
    <n v="40"/>
    <n v="0.2"/>
    <n v="400"/>
    <n v="20"/>
  </r>
  <r>
    <x v="452"/>
    <n v="71"/>
    <n v="21.5"/>
    <n v="60"/>
    <n v="0.2"/>
    <n v="1032"/>
    <n v="20"/>
  </r>
  <r>
    <x v="453"/>
    <n v="59"/>
    <n v="55"/>
    <n v="42"/>
    <n v="0.15"/>
    <n v="1963.5"/>
    <n v="15"/>
  </r>
  <r>
    <x v="453"/>
    <n v="71"/>
    <n v="21.5"/>
    <n v="20"/>
    <n v="0.15"/>
    <n v="365.5"/>
    <n v="15"/>
  </r>
  <r>
    <x v="453"/>
    <n v="76"/>
    <n v="18"/>
    <n v="35"/>
    <n v="0.15"/>
    <n v="535.5"/>
    <n v="15"/>
  </r>
  <r>
    <x v="454"/>
    <n v="3"/>
    <n v="10"/>
    <n v="6"/>
    <n v="0"/>
    <n v="60"/>
    <n v="0"/>
  </r>
  <r>
    <x v="454"/>
    <n v="76"/>
    <n v="18"/>
    <n v="15"/>
    <n v="0"/>
    <n v="270"/>
    <n v="0"/>
  </r>
  <r>
    <x v="455"/>
    <n v="2"/>
    <n v="19"/>
    <n v="5"/>
    <n v="0"/>
    <n v="95"/>
    <n v="0"/>
  </r>
  <r>
    <x v="455"/>
    <n v="59"/>
    <n v="55"/>
    <n v="35"/>
    <n v="0"/>
    <n v="1925"/>
    <n v="0"/>
  </r>
  <r>
    <x v="455"/>
    <n v="73"/>
    <n v="15"/>
    <n v="35"/>
    <n v="0"/>
    <n v="525"/>
    <n v="0"/>
  </r>
  <r>
    <x v="456"/>
    <n v="4"/>
    <n v="22"/>
    <n v="6"/>
    <n v="0"/>
    <n v="132"/>
    <n v="0"/>
  </r>
  <r>
    <x v="456"/>
    <n v="24"/>
    <n v="4.5"/>
    <n v="35"/>
    <n v="0"/>
    <n v="157.5"/>
    <n v="0"/>
  </r>
  <r>
    <x v="456"/>
    <n v="48"/>
    <n v="12.75"/>
    <n v="24"/>
    <n v="0"/>
    <n v="306"/>
    <n v="0"/>
  </r>
  <r>
    <x v="457"/>
    <n v="31"/>
    <n v="12.5"/>
    <n v="20"/>
    <n v="0"/>
    <n v="250"/>
    <n v="0"/>
  </r>
  <r>
    <x v="457"/>
    <n v="32"/>
    <n v="32"/>
    <n v="4"/>
    <n v="0"/>
    <n v="128"/>
    <n v="0"/>
  </r>
  <r>
    <x v="458"/>
    <n v="16"/>
    <n v="17.45"/>
    <n v="20"/>
    <n v="0"/>
    <n v="349"/>
    <n v="0"/>
  </r>
  <r>
    <x v="458"/>
    <n v="43"/>
    <n v="46"/>
    <n v="24"/>
    <n v="0"/>
    <n v="1104"/>
    <n v="0"/>
  </r>
  <r>
    <x v="458"/>
    <n v="59"/>
    <n v="55"/>
    <n v="8"/>
    <n v="0"/>
    <n v="440"/>
    <n v="0"/>
  </r>
  <r>
    <x v="459"/>
    <n v="55"/>
    <n v="24"/>
    <n v="21"/>
    <n v="0"/>
    <n v="504"/>
    <n v="0"/>
  </r>
  <r>
    <x v="459"/>
    <n v="57"/>
    <n v="19.5"/>
    <n v="40"/>
    <n v="0"/>
    <n v="780"/>
    <n v="0"/>
  </r>
  <r>
    <x v="459"/>
    <n v="70"/>
    <n v="15"/>
    <n v="28"/>
    <n v="0.15"/>
    <n v="357"/>
    <n v="15"/>
  </r>
  <r>
    <x v="460"/>
    <n v="5"/>
    <n v="21.35"/>
    <n v="4"/>
    <n v="0"/>
    <n v="85.4"/>
    <n v="0"/>
  </r>
  <r>
    <x v="460"/>
    <n v="36"/>
    <n v="19"/>
    <n v="5"/>
    <n v="0"/>
    <n v="95"/>
    <n v="0"/>
  </r>
  <r>
    <x v="461"/>
    <n v="8"/>
    <n v="40"/>
    <n v="40"/>
    <n v="0"/>
    <n v="1600"/>
    <n v="0"/>
  </r>
  <r>
    <x v="461"/>
    <n v="51"/>
    <n v="53"/>
    <n v="28"/>
    <n v="0"/>
    <n v="1484"/>
    <n v="0"/>
  </r>
  <r>
    <x v="461"/>
    <n v="60"/>
    <n v="34"/>
    <n v="10"/>
    <n v="0"/>
    <n v="340"/>
    <n v="0"/>
  </r>
  <r>
    <x v="462"/>
    <n v="19"/>
    <n v="9.1999999999999993"/>
    <n v="5"/>
    <n v="0"/>
    <n v="46"/>
    <n v="0"/>
  </r>
  <r>
    <x v="462"/>
    <n v="47"/>
    <n v="9.5"/>
    <n v="5"/>
    <n v="0"/>
    <n v="47.5"/>
    <n v="0"/>
  </r>
  <r>
    <x v="463"/>
    <n v="19"/>
    <n v="9.1999999999999993"/>
    <n v="12"/>
    <n v="0"/>
    <n v="110.39999999999999"/>
    <n v="0"/>
  </r>
  <r>
    <x v="463"/>
    <n v="41"/>
    <n v="9.65"/>
    <n v="42"/>
    <n v="0"/>
    <n v="405.3"/>
    <n v="0"/>
  </r>
  <r>
    <x v="463"/>
    <n v="53"/>
    <n v="32.799999999999997"/>
    <n v="120"/>
    <n v="0"/>
    <n v="3935.9999999999995"/>
    <n v="0"/>
  </r>
  <r>
    <x v="464"/>
    <n v="53"/>
    <n v="32.799999999999997"/>
    <n v="3"/>
    <n v="0.05"/>
    <n v="93.47999999999999"/>
    <n v="5"/>
  </r>
  <r>
    <x v="464"/>
    <n v="56"/>
    <n v="38"/>
    <n v="30"/>
    <n v="0"/>
    <n v="1140"/>
    <n v="0"/>
  </r>
  <r>
    <x v="465"/>
    <n v="10"/>
    <n v="31"/>
    <n v="18"/>
    <n v="0"/>
    <n v="558"/>
    <n v="0"/>
  </r>
  <r>
    <x v="465"/>
    <n v="26"/>
    <n v="31.23"/>
    <n v="30"/>
    <n v="0"/>
    <n v="936.9"/>
    <n v="0"/>
  </r>
  <r>
    <x v="465"/>
    <n v="45"/>
    <n v="9.5"/>
    <n v="110"/>
    <n v="0"/>
    <n v="1045"/>
    <n v="0"/>
  </r>
  <r>
    <x v="465"/>
    <n v="46"/>
    <n v="12"/>
    <n v="24"/>
    <n v="0"/>
    <n v="288"/>
    <n v="0"/>
  </r>
  <r>
    <x v="466"/>
    <n v="2"/>
    <n v="19"/>
    <n v="30"/>
    <n v="0.25"/>
    <n v="427.5"/>
    <n v="25"/>
  </r>
  <r>
    <x v="466"/>
    <n v="17"/>
    <n v="39"/>
    <n v="27"/>
    <n v="0.25"/>
    <n v="789.75"/>
    <n v="25"/>
  </r>
  <r>
    <x v="466"/>
    <n v="47"/>
    <n v="9.5"/>
    <n v="50"/>
    <n v="0.25"/>
    <n v="356.25"/>
    <n v="25"/>
  </r>
  <r>
    <x v="466"/>
    <n v="56"/>
    <n v="38"/>
    <n v="18"/>
    <n v="0.25"/>
    <n v="513"/>
    <n v="25"/>
  </r>
  <r>
    <x v="466"/>
    <n v="58"/>
    <n v="13.25"/>
    <n v="12"/>
    <n v="0.25"/>
    <n v="119.25"/>
    <n v="25"/>
  </r>
  <r>
    <x v="467"/>
    <n v="10"/>
    <n v="31"/>
    <n v="21"/>
    <n v="0"/>
    <n v="651"/>
    <n v="0"/>
  </r>
  <r>
    <x v="467"/>
    <n v="71"/>
    <n v="21.5"/>
    <n v="30"/>
    <n v="0"/>
    <n v="645"/>
    <n v="0"/>
  </r>
  <r>
    <x v="468"/>
    <n v="21"/>
    <n v="10"/>
    <n v="5"/>
    <n v="0"/>
    <n v="50"/>
    <n v="0"/>
  </r>
  <r>
    <x v="468"/>
    <n v="51"/>
    <n v="53"/>
    <n v="7"/>
    <n v="0"/>
    <n v="371"/>
    <n v="0"/>
  </r>
  <r>
    <x v="468"/>
    <n v="61"/>
    <n v="28.5"/>
    <n v="10"/>
    <n v="0"/>
    <n v="285"/>
    <n v="0"/>
  </r>
  <r>
    <x v="469"/>
    <n v="21"/>
    <n v="10"/>
    <n v="32"/>
    <n v="0.05"/>
    <n v="304"/>
    <n v="5"/>
  </r>
  <r>
    <x v="469"/>
    <n v="54"/>
    <n v="7.45"/>
    <n v="15"/>
    <n v="0"/>
    <n v="111.75"/>
    <n v="0"/>
  </r>
  <r>
    <x v="469"/>
    <n v="69"/>
    <n v="36"/>
    <n v="25"/>
    <n v="0.05"/>
    <n v="855"/>
    <n v="5"/>
  </r>
  <r>
    <x v="470"/>
    <n v="12"/>
    <n v="38"/>
    <n v="36"/>
    <n v="0"/>
    <n v="1368"/>
    <n v="0"/>
  </r>
  <r>
    <x v="470"/>
    <n v="16"/>
    <n v="17.45"/>
    <n v="20"/>
    <n v="0"/>
    <n v="349"/>
    <n v="0"/>
  </r>
  <r>
    <x v="470"/>
    <n v="36"/>
    <n v="19"/>
    <n v="40"/>
    <n v="0"/>
    <n v="760"/>
    <n v="0"/>
  </r>
  <r>
    <x v="470"/>
    <n v="62"/>
    <n v="49.3"/>
    <n v="20"/>
    <n v="0"/>
    <n v="986"/>
    <n v="0"/>
  </r>
  <r>
    <x v="471"/>
    <n v="18"/>
    <n v="62.5"/>
    <n v="12"/>
    <n v="0.25"/>
    <n v="562.5"/>
    <n v="25"/>
  </r>
  <r>
    <x v="471"/>
    <n v="30"/>
    <n v="25.89"/>
    <n v="3"/>
    <n v="0.25"/>
    <n v="58.252499999999998"/>
    <n v="25"/>
  </r>
  <r>
    <x v="471"/>
    <n v="54"/>
    <n v="7.45"/>
    <n v="40"/>
    <n v="0.25"/>
    <n v="223.5"/>
    <n v="25"/>
  </r>
  <r>
    <x v="472"/>
    <n v="35"/>
    <n v="18"/>
    <n v="21"/>
    <n v="0"/>
    <n v="378"/>
    <n v="0"/>
  </r>
  <r>
    <x v="472"/>
    <n v="71"/>
    <n v="21.5"/>
    <n v="8"/>
    <n v="0"/>
    <n v="172"/>
    <n v="0"/>
  </r>
  <r>
    <x v="473"/>
    <n v="44"/>
    <n v="19.45"/>
    <n v="50"/>
    <n v="0.05"/>
    <n v="923.875"/>
    <n v="5"/>
  </r>
  <r>
    <x v="474"/>
    <n v="2"/>
    <n v="19"/>
    <n v="3"/>
    <n v="0"/>
    <n v="57"/>
    <n v="0"/>
  </r>
  <r>
    <x v="474"/>
    <n v="31"/>
    <n v="12.5"/>
    <n v="50"/>
    <n v="0"/>
    <n v="625"/>
    <n v="0"/>
  </r>
  <r>
    <x v="474"/>
    <n v="68"/>
    <n v="12.5"/>
    <n v="45"/>
    <n v="0"/>
    <n v="562.5"/>
    <n v="0"/>
  </r>
  <r>
    <x v="474"/>
    <n v="75"/>
    <n v="7.75"/>
    <n v="42"/>
    <n v="0"/>
    <n v="325.5"/>
    <n v="0"/>
  </r>
  <r>
    <x v="475"/>
    <n v="26"/>
    <n v="31.23"/>
    <n v="15"/>
    <n v="0"/>
    <n v="468.45"/>
    <n v="0"/>
  </r>
  <r>
    <x v="476"/>
    <n v="10"/>
    <n v="31"/>
    <n v="16"/>
    <n v="0"/>
    <n v="496"/>
    <n v="0"/>
  </r>
  <r>
    <x v="476"/>
    <n v="61"/>
    <n v="28.5"/>
    <n v="5"/>
    <n v="0"/>
    <n v="142.5"/>
    <n v="0"/>
  </r>
  <r>
    <x v="477"/>
    <n v="41"/>
    <n v="9.65"/>
    <n v="12"/>
    <n v="0"/>
    <n v="115.80000000000001"/>
    <n v="0"/>
  </r>
  <r>
    <x v="477"/>
    <n v="52"/>
    <n v="7"/>
    <n v="4"/>
    <n v="0"/>
    <n v="28"/>
    <n v="0"/>
  </r>
  <r>
    <x v="477"/>
    <n v="55"/>
    <n v="24"/>
    <n v="6"/>
    <n v="0"/>
    <n v="144"/>
    <n v="0"/>
  </r>
  <r>
    <x v="478"/>
    <n v="4"/>
    <n v="22"/>
    <n v="25"/>
    <n v="0"/>
    <n v="550"/>
    <n v="0"/>
  </r>
  <r>
    <x v="478"/>
    <n v="11"/>
    <n v="21"/>
    <n v="5"/>
    <n v="0"/>
    <n v="105"/>
    <n v="0"/>
  </r>
  <r>
    <x v="479"/>
    <n v="17"/>
    <n v="39"/>
    <n v="20"/>
    <n v="0.05"/>
    <n v="741"/>
    <n v="5"/>
  </r>
  <r>
    <x v="479"/>
    <n v="56"/>
    <n v="38"/>
    <n v="10"/>
    <n v="0.05"/>
    <n v="361"/>
    <n v="5"/>
  </r>
  <r>
    <x v="479"/>
    <n v="59"/>
    <n v="55"/>
    <n v="10"/>
    <n v="0.05"/>
    <n v="522.5"/>
    <n v="5"/>
  </r>
  <r>
    <x v="480"/>
    <n v="30"/>
    <n v="25.89"/>
    <n v="15"/>
    <n v="0"/>
    <n v="388.35"/>
    <n v="0"/>
  </r>
  <r>
    <x v="480"/>
    <n v="40"/>
    <n v="18.399999999999999"/>
    <n v="6"/>
    <n v="0"/>
    <n v="110.39999999999999"/>
    <n v="0"/>
  </r>
  <r>
    <x v="480"/>
    <n v="55"/>
    <n v="24"/>
    <n v="12"/>
    <n v="0"/>
    <n v="288"/>
    <n v="0"/>
  </r>
  <r>
    <x v="480"/>
    <n v="60"/>
    <n v="34"/>
    <n v="15"/>
    <n v="0"/>
    <n v="510"/>
    <n v="0"/>
  </r>
  <r>
    <x v="481"/>
    <n v="1"/>
    <n v="18"/>
    <n v="50"/>
    <n v="0"/>
    <n v="900"/>
    <n v="0"/>
  </r>
  <r>
    <x v="481"/>
    <n v="21"/>
    <n v="10"/>
    <n v="30"/>
    <n v="0"/>
    <n v="300"/>
    <n v="0"/>
  </r>
  <r>
    <x v="481"/>
    <n v="50"/>
    <n v="16.25"/>
    <n v="40"/>
    <n v="0"/>
    <n v="650"/>
    <n v="0"/>
  </r>
  <r>
    <x v="482"/>
    <n v="16"/>
    <n v="17.45"/>
    <n v="15"/>
    <n v="0.05"/>
    <n v="248.66249999999999"/>
    <n v="5"/>
  </r>
  <r>
    <x v="482"/>
    <n v="31"/>
    <n v="12.5"/>
    <n v="3"/>
    <n v="0.05"/>
    <n v="35.625"/>
    <n v="5"/>
  </r>
  <r>
    <x v="482"/>
    <n v="65"/>
    <n v="21.05"/>
    <n v="10"/>
    <n v="0.05"/>
    <n v="199.97499999999999"/>
    <n v="5"/>
  </r>
  <r>
    <x v="483"/>
    <n v="21"/>
    <n v="10"/>
    <n v="40"/>
    <n v="0.05"/>
    <n v="380"/>
    <n v="5"/>
  </r>
  <r>
    <x v="483"/>
    <n v="51"/>
    <n v="53"/>
    <n v="30"/>
    <n v="0.05"/>
    <n v="1510.5"/>
    <n v="5"/>
  </r>
  <r>
    <x v="484"/>
    <n v="76"/>
    <n v="18"/>
    <n v="20"/>
    <n v="0"/>
    <n v="360"/>
    <n v="0"/>
  </r>
  <r>
    <x v="485"/>
    <n v="14"/>
    <n v="23.25"/>
    <n v="16"/>
    <n v="0"/>
    <n v="372"/>
    <n v="0"/>
  </r>
  <r>
    <x v="485"/>
    <n v="28"/>
    <n v="45.6"/>
    <n v="20"/>
    <n v="0"/>
    <n v="912"/>
    <n v="0"/>
  </r>
  <r>
    <x v="485"/>
    <n v="52"/>
    <n v="7"/>
    <n v="25"/>
    <n v="0"/>
    <n v="175"/>
    <n v="0"/>
  </r>
  <r>
    <x v="486"/>
    <n v="6"/>
    <n v="25"/>
    <n v="30"/>
    <n v="0"/>
    <n v="750"/>
    <n v="0"/>
  </r>
  <r>
    <x v="486"/>
    <n v="30"/>
    <n v="25.89"/>
    <n v="15"/>
    <n v="0"/>
    <n v="388.35"/>
    <n v="0"/>
  </r>
  <r>
    <x v="486"/>
    <n v="76"/>
    <n v="18"/>
    <n v="20"/>
    <n v="0"/>
    <n v="360"/>
    <n v="0"/>
  </r>
  <r>
    <x v="487"/>
    <n v="61"/>
    <n v="28.5"/>
    <n v="20"/>
    <n v="0.1"/>
    <n v="513"/>
    <n v="10"/>
  </r>
  <r>
    <x v="487"/>
    <n v="77"/>
    <n v="13"/>
    <n v="2"/>
    <n v="0.1"/>
    <n v="23.400000000000002"/>
    <n v="10"/>
  </r>
  <r>
    <x v="488"/>
    <n v="65"/>
    <n v="21.05"/>
    <n v="40"/>
    <n v="0"/>
    <n v="842"/>
    <n v="0"/>
  </r>
  <r>
    <x v="488"/>
    <n v="75"/>
    <n v="7.75"/>
    <n v="20"/>
    <n v="0"/>
    <n v="155"/>
    <n v="0"/>
  </r>
  <r>
    <x v="489"/>
    <n v="13"/>
    <n v="6"/>
    <n v="4"/>
    <n v="0"/>
    <n v="24"/>
    <n v="0"/>
  </r>
  <r>
    <x v="489"/>
    <n v="41"/>
    <n v="9.65"/>
    <n v="12"/>
    <n v="0"/>
    <n v="115.80000000000001"/>
    <n v="0"/>
  </r>
  <r>
    <x v="490"/>
    <n v="16"/>
    <n v="17.45"/>
    <n v="3"/>
    <n v="0"/>
    <n v="52.349999999999994"/>
    <n v="0"/>
  </r>
  <r>
    <x v="491"/>
    <n v="36"/>
    <n v="19"/>
    <n v="6"/>
    <n v="0"/>
    <n v="114"/>
    <n v="0"/>
  </r>
  <r>
    <x v="491"/>
    <n v="52"/>
    <n v="7"/>
    <n v="18"/>
    <n v="0"/>
    <n v="126"/>
    <n v="0"/>
  </r>
  <r>
    <x v="492"/>
    <n v="28"/>
    <n v="45.6"/>
    <n v="5"/>
    <n v="0.2"/>
    <n v="182.4"/>
    <n v="20"/>
  </r>
  <r>
    <x v="492"/>
    <n v="35"/>
    <n v="18"/>
    <n v="35"/>
    <n v="0.2"/>
    <n v="504"/>
    <n v="20"/>
  </r>
  <r>
    <x v="492"/>
    <n v="45"/>
    <n v="9.5"/>
    <n v="40"/>
    <n v="0.2"/>
    <n v="304"/>
    <n v="20"/>
  </r>
  <r>
    <x v="492"/>
    <n v="56"/>
    <n v="38"/>
    <n v="14"/>
    <n v="0.2"/>
    <n v="425.6"/>
    <n v="20"/>
  </r>
  <r>
    <x v="493"/>
    <n v="2"/>
    <n v="19"/>
    <n v="15"/>
    <n v="0.2"/>
    <n v="228"/>
    <n v="20"/>
  </r>
  <r>
    <x v="494"/>
    <n v="3"/>
    <n v="10"/>
    <n v="20"/>
    <n v="0"/>
    <n v="200"/>
    <n v="0"/>
  </r>
  <r>
    <x v="494"/>
    <n v="60"/>
    <n v="34"/>
    <n v="50"/>
    <n v="0"/>
    <n v="1700"/>
    <n v="0"/>
  </r>
  <r>
    <x v="494"/>
    <n v="72"/>
    <n v="34.799999999999997"/>
    <n v="35"/>
    <n v="0"/>
    <n v="1218"/>
    <n v="0"/>
  </r>
  <r>
    <x v="495"/>
    <n v="46"/>
    <n v="12"/>
    <n v="28"/>
    <n v="0.05"/>
    <n v="319.2"/>
    <n v="5"/>
  </r>
  <r>
    <x v="496"/>
    <n v="40"/>
    <n v="18.399999999999999"/>
    <n v="50"/>
    <n v="0.2"/>
    <n v="736"/>
    <n v="20"/>
  </r>
  <r>
    <x v="497"/>
    <n v="18"/>
    <n v="62.5"/>
    <n v="24"/>
    <n v="0"/>
    <n v="1500"/>
    <n v="0"/>
  </r>
  <r>
    <x v="497"/>
    <n v="44"/>
    <n v="19.45"/>
    <n v="16"/>
    <n v="0"/>
    <n v="311.2"/>
    <n v="0"/>
  </r>
  <r>
    <x v="497"/>
    <n v="59"/>
    <n v="55"/>
    <n v="45"/>
    <n v="0"/>
    <n v="2475"/>
    <n v="0"/>
  </r>
  <r>
    <x v="497"/>
    <n v="72"/>
    <n v="34.799999999999997"/>
    <n v="7"/>
    <n v="0"/>
    <n v="243.59999999999997"/>
    <n v="0"/>
  </r>
  <r>
    <x v="498"/>
    <n v="13"/>
    <n v="6"/>
    <n v="6"/>
    <n v="0"/>
    <n v="36"/>
    <n v="0"/>
  </r>
  <r>
    <x v="498"/>
    <n v="42"/>
    <n v="14"/>
    <n v="28"/>
    <n v="0"/>
    <n v="392"/>
    <n v="0"/>
  </r>
  <r>
    <x v="498"/>
    <n v="62"/>
    <n v="49.3"/>
    <n v="9"/>
    <n v="0"/>
    <n v="443.7"/>
    <n v="0"/>
  </r>
  <r>
    <x v="498"/>
    <n v="69"/>
    <n v="36"/>
    <n v="40"/>
    <n v="0"/>
    <n v="1440"/>
    <n v="0"/>
  </r>
  <r>
    <x v="499"/>
    <n v="31"/>
    <n v="12.5"/>
    <n v="8"/>
    <n v="0"/>
    <n v="100"/>
    <n v="0"/>
  </r>
  <r>
    <x v="499"/>
    <n v="41"/>
    <n v="9.65"/>
    <n v="35"/>
    <n v="0"/>
    <n v="337.75"/>
    <n v="0"/>
  </r>
  <r>
    <x v="499"/>
    <n v="63"/>
    <n v="43.9"/>
    <n v="9"/>
    <n v="0"/>
    <n v="395.09999999999997"/>
    <n v="0"/>
  </r>
  <r>
    <x v="499"/>
    <n v="69"/>
    <n v="36"/>
    <n v="30"/>
    <n v="0"/>
    <n v="1080"/>
    <n v="0"/>
  </r>
  <r>
    <x v="500"/>
    <n v="23"/>
    <n v="9"/>
    <n v="44"/>
    <n v="0"/>
    <n v="396"/>
    <n v="0"/>
  </r>
  <r>
    <x v="500"/>
    <n v="40"/>
    <n v="18.399999999999999"/>
    <n v="40"/>
    <n v="0"/>
    <n v="736"/>
    <n v="0"/>
  </r>
  <r>
    <x v="500"/>
    <n v="56"/>
    <n v="38"/>
    <n v="28"/>
    <n v="0"/>
    <n v="1064"/>
    <n v="0"/>
  </r>
  <r>
    <x v="501"/>
    <n v="56"/>
    <n v="38"/>
    <n v="15"/>
    <n v="0"/>
    <n v="570"/>
    <n v="0"/>
  </r>
  <r>
    <x v="501"/>
    <n v="59"/>
    <n v="55"/>
    <n v="6"/>
    <n v="0"/>
    <n v="330"/>
    <n v="0"/>
  </r>
  <r>
    <x v="501"/>
    <n v="76"/>
    <n v="18"/>
    <n v="10"/>
    <n v="0"/>
    <n v="180"/>
    <n v="0"/>
  </r>
  <r>
    <x v="502"/>
    <n v="14"/>
    <n v="23.25"/>
    <n v="5"/>
    <n v="0.15"/>
    <n v="98.8125"/>
    <n v="15"/>
  </r>
  <r>
    <x v="502"/>
    <n v="45"/>
    <n v="9.5"/>
    <n v="40"/>
    <n v="0.15"/>
    <n v="323"/>
    <n v="15"/>
  </r>
  <r>
    <x v="502"/>
    <n v="59"/>
    <n v="55"/>
    <n v="25"/>
    <n v="0.15"/>
    <n v="1168.75"/>
    <n v="15"/>
  </r>
  <r>
    <x v="503"/>
    <n v="26"/>
    <n v="31.23"/>
    <n v="12"/>
    <n v="0.1"/>
    <n v="337.28399999999999"/>
    <n v="10"/>
  </r>
  <r>
    <x v="503"/>
    <n v="30"/>
    <n v="25.89"/>
    <n v="30"/>
    <n v="0"/>
    <n v="776.7"/>
    <n v="0"/>
  </r>
  <r>
    <x v="503"/>
    <n v="50"/>
    <n v="16.25"/>
    <n v="20"/>
    <n v="0.1"/>
    <n v="292.5"/>
    <n v="10"/>
  </r>
  <r>
    <x v="503"/>
    <n v="73"/>
    <n v="15"/>
    <n v="15"/>
    <n v="0"/>
    <n v="225"/>
    <n v="0"/>
  </r>
  <r>
    <x v="504"/>
    <n v="1"/>
    <n v="18"/>
    <n v="8"/>
    <n v="0"/>
    <n v="144"/>
    <n v="0"/>
  </r>
  <r>
    <x v="504"/>
    <n v="69"/>
    <n v="36"/>
    <n v="3"/>
    <n v="0"/>
    <n v="108"/>
    <n v="0"/>
  </r>
  <r>
    <x v="505"/>
    <n v="45"/>
    <n v="9.5"/>
    <n v="4"/>
    <n v="0"/>
    <n v="38"/>
    <n v="0"/>
  </r>
  <r>
    <x v="505"/>
    <n v="74"/>
    <n v="10"/>
    <n v="5"/>
    <n v="0"/>
    <n v="50"/>
    <n v="0"/>
  </r>
  <r>
    <x v="506"/>
    <n v="40"/>
    <n v="18.399999999999999"/>
    <n v="3"/>
    <n v="0"/>
    <n v="55.199999999999996"/>
    <n v="0"/>
  </r>
  <r>
    <x v="507"/>
    <n v="47"/>
    <n v="9.5"/>
    <n v="30"/>
    <n v="0.25"/>
    <n v="213.75"/>
    <n v="25"/>
  </r>
  <r>
    <x v="507"/>
    <n v="56"/>
    <n v="38"/>
    <n v="30"/>
    <n v="0.25"/>
    <n v="855"/>
    <n v="25"/>
  </r>
  <r>
    <x v="507"/>
    <n v="57"/>
    <n v="19.5"/>
    <n v="14"/>
    <n v="0.25"/>
    <n v="204.75"/>
    <n v="25"/>
  </r>
  <r>
    <x v="507"/>
    <n v="69"/>
    <n v="36"/>
    <n v="25"/>
    <n v="0.25"/>
    <n v="675"/>
    <n v="25"/>
  </r>
  <r>
    <x v="508"/>
    <n v="18"/>
    <n v="62.5"/>
    <n v="21"/>
    <n v="0.2"/>
    <n v="1050"/>
    <n v="20"/>
  </r>
  <r>
    <x v="508"/>
    <n v="36"/>
    <n v="19"/>
    <n v="20"/>
    <n v="0.2"/>
    <n v="304"/>
    <n v="20"/>
  </r>
  <r>
    <x v="508"/>
    <n v="68"/>
    <n v="12.5"/>
    <n v="6"/>
    <n v="0.2"/>
    <n v="60"/>
    <n v="20"/>
  </r>
  <r>
    <x v="508"/>
    <n v="69"/>
    <n v="36"/>
    <n v="20"/>
    <n v="0.2"/>
    <n v="576"/>
    <n v="20"/>
  </r>
  <r>
    <x v="509"/>
    <n v="34"/>
    <n v="14"/>
    <n v="30"/>
    <n v="0"/>
    <n v="420"/>
    <n v="0"/>
  </r>
  <r>
    <x v="509"/>
    <n v="59"/>
    <n v="55"/>
    <n v="7"/>
    <n v="0"/>
    <n v="385"/>
    <n v="0"/>
  </r>
  <r>
    <x v="509"/>
    <n v="62"/>
    <n v="49.3"/>
    <n v="30"/>
    <n v="0"/>
    <n v="1479"/>
    <n v="0"/>
  </r>
  <r>
    <x v="509"/>
    <n v="64"/>
    <n v="33.25"/>
    <n v="24"/>
    <n v="0"/>
    <n v="798"/>
    <n v="0"/>
  </r>
  <r>
    <x v="510"/>
    <n v="26"/>
    <n v="31.23"/>
    <n v="20"/>
    <n v="0"/>
    <n v="624.6"/>
    <n v="0"/>
  </r>
  <r>
    <x v="510"/>
    <n v="52"/>
    <n v="7"/>
    <n v="60"/>
    <n v="0"/>
    <n v="420"/>
    <n v="0"/>
  </r>
  <r>
    <x v="510"/>
    <n v="70"/>
    <n v="15"/>
    <n v="40"/>
    <n v="0"/>
    <n v="600"/>
    <n v="0"/>
  </r>
  <r>
    <x v="511"/>
    <n v="32"/>
    <n v="32"/>
    <n v="10"/>
    <n v="0"/>
    <n v="320"/>
    <n v="0"/>
  </r>
  <r>
    <x v="512"/>
    <n v="25"/>
    <n v="14"/>
    <n v="12"/>
    <n v="0.25"/>
    <n v="126"/>
    <n v="25"/>
  </r>
  <r>
    <x v="512"/>
    <n v="27"/>
    <n v="43.9"/>
    <n v="40"/>
    <n v="0"/>
    <n v="1756"/>
    <n v="0"/>
  </r>
  <r>
    <x v="512"/>
    <n v="43"/>
    <n v="46"/>
    <n v="30"/>
    <n v="0.25"/>
    <n v="1035"/>
    <n v="25"/>
  </r>
  <r>
    <x v="513"/>
    <n v="25"/>
    <n v="14"/>
    <n v="35"/>
    <n v="0.25"/>
    <n v="367.5"/>
    <n v="25"/>
  </r>
  <r>
    <x v="513"/>
    <n v="75"/>
    <n v="7.75"/>
    <n v="18"/>
    <n v="0"/>
    <n v="139.5"/>
    <n v="0"/>
  </r>
  <r>
    <x v="514"/>
    <n v="39"/>
    <n v="18"/>
    <n v="16"/>
    <n v="0"/>
    <n v="288"/>
    <n v="0"/>
  </r>
  <r>
    <x v="514"/>
    <n v="47"/>
    <n v="9.5"/>
    <n v="30"/>
    <n v="0"/>
    <n v="285"/>
    <n v="0"/>
  </r>
  <r>
    <x v="514"/>
    <n v="51"/>
    <n v="53"/>
    <n v="28"/>
    <n v="0"/>
    <n v="1484"/>
    <n v="0"/>
  </r>
  <r>
    <x v="514"/>
    <n v="56"/>
    <n v="38"/>
    <n v="60"/>
    <n v="0"/>
    <n v="2280"/>
    <n v="0"/>
  </r>
  <r>
    <x v="515"/>
    <n v="21"/>
    <n v="10"/>
    <n v="40"/>
    <n v="0"/>
    <n v="400"/>
    <n v="0"/>
  </r>
  <r>
    <x v="515"/>
    <n v="22"/>
    <n v="21"/>
    <n v="6"/>
    <n v="0"/>
    <n v="126"/>
    <n v="0"/>
  </r>
  <r>
    <x v="515"/>
    <n v="24"/>
    <n v="4.5"/>
    <n v="20"/>
    <n v="0"/>
    <n v="90"/>
    <n v="0"/>
  </r>
  <r>
    <x v="516"/>
    <n v="3"/>
    <n v="10"/>
    <n v="20"/>
    <n v="0.1"/>
    <n v="180"/>
    <n v="10"/>
  </r>
  <r>
    <x v="516"/>
    <n v="39"/>
    <n v="18"/>
    <n v="130"/>
    <n v="0.1"/>
    <n v="2106"/>
    <n v="10"/>
  </r>
  <r>
    <x v="517"/>
    <n v="65"/>
    <n v="21.05"/>
    <n v="80"/>
    <n v="0.1"/>
    <n v="1515.6000000000001"/>
    <n v="10"/>
  </r>
  <r>
    <x v="518"/>
    <n v="2"/>
    <n v="19"/>
    <n v="40"/>
    <n v="0"/>
    <n v="760"/>
    <n v="0"/>
  </r>
  <r>
    <x v="518"/>
    <n v="7"/>
    <n v="30"/>
    <n v="35"/>
    <n v="0"/>
    <n v="1050"/>
    <n v="0"/>
  </r>
  <r>
    <x v="518"/>
    <n v="68"/>
    <n v="12.5"/>
    <n v="40"/>
    <n v="0"/>
    <n v="500"/>
    <n v="0"/>
  </r>
  <r>
    <x v="519"/>
    <n v="42"/>
    <n v="14"/>
    <n v="2"/>
    <n v="0"/>
    <n v="28"/>
    <n v="0"/>
  </r>
  <r>
    <x v="520"/>
    <n v="22"/>
    <n v="21"/>
    <n v="4"/>
    <n v="0"/>
    <n v="84"/>
    <n v="0"/>
  </r>
  <r>
    <x v="520"/>
    <n v="31"/>
    <n v="12.5"/>
    <n v="50"/>
    <n v="0"/>
    <n v="625"/>
    <n v="0"/>
  </r>
  <r>
    <x v="520"/>
    <n v="60"/>
    <n v="34"/>
    <n v="15"/>
    <n v="0"/>
    <n v="510"/>
    <n v="0"/>
  </r>
  <r>
    <x v="520"/>
    <n v="71"/>
    <n v="21.5"/>
    <n v="12"/>
    <n v="0"/>
    <n v="258"/>
    <n v="0"/>
  </r>
  <r>
    <x v="521"/>
    <n v="41"/>
    <n v="9.65"/>
    <n v="30"/>
    <n v="0.05"/>
    <n v="275.02499999999998"/>
    <n v="5"/>
  </r>
  <r>
    <x v="521"/>
    <n v="52"/>
    <n v="7"/>
    <n v="15"/>
    <n v="0.05"/>
    <n v="99.75"/>
    <n v="5"/>
  </r>
  <r>
    <x v="521"/>
    <n v="61"/>
    <n v="28.5"/>
    <n v="20"/>
    <n v="0"/>
    <n v="570"/>
    <n v="0"/>
  </r>
  <r>
    <x v="521"/>
    <n v="62"/>
    <n v="49.3"/>
    <n v="15"/>
    <n v="0"/>
    <n v="739.5"/>
    <n v="0"/>
  </r>
  <r>
    <x v="522"/>
    <n v="11"/>
    <n v="21"/>
    <n v="15"/>
    <n v="0.25"/>
    <n v="236.25"/>
    <n v="25"/>
  </r>
  <r>
    <x v="523"/>
    <n v="71"/>
    <n v="21.5"/>
    <n v="16"/>
    <n v="0"/>
    <n v="344"/>
    <n v="0"/>
  </r>
  <r>
    <x v="524"/>
    <n v="29"/>
    <n v="123.79"/>
    <n v="18"/>
    <n v="0"/>
    <n v="2228.2200000000003"/>
    <n v="0"/>
  </r>
  <r>
    <x v="524"/>
    <n v="59"/>
    <n v="55"/>
    <n v="25"/>
    <n v="0"/>
    <n v="1375"/>
    <n v="0"/>
  </r>
  <r>
    <x v="525"/>
    <n v="17"/>
    <n v="39"/>
    <n v="33"/>
    <n v="0"/>
    <n v="1287"/>
    <n v="0"/>
  </r>
  <r>
    <x v="525"/>
    <n v="31"/>
    <n v="12.5"/>
    <n v="70"/>
    <n v="0.2"/>
    <n v="700"/>
    <n v="20"/>
  </r>
  <r>
    <x v="525"/>
    <n v="75"/>
    <n v="7.75"/>
    <n v="7"/>
    <n v="0.2"/>
    <n v="43.400000000000006"/>
    <n v="20"/>
  </r>
  <r>
    <x v="526"/>
    <n v="31"/>
    <n v="12.5"/>
    <n v="2"/>
    <n v="0.25"/>
    <n v="18.75"/>
    <n v="25"/>
  </r>
  <r>
    <x v="526"/>
    <n v="66"/>
    <n v="17"/>
    <n v="50"/>
    <n v="0"/>
    <n v="850"/>
    <n v="0"/>
  </r>
  <r>
    <x v="527"/>
    <n v="10"/>
    <n v="31"/>
    <n v="6"/>
    <n v="0"/>
    <n v="186"/>
    <n v="0"/>
  </r>
  <r>
    <x v="527"/>
    <n v="67"/>
    <n v="14"/>
    <n v="3"/>
    <n v="0"/>
    <n v="42"/>
    <n v="0"/>
  </r>
  <r>
    <x v="528"/>
    <n v="31"/>
    <n v="12.5"/>
    <n v="16"/>
    <n v="0.05"/>
    <n v="190"/>
    <n v="5"/>
  </r>
  <r>
    <x v="528"/>
    <n v="42"/>
    <n v="14"/>
    <n v="12"/>
    <n v="0.05"/>
    <n v="159.6"/>
    <n v="5"/>
  </r>
  <r>
    <x v="528"/>
    <n v="45"/>
    <n v="9.5"/>
    <n v="27"/>
    <n v="0.05"/>
    <n v="243.67499999999998"/>
    <n v="5"/>
  </r>
  <r>
    <x v="528"/>
    <n v="51"/>
    <n v="53"/>
    <n v="120"/>
    <n v="0.05"/>
    <n v="6042"/>
    <n v="5"/>
  </r>
  <r>
    <x v="529"/>
    <n v="42"/>
    <n v="14"/>
    <n v="20"/>
    <n v="0.2"/>
    <n v="224"/>
    <n v="20"/>
  </r>
  <r>
    <x v="530"/>
    <n v="41"/>
    <n v="9.65"/>
    <n v="10"/>
    <n v="0"/>
    <n v="96.5"/>
    <n v="0"/>
  </r>
  <r>
    <x v="531"/>
    <n v="16"/>
    <n v="17.45"/>
    <n v="20"/>
    <n v="0"/>
    <n v="349"/>
    <n v="0"/>
  </r>
  <r>
    <x v="531"/>
    <n v="62"/>
    <n v="49.3"/>
    <n v="20"/>
    <n v="0"/>
    <n v="986"/>
    <n v="0"/>
  </r>
  <r>
    <x v="532"/>
    <n v="70"/>
    <n v="15"/>
    <n v="35"/>
    <n v="0"/>
    <n v="525"/>
    <n v="0"/>
  </r>
  <r>
    <x v="532"/>
    <n v="77"/>
    <n v="13"/>
    <n v="15"/>
    <n v="0"/>
    <n v="195"/>
    <n v="0"/>
  </r>
  <r>
    <x v="533"/>
    <n v="54"/>
    <n v="7.45"/>
    <n v="3"/>
    <n v="0.2"/>
    <n v="17.880000000000003"/>
    <n v="20"/>
  </r>
  <r>
    <x v="533"/>
    <n v="56"/>
    <n v="38"/>
    <n v="20"/>
    <n v="0.2"/>
    <n v="608"/>
    <n v="20"/>
  </r>
  <r>
    <x v="533"/>
    <n v="74"/>
    <n v="10"/>
    <n v="35"/>
    <n v="0"/>
    <n v="350"/>
    <n v="0"/>
  </r>
  <r>
    <x v="534"/>
    <n v="31"/>
    <n v="12.5"/>
    <n v="1"/>
    <n v="0"/>
    <n v="12.5"/>
    <n v="0"/>
  </r>
  <r>
    <x v="535"/>
    <n v="31"/>
    <n v="12.5"/>
    <n v="10"/>
    <n v="0"/>
    <n v="125"/>
    <n v="0"/>
  </r>
  <r>
    <x v="535"/>
    <n v="38"/>
    <n v="263.5"/>
    <n v="5"/>
    <n v="0"/>
    <n v="1317.5"/>
    <n v="0"/>
  </r>
  <r>
    <x v="536"/>
    <n v="36"/>
    <n v="19"/>
    <n v="30"/>
    <n v="0"/>
    <n v="570"/>
    <n v="0"/>
  </r>
  <r>
    <x v="536"/>
    <n v="39"/>
    <n v="18"/>
    <n v="2"/>
    <n v="0.15"/>
    <n v="30.599999999999998"/>
    <n v="15"/>
  </r>
  <r>
    <x v="536"/>
    <n v="72"/>
    <n v="34.799999999999997"/>
    <n v="30"/>
    <n v="0.15"/>
    <n v="887.4"/>
    <n v="15"/>
  </r>
  <r>
    <x v="537"/>
    <n v="10"/>
    <n v="31"/>
    <n v="10"/>
    <n v="0"/>
    <n v="310"/>
    <n v="0"/>
  </r>
  <r>
    <x v="537"/>
    <n v="75"/>
    <n v="7.75"/>
    <n v="10"/>
    <n v="0"/>
    <n v="77.5"/>
    <n v="0"/>
  </r>
  <r>
    <x v="538"/>
    <n v="8"/>
    <n v="40"/>
    <n v="30"/>
    <n v="0.2"/>
    <n v="960"/>
    <n v="20"/>
  </r>
  <r>
    <x v="538"/>
    <n v="30"/>
    <n v="25.89"/>
    <n v="15"/>
    <n v="0.2"/>
    <n v="310.68000000000006"/>
    <n v="20"/>
  </r>
  <r>
    <x v="538"/>
    <n v="75"/>
    <n v="7.75"/>
    <n v="42"/>
    <n v="0.2"/>
    <n v="260.40000000000003"/>
    <n v="20"/>
  </r>
  <r>
    <x v="539"/>
    <n v="2"/>
    <n v="19"/>
    <n v="15"/>
    <n v="0.05"/>
    <n v="270.75"/>
    <n v="5"/>
  </r>
  <r>
    <x v="539"/>
    <n v="29"/>
    <n v="123.79"/>
    <n v="20"/>
    <n v="0.05"/>
    <n v="2352.0100000000002"/>
    <n v="5"/>
  </r>
  <r>
    <x v="540"/>
    <n v="19"/>
    <n v="9.1999999999999993"/>
    <n v="50"/>
    <n v="0.05"/>
    <n v="436.99999999999994"/>
    <n v="5"/>
  </r>
  <r>
    <x v="540"/>
    <n v="75"/>
    <n v="7.75"/>
    <n v="40"/>
    <n v="0.05"/>
    <n v="294.5"/>
    <n v="5"/>
  </r>
  <r>
    <x v="541"/>
    <n v="18"/>
    <n v="62.5"/>
    <n v="30"/>
    <n v="0"/>
    <n v="1875"/>
    <n v="0"/>
  </r>
  <r>
    <x v="541"/>
    <n v="35"/>
    <n v="18"/>
    <n v="15"/>
    <n v="0"/>
    <n v="270"/>
    <n v="0"/>
  </r>
  <r>
    <x v="541"/>
    <n v="63"/>
    <n v="43.9"/>
    <n v="30"/>
    <n v="0"/>
    <n v="1317"/>
    <n v="0"/>
  </r>
  <r>
    <x v="541"/>
    <n v="68"/>
    <n v="12.5"/>
    <n v="18"/>
    <n v="0"/>
    <n v="225"/>
    <n v="0"/>
  </r>
  <r>
    <x v="542"/>
    <n v="7"/>
    <n v="30"/>
    <n v="3"/>
    <n v="0.15"/>
    <n v="76.5"/>
    <n v="15"/>
  </r>
  <r>
    <x v="542"/>
    <n v="56"/>
    <n v="38"/>
    <n v="20"/>
    <n v="0.15"/>
    <n v="646"/>
    <n v="15"/>
  </r>
  <r>
    <x v="543"/>
    <n v="29"/>
    <n v="123.79"/>
    <n v="14"/>
    <n v="0.05"/>
    <n v="1646.4070000000002"/>
    <n v="5"/>
  </r>
  <r>
    <x v="543"/>
    <n v="41"/>
    <n v="9.65"/>
    <n v="20"/>
    <n v="0.05"/>
    <n v="183.35"/>
    <n v="5"/>
  </r>
  <r>
    <x v="544"/>
    <n v="2"/>
    <n v="19"/>
    <n v="10"/>
    <n v="0"/>
    <n v="190"/>
    <n v="0"/>
  </r>
  <r>
    <x v="544"/>
    <n v="54"/>
    <n v="7.45"/>
    <n v="3"/>
    <n v="0"/>
    <n v="22.35"/>
    <n v="0"/>
  </r>
  <r>
    <x v="544"/>
    <n v="68"/>
    <n v="12.5"/>
    <n v="15"/>
    <n v="0"/>
    <n v="187.5"/>
    <n v="0"/>
  </r>
  <r>
    <x v="545"/>
    <n v="41"/>
    <n v="9.65"/>
    <n v="14"/>
    <n v="0"/>
    <n v="135.1"/>
    <n v="0"/>
  </r>
  <r>
    <x v="545"/>
    <n v="52"/>
    <n v="7"/>
    <n v="8"/>
    <n v="0"/>
    <n v="56"/>
    <n v="0"/>
  </r>
  <r>
    <x v="546"/>
    <n v="14"/>
    <n v="23.25"/>
    <n v="15"/>
    <n v="0.2"/>
    <n v="279"/>
    <n v="20"/>
  </r>
  <r>
    <x v="546"/>
    <n v="54"/>
    <n v="7.45"/>
    <n v="6"/>
    <n v="0.2"/>
    <n v="35.760000000000005"/>
    <n v="20"/>
  </r>
  <r>
    <x v="547"/>
    <n v="16"/>
    <n v="17.45"/>
    <n v="65"/>
    <n v="0"/>
    <n v="1134.25"/>
    <n v="0"/>
  </r>
  <r>
    <x v="547"/>
    <n v="17"/>
    <n v="39"/>
    <n v="35"/>
    <n v="0.25"/>
    <n v="1023.75"/>
    <n v="25"/>
  </r>
  <r>
    <x v="548"/>
    <n v="26"/>
    <n v="31.23"/>
    <n v="21"/>
    <n v="0.2"/>
    <n v="524.6640000000001"/>
    <n v="20"/>
  </r>
  <r>
    <x v="548"/>
    <n v="44"/>
    <n v="19.45"/>
    <n v="10"/>
    <n v="0"/>
    <n v="194.5"/>
    <n v="0"/>
  </r>
  <r>
    <x v="548"/>
    <n v="64"/>
    <n v="33.25"/>
    <n v="35"/>
    <n v="0.2"/>
    <n v="931"/>
    <n v="20"/>
  </r>
  <r>
    <x v="548"/>
    <n v="69"/>
    <n v="36"/>
    <n v="24"/>
    <n v="0.2"/>
    <n v="691.2"/>
    <n v="20"/>
  </r>
  <r>
    <x v="549"/>
    <n v="11"/>
    <n v="21"/>
    <n v="20"/>
    <n v="0"/>
    <n v="420"/>
    <n v="0"/>
  </r>
  <r>
    <x v="550"/>
    <n v="62"/>
    <n v="49.3"/>
    <n v="2"/>
    <n v="0"/>
    <n v="98.6"/>
    <n v="0"/>
  </r>
  <r>
    <x v="550"/>
    <n v="72"/>
    <n v="34.799999999999997"/>
    <n v="10"/>
    <n v="0"/>
    <n v="348"/>
    <n v="0"/>
  </r>
  <r>
    <x v="551"/>
    <n v="13"/>
    <n v="6"/>
    <n v="20"/>
    <n v="0.15"/>
    <n v="102"/>
    <n v="15"/>
  </r>
  <r>
    <x v="551"/>
    <n v="24"/>
    <n v="4.5"/>
    <n v="20"/>
    <n v="0.15"/>
    <n v="76.5"/>
    <n v="15"/>
  </r>
  <r>
    <x v="551"/>
    <n v="59"/>
    <n v="55"/>
    <n v="25"/>
    <n v="0"/>
    <n v="1375"/>
    <n v="0"/>
  </r>
  <r>
    <x v="552"/>
    <n v="11"/>
    <n v="21"/>
    <n v="50"/>
    <n v="0.1"/>
    <n v="945"/>
    <n v="10"/>
  </r>
  <r>
    <x v="552"/>
    <n v="51"/>
    <n v="53"/>
    <n v="10"/>
    <n v="0.1"/>
    <n v="477"/>
    <n v="10"/>
  </r>
  <r>
    <x v="552"/>
    <n v="54"/>
    <n v="7.45"/>
    <n v="7"/>
    <n v="0.1"/>
    <n v="46.935000000000002"/>
    <n v="10"/>
  </r>
  <r>
    <x v="553"/>
    <n v="17"/>
    <n v="39"/>
    <n v="40"/>
    <n v="0.25"/>
    <n v="1170"/>
    <n v="25"/>
  </r>
  <r>
    <x v="553"/>
    <n v="29"/>
    <n v="123.79"/>
    <n v="20"/>
    <n v="0.25"/>
    <n v="1856.8500000000001"/>
    <n v="25"/>
  </r>
  <r>
    <x v="554"/>
    <n v="30"/>
    <n v="25.89"/>
    <n v="25"/>
    <n v="0.25"/>
    <n v="485.4375"/>
    <n v="25"/>
  </r>
  <r>
    <x v="554"/>
    <n v="51"/>
    <n v="53"/>
    <n v="30"/>
    <n v="0.25"/>
    <n v="1192.5"/>
    <n v="25"/>
  </r>
  <r>
    <x v="554"/>
    <n v="55"/>
    <n v="24"/>
    <n v="60"/>
    <n v="0.25"/>
    <n v="1080"/>
    <n v="25"/>
  </r>
  <r>
    <x v="554"/>
    <n v="62"/>
    <n v="49.3"/>
    <n v="5"/>
    <n v="0.25"/>
    <n v="184.875"/>
    <n v="25"/>
  </r>
  <r>
    <x v="555"/>
    <n v="19"/>
    <n v="9.1999999999999993"/>
    <n v="24"/>
    <n v="0.05"/>
    <n v="209.75999999999996"/>
    <n v="5"/>
  </r>
  <r>
    <x v="555"/>
    <n v="25"/>
    <n v="14"/>
    <n v="15"/>
    <n v="0.05"/>
    <n v="199.5"/>
    <n v="5"/>
  </r>
  <r>
    <x v="555"/>
    <n v="59"/>
    <n v="55"/>
    <n v="15"/>
    <n v="0.05"/>
    <n v="783.75"/>
    <n v="5"/>
  </r>
  <r>
    <x v="556"/>
    <n v="10"/>
    <n v="31"/>
    <n v="36"/>
    <n v="0"/>
    <n v="1116"/>
    <n v="0"/>
  </r>
  <r>
    <x v="556"/>
    <n v="28"/>
    <n v="45.6"/>
    <n v="24"/>
    <n v="0"/>
    <n v="1094.4000000000001"/>
    <n v="0"/>
  </r>
  <r>
    <x v="556"/>
    <n v="49"/>
    <n v="20"/>
    <n v="4"/>
    <n v="0.15"/>
    <n v="68"/>
    <n v="15"/>
  </r>
  <r>
    <x v="557"/>
    <n v="34"/>
    <n v="14"/>
    <n v="10"/>
    <n v="0"/>
    <n v="140"/>
    <n v="0"/>
  </r>
  <r>
    <x v="557"/>
    <n v="38"/>
    <n v="263.5"/>
    <n v="10"/>
    <n v="0"/>
    <n v="2635"/>
    <n v="0"/>
  </r>
  <r>
    <x v="558"/>
    <n v="2"/>
    <n v="19"/>
    <n v="20"/>
    <n v="0.25"/>
    <n v="285"/>
    <n v="25"/>
  </r>
  <r>
    <x v="558"/>
    <n v="65"/>
    <n v="21.05"/>
    <n v="2"/>
    <n v="0"/>
    <n v="42.1"/>
    <n v="0"/>
  </r>
  <r>
    <x v="558"/>
    <n v="74"/>
    <n v="10"/>
    <n v="15"/>
    <n v="0.25"/>
    <n v="112.5"/>
    <n v="25"/>
  </r>
  <r>
    <x v="559"/>
    <n v="40"/>
    <n v="18.399999999999999"/>
    <n v="1"/>
    <n v="0"/>
    <n v="18.399999999999999"/>
    <n v="0"/>
  </r>
  <r>
    <x v="560"/>
    <n v="56"/>
    <n v="38"/>
    <n v="20"/>
    <n v="0.15"/>
    <n v="646"/>
    <n v="15"/>
  </r>
  <r>
    <x v="560"/>
    <n v="76"/>
    <n v="18"/>
    <n v="50"/>
    <n v="0.15"/>
    <n v="765"/>
    <n v="15"/>
  </r>
  <r>
    <x v="561"/>
    <n v="52"/>
    <n v="7"/>
    <n v="20"/>
    <n v="0"/>
    <n v="140"/>
    <n v="0"/>
  </r>
  <r>
    <x v="562"/>
    <n v="13"/>
    <n v="6"/>
    <n v="7"/>
    <n v="0"/>
    <n v="42"/>
    <n v="0"/>
  </r>
  <r>
    <x v="562"/>
    <n v="25"/>
    <n v="14"/>
    <n v="5"/>
    <n v="0"/>
    <n v="70"/>
    <n v="0"/>
  </r>
  <r>
    <x v="562"/>
    <n v="70"/>
    <n v="15"/>
    <n v="5"/>
    <n v="0"/>
    <n v="75"/>
    <n v="0"/>
  </r>
  <r>
    <x v="563"/>
    <n v="19"/>
    <n v="9.1999999999999993"/>
    <n v="15"/>
    <n v="0"/>
    <n v="138"/>
    <n v="0"/>
  </r>
  <r>
    <x v="563"/>
    <n v="23"/>
    <n v="9"/>
    <n v="18"/>
    <n v="0"/>
    <n v="162"/>
    <n v="0"/>
  </r>
  <r>
    <x v="563"/>
    <n v="40"/>
    <n v="18.399999999999999"/>
    <n v="30"/>
    <n v="0"/>
    <n v="552"/>
    <n v="0"/>
  </r>
  <r>
    <x v="564"/>
    <n v="31"/>
    <n v="12.5"/>
    <n v="16"/>
    <n v="0.1"/>
    <n v="180"/>
    <n v="10"/>
  </r>
  <r>
    <x v="564"/>
    <n v="72"/>
    <n v="34.799999999999997"/>
    <n v="40"/>
    <n v="0.1"/>
    <n v="1252.8"/>
    <n v="10"/>
  </r>
  <r>
    <x v="564"/>
    <n v="77"/>
    <n v="13"/>
    <n v="20"/>
    <n v="0"/>
    <n v="260"/>
    <n v="0"/>
  </r>
  <r>
    <x v="565"/>
    <n v="2"/>
    <n v="19"/>
    <n v="12"/>
    <n v="0.2"/>
    <n v="182.4"/>
    <n v="20"/>
  </r>
  <r>
    <x v="565"/>
    <n v="46"/>
    <n v="12"/>
    <n v="35"/>
    <n v="0"/>
    <n v="420"/>
    <n v="0"/>
  </r>
  <r>
    <x v="566"/>
    <n v="41"/>
    <n v="9.65"/>
    <n v="20"/>
    <n v="0"/>
    <n v="193"/>
    <n v="0"/>
  </r>
  <r>
    <x v="566"/>
    <n v="43"/>
    <n v="46"/>
    <n v="20"/>
    <n v="0.15"/>
    <n v="782"/>
    <n v="15"/>
  </r>
  <r>
    <x v="566"/>
    <n v="48"/>
    <n v="12.75"/>
    <n v="8"/>
    <n v="0.15"/>
    <n v="86.7"/>
    <n v="15"/>
  </r>
  <r>
    <x v="566"/>
    <n v="61"/>
    <n v="28.5"/>
    <n v="30"/>
    <n v="0.15"/>
    <n v="726.75"/>
    <n v="15"/>
  </r>
  <r>
    <x v="567"/>
    <n v="33"/>
    <n v="2.5"/>
    <n v="16"/>
    <n v="0"/>
    <n v="40"/>
    <n v="0"/>
  </r>
  <r>
    <x v="568"/>
    <n v="38"/>
    <n v="263.5"/>
    <n v="30"/>
    <n v="0.05"/>
    <n v="7509.75"/>
    <n v="5"/>
  </r>
  <r>
    <x v="568"/>
    <n v="62"/>
    <n v="49.3"/>
    <n v="20"/>
    <n v="0.05"/>
    <n v="936.69999999999993"/>
    <n v="5"/>
  </r>
  <r>
    <x v="569"/>
    <n v="26"/>
    <n v="31.23"/>
    <n v="40"/>
    <n v="0.15"/>
    <n v="1061.82"/>
    <n v="15"/>
  </r>
  <r>
    <x v="569"/>
    <n v="38"/>
    <n v="263.5"/>
    <n v="30"/>
    <n v="0"/>
    <n v="7905"/>
    <n v="0"/>
  </r>
  <r>
    <x v="569"/>
    <n v="40"/>
    <n v="18.399999999999999"/>
    <n v="60"/>
    <n v="0.15"/>
    <n v="938.4"/>
    <n v="15"/>
  </r>
  <r>
    <x v="569"/>
    <n v="62"/>
    <n v="49.3"/>
    <n v="25"/>
    <n v="0.15"/>
    <n v="1047.625"/>
    <n v="15"/>
  </r>
  <r>
    <x v="570"/>
    <n v="32"/>
    <n v="32"/>
    <n v="20"/>
    <n v="0"/>
    <n v="640"/>
    <n v="0"/>
  </r>
  <r>
    <x v="570"/>
    <n v="41"/>
    <n v="9.65"/>
    <n v="20"/>
    <n v="0"/>
    <n v="193"/>
    <n v="0"/>
  </r>
  <r>
    <x v="571"/>
    <n v="43"/>
    <n v="46"/>
    <n v="7"/>
    <n v="0"/>
    <n v="322"/>
    <n v="0"/>
  </r>
  <r>
    <x v="571"/>
    <n v="75"/>
    <n v="7.75"/>
    <n v="20"/>
    <n v="0"/>
    <n v="155"/>
    <n v="0"/>
  </r>
  <r>
    <x v="572"/>
    <n v="56"/>
    <n v="38"/>
    <n v="30"/>
    <n v="0"/>
    <n v="1140"/>
    <n v="0"/>
  </r>
  <r>
    <x v="573"/>
    <n v="35"/>
    <n v="18"/>
    <n v="20"/>
    <n v="0"/>
    <n v="360"/>
    <n v="0"/>
  </r>
  <r>
    <x v="573"/>
    <n v="51"/>
    <n v="53"/>
    <n v="6"/>
    <n v="0"/>
    <n v="318"/>
    <n v="0"/>
  </r>
  <r>
    <x v="574"/>
    <n v="62"/>
    <n v="49.3"/>
    <n v="3"/>
    <n v="0"/>
    <n v="147.89999999999998"/>
    <n v="0"/>
  </r>
  <r>
    <x v="574"/>
    <n v="70"/>
    <n v="15"/>
    <n v="6"/>
    <n v="0"/>
    <n v="90"/>
    <n v="0"/>
  </r>
  <r>
    <x v="575"/>
    <n v="11"/>
    <n v="21"/>
    <n v="20"/>
    <n v="0.1"/>
    <n v="378"/>
    <n v="10"/>
  </r>
  <r>
    <x v="575"/>
    <n v="57"/>
    <n v="19.5"/>
    <n v="15"/>
    <n v="0"/>
    <n v="292.5"/>
    <n v="0"/>
  </r>
  <r>
    <x v="575"/>
    <n v="59"/>
    <n v="55"/>
    <n v="40"/>
    <n v="0.1"/>
    <n v="1980"/>
    <n v="10"/>
  </r>
  <r>
    <x v="575"/>
    <n v="77"/>
    <n v="13"/>
    <n v="15"/>
    <n v="0.1"/>
    <n v="175.5"/>
    <n v="10"/>
  </r>
  <r>
    <x v="576"/>
    <n v="41"/>
    <n v="9.65"/>
    <n v="12"/>
    <n v="0"/>
    <n v="115.80000000000001"/>
    <n v="0"/>
  </r>
  <r>
    <x v="576"/>
    <n v="70"/>
    <n v="15"/>
    <n v="9"/>
    <n v="0"/>
    <n v="135"/>
    <n v="0"/>
  </r>
  <r>
    <x v="577"/>
    <n v="26"/>
    <n v="31.23"/>
    <n v="12"/>
    <n v="0"/>
    <n v="374.76"/>
    <n v="0"/>
  </r>
  <r>
    <x v="577"/>
    <n v="53"/>
    <n v="32.799999999999997"/>
    <n v="20"/>
    <n v="0"/>
    <n v="656"/>
    <n v="0"/>
  </r>
  <r>
    <x v="578"/>
    <n v="31"/>
    <n v="12.5"/>
    <n v="35"/>
    <n v="0"/>
    <n v="437.5"/>
    <n v="0"/>
  </r>
  <r>
    <x v="578"/>
    <n v="57"/>
    <n v="19.5"/>
    <n v="15"/>
    <n v="0"/>
    <n v="292.5"/>
    <n v="0"/>
  </r>
  <r>
    <x v="579"/>
    <n v="10"/>
    <n v="31"/>
    <n v="15"/>
    <n v="0"/>
    <n v="465"/>
    <n v="0"/>
  </r>
  <r>
    <x v="579"/>
    <n v="39"/>
    <n v="18"/>
    <n v="21"/>
    <n v="0"/>
    <n v="378"/>
    <n v="0"/>
  </r>
  <r>
    <x v="580"/>
    <n v="20"/>
    <n v="81"/>
    <n v="5"/>
    <n v="0"/>
    <n v="405"/>
    <n v="0"/>
  </r>
  <r>
    <x v="580"/>
    <n v="38"/>
    <n v="263.5"/>
    <n v="2"/>
    <n v="0"/>
    <n v="527"/>
    <n v="0"/>
  </r>
  <r>
    <x v="581"/>
    <n v="2"/>
    <n v="19"/>
    <n v="10"/>
    <n v="0"/>
    <n v="190"/>
    <n v="0"/>
  </r>
  <r>
    <x v="581"/>
    <n v="8"/>
    <n v="40"/>
    <n v="20"/>
    <n v="0"/>
    <n v="800"/>
    <n v="0"/>
  </r>
  <r>
    <x v="581"/>
    <n v="13"/>
    <n v="6"/>
    <n v="10"/>
    <n v="0"/>
    <n v="60"/>
    <n v="0"/>
  </r>
  <r>
    <x v="581"/>
    <n v="60"/>
    <n v="34"/>
    <n v="21"/>
    <n v="0"/>
    <n v="714"/>
    <n v="0"/>
  </r>
  <r>
    <x v="582"/>
    <n v="6"/>
    <n v="25"/>
    <n v="6"/>
    <n v="0"/>
    <n v="150"/>
    <n v="0"/>
  </r>
  <r>
    <x v="582"/>
    <n v="39"/>
    <n v="18"/>
    <n v="28"/>
    <n v="0"/>
    <n v="504"/>
    <n v="0"/>
  </r>
  <r>
    <x v="582"/>
    <n v="60"/>
    <n v="34"/>
    <n v="30"/>
    <n v="0"/>
    <n v="1020"/>
    <n v="0"/>
  </r>
  <r>
    <x v="582"/>
    <n v="68"/>
    <n v="12.5"/>
    <n v="24"/>
    <n v="0"/>
    <n v="300"/>
    <n v="0"/>
  </r>
  <r>
    <x v="583"/>
    <n v="19"/>
    <n v="9.1999999999999993"/>
    <n v="2"/>
    <n v="0"/>
    <n v="18.399999999999999"/>
    <n v="0"/>
  </r>
  <r>
    <x v="583"/>
    <n v="35"/>
    <n v="18"/>
    <n v="8"/>
    <n v="0"/>
    <n v="144"/>
    <n v="0"/>
  </r>
  <r>
    <x v="583"/>
    <n v="38"/>
    <n v="263.5"/>
    <n v="8"/>
    <n v="0"/>
    <n v="2108"/>
    <n v="0"/>
  </r>
  <r>
    <x v="583"/>
    <n v="43"/>
    <n v="46"/>
    <n v="9"/>
    <n v="0"/>
    <n v="414"/>
    <n v="0"/>
  </r>
  <r>
    <x v="584"/>
    <n v="13"/>
    <n v="6"/>
    <n v="3"/>
    <n v="0.2"/>
    <n v="14.4"/>
    <n v="20"/>
  </r>
  <r>
    <x v="584"/>
    <n v="25"/>
    <n v="14"/>
    <n v="10"/>
    <n v="0.2"/>
    <n v="112"/>
    <n v="20"/>
  </r>
  <r>
    <x v="584"/>
    <n v="44"/>
    <n v="19.45"/>
    <n v="16"/>
    <n v="0.2"/>
    <n v="248.96"/>
    <n v="20"/>
  </r>
  <r>
    <x v="584"/>
    <n v="64"/>
    <n v="33.25"/>
    <n v="3"/>
    <n v="0"/>
    <n v="99.75"/>
    <n v="0"/>
  </r>
  <r>
    <x v="585"/>
    <n v="7"/>
    <n v="30"/>
    <n v="20"/>
    <n v="0.1"/>
    <n v="540"/>
    <n v="10"/>
  </r>
  <r>
    <x v="585"/>
    <n v="31"/>
    <n v="12.5"/>
    <n v="9"/>
    <n v="0.1"/>
    <n v="101.25"/>
    <n v="10"/>
  </r>
  <r>
    <x v="585"/>
    <n v="53"/>
    <n v="32.799999999999997"/>
    <n v="9"/>
    <n v="0.1"/>
    <n v="265.68"/>
    <n v="10"/>
  </r>
  <r>
    <x v="586"/>
    <n v="29"/>
    <n v="123.79"/>
    <n v="8"/>
    <n v="0.05"/>
    <n v="940.80399999999997"/>
    <n v="5"/>
  </r>
  <r>
    <x v="586"/>
    <n v="30"/>
    <n v="25.89"/>
    <n v="20"/>
    <n v="0.05"/>
    <n v="491.90999999999991"/>
    <n v="5"/>
  </r>
  <r>
    <x v="587"/>
    <n v="59"/>
    <n v="55"/>
    <n v="15"/>
    <n v="0"/>
    <n v="825"/>
    <n v="0"/>
  </r>
  <r>
    <x v="587"/>
    <n v="77"/>
    <n v="13"/>
    <n v="2"/>
    <n v="0.2"/>
    <n v="20.8"/>
    <n v="20"/>
  </r>
  <r>
    <x v="588"/>
    <n v="22"/>
    <n v="21"/>
    <n v="52"/>
    <n v="0"/>
    <n v="1092"/>
    <n v="0"/>
  </r>
  <r>
    <x v="588"/>
    <n v="35"/>
    <n v="18"/>
    <n v="6"/>
    <n v="0"/>
    <n v="108"/>
    <n v="0"/>
  </r>
  <r>
    <x v="588"/>
    <n v="57"/>
    <n v="19.5"/>
    <n v="24"/>
    <n v="0"/>
    <n v="468"/>
    <n v="0"/>
  </r>
  <r>
    <x v="588"/>
    <n v="60"/>
    <n v="34"/>
    <n v="60"/>
    <n v="0"/>
    <n v="2040"/>
    <n v="0"/>
  </r>
  <r>
    <x v="588"/>
    <n v="64"/>
    <n v="33.25"/>
    <n v="30"/>
    <n v="0"/>
    <n v="997.5"/>
    <n v="0"/>
  </r>
  <r>
    <x v="589"/>
    <n v="13"/>
    <n v="6"/>
    <n v="6"/>
    <n v="0"/>
    <n v="36"/>
    <n v="0"/>
  </r>
  <r>
    <x v="589"/>
    <n v="40"/>
    <n v="18.399999999999999"/>
    <n v="25"/>
    <n v="0"/>
    <n v="459.99999999999994"/>
    <n v="0"/>
  </r>
  <r>
    <x v="589"/>
    <n v="47"/>
    <n v="9.5"/>
    <n v="40"/>
    <n v="0.25"/>
    <n v="285"/>
    <n v="25"/>
  </r>
  <r>
    <x v="589"/>
    <n v="76"/>
    <n v="18"/>
    <n v="21"/>
    <n v="0.25"/>
    <n v="283.5"/>
    <n v="25"/>
  </r>
  <r>
    <x v="590"/>
    <n v="1"/>
    <n v="18"/>
    <n v="4"/>
    <n v="0.25"/>
    <n v="54"/>
    <n v="25"/>
  </r>
  <r>
    <x v="590"/>
    <n v="18"/>
    <n v="62.5"/>
    <n v="25"/>
    <n v="0.25"/>
    <n v="1171.875"/>
    <n v="25"/>
  </r>
  <r>
    <x v="590"/>
    <n v="36"/>
    <n v="19"/>
    <n v="50"/>
    <n v="0.25"/>
    <n v="712.5"/>
    <n v="25"/>
  </r>
  <r>
    <x v="591"/>
    <n v="58"/>
    <n v="13.25"/>
    <n v="30"/>
    <n v="0.1"/>
    <n v="357.75"/>
    <n v="10"/>
  </r>
  <r>
    <x v="591"/>
    <n v="72"/>
    <n v="34.799999999999997"/>
    <n v="15"/>
    <n v="0.1"/>
    <n v="469.8"/>
    <n v="10"/>
  </r>
  <r>
    <x v="592"/>
    <n v="25"/>
    <n v="14"/>
    <n v="6"/>
    <n v="0.2"/>
    <n v="67.2"/>
    <n v="20"/>
  </r>
  <r>
    <x v="592"/>
    <n v="39"/>
    <n v="18"/>
    <n v="10"/>
    <n v="0.2"/>
    <n v="144"/>
    <n v="20"/>
  </r>
  <r>
    <x v="593"/>
    <n v="10"/>
    <n v="31"/>
    <n v="16"/>
    <n v="0"/>
    <n v="496"/>
    <n v="0"/>
  </r>
  <r>
    <x v="593"/>
    <n v="56"/>
    <n v="38"/>
    <n v="30"/>
    <n v="0"/>
    <n v="1140"/>
    <n v="0"/>
  </r>
  <r>
    <x v="593"/>
    <n v="59"/>
    <n v="55"/>
    <n v="50"/>
    <n v="0"/>
    <n v="2750"/>
    <n v="0"/>
  </r>
  <r>
    <x v="593"/>
    <n v="77"/>
    <n v="13"/>
    <n v="15"/>
    <n v="0"/>
    <n v="195"/>
    <n v="0"/>
  </r>
  <r>
    <x v="594"/>
    <n v="11"/>
    <n v="21"/>
    <n v="15"/>
    <n v="0"/>
    <n v="315"/>
    <n v="0"/>
  </r>
  <r>
    <x v="594"/>
    <n v="43"/>
    <n v="46"/>
    <n v="5"/>
    <n v="0"/>
    <n v="230"/>
    <n v="0"/>
  </r>
  <r>
    <x v="594"/>
    <n v="68"/>
    <n v="12.5"/>
    <n v="20"/>
    <n v="0"/>
    <n v="250"/>
    <n v="0"/>
  </r>
  <r>
    <x v="594"/>
    <n v="70"/>
    <n v="15"/>
    <n v="12"/>
    <n v="0"/>
    <n v="180"/>
    <n v="0"/>
  </r>
  <r>
    <x v="595"/>
    <n v="51"/>
    <n v="53"/>
    <n v="4"/>
    <n v="0.25"/>
    <n v="159"/>
    <n v="25"/>
  </r>
  <r>
    <x v="596"/>
    <n v="22"/>
    <n v="21"/>
    <n v="35"/>
    <n v="0"/>
    <n v="735"/>
    <n v="0"/>
  </r>
  <r>
    <x v="597"/>
    <n v="23"/>
    <n v="9"/>
    <n v="70"/>
    <n v="0.1"/>
    <n v="567"/>
    <n v="10"/>
  </r>
  <r>
    <x v="597"/>
    <n v="35"/>
    <n v="18"/>
    <n v="25"/>
    <n v="0.1"/>
    <n v="405"/>
    <n v="10"/>
  </r>
  <r>
    <x v="597"/>
    <n v="42"/>
    <n v="14"/>
    <n v="42"/>
    <n v="0.1"/>
    <n v="529.20000000000005"/>
    <n v="10"/>
  </r>
  <r>
    <x v="597"/>
    <n v="58"/>
    <n v="13.25"/>
    <n v="60"/>
    <n v="0.1"/>
    <n v="715.5"/>
    <n v="10"/>
  </r>
  <r>
    <x v="597"/>
    <n v="64"/>
    <n v="33.25"/>
    <n v="48"/>
    <n v="0"/>
    <n v="1596"/>
    <n v="0"/>
  </r>
  <r>
    <x v="598"/>
    <n v="4"/>
    <n v="22"/>
    <n v="21"/>
    <n v="0"/>
    <n v="462"/>
    <n v="0"/>
  </r>
  <r>
    <x v="598"/>
    <n v="70"/>
    <n v="15"/>
    <n v="30"/>
    <n v="0"/>
    <n v="450"/>
    <n v="0"/>
  </r>
  <r>
    <x v="598"/>
    <n v="74"/>
    <n v="10"/>
    <n v="20"/>
    <n v="0"/>
    <n v="200"/>
    <n v="0"/>
  </r>
  <r>
    <x v="599"/>
    <n v="1"/>
    <n v="18"/>
    <n v="80"/>
    <n v="0.2"/>
    <n v="1152"/>
    <n v="20"/>
  </r>
  <r>
    <x v="599"/>
    <n v="19"/>
    <n v="9.1999999999999993"/>
    <n v="12"/>
    <n v="0.2"/>
    <n v="88.32"/>
    <n v="20"/>
  </r>
  <r>
    <x v="599"/>
    <n v="37"/>
    <n v="26"/>
    <n v="60"/>
    <n v="0.2"/>
    <n v="1248"/>
    <n v="20"/>
  </r>
  <r>
    <x v="599"/>
    <n v="45"/>
    <n v="9.5"/>
    <n v="36"/>
    <n v="0.2"/>
    <n v="273.60000000000002"/>
    <n v="20"/>
  </r>
  <r>
    <x v="599"/>
    <n v="60"/>
    <n v="34"/>
    <n v="45"/>
    <n v="0.2"/>
    <n v="1224"/>
    <n v="20"/>
  </r>
  <r>
    <x v="599"/>
    <n v="71"/>
    <n v="21.5"/>
    <n v="55"/>
    <n v="0.2"/>
    <n v="946"/>
    <n v="20"/>
  </r>
  <r>
    <x v="600"/>
    <n v="5"/>
    <n v="21.35"/>
    <n v="30"/>
    <n v="0"/>
    <n v="640.5"/>
    <n v="0"/>
  </r>
  <r>
    <x v="600"/>
    <n v="9"/>
    <n v="97"/>
    <n v="3"/>
    <n v="0"/>
    <n v="291"/>
    <n v="0"/>
  </r>
  <r>
    <x v="601"/>
    <n v="3"/>
    <n v="10"/>
    <n v="49"/>
    <n v="0"/>
    <n v="490"/>
    <n v="0"/>
  </r>
  <r>
    <x v="601"/>
    <n v="26"/>
    <n v="31.23"/>
    <n v="18"/>
    <n v="0.15"/>
    <n v="477.81899999999996"/>
    <n v="15"/>
  </r>
  <r>
    <x v="602"/>
    <n v="25"/>
    <n v="14"/>
    <n v="20"/>
    <n v="0.15"/>
    <n v="238"/>
    <n v="15"/>
  </r>
  <r>
    <x v="602"/>
    <n v="33"/>
    <n v="2.5"/>
    <n v="4"/>
    <n v="0.15"/>
    <n v="8.5"/>
    <n v="15"/>
  </r>
  <r>
    <x v="602"/>
    <n v="70"/>
    <n v="15"/>
    <n v="30"/>
    <n v="0.15"/>
    <n v="382.5"/>
    <n v="15"/>
  </r>
  <r>
    <x v="603"/>
    <n v="2"/>
    <n v="19"/>
    <n v="5"/>
    <n v="0.05"/>
    <n v="90.25"/>
    <n v="5"/>
  </r>
  <r>
    <x v="603"/>
    <n v="25"/>
    <n v="14"/>
    <n v="10"/>
    <n v="0.05"/>
    <n v="133"/>
    <n v="5"/>
  </r>
  <r>
    <x v="603"/>
    <n v="57"/>
    <n v="19.5"/>
    <n v="10"/>
    <n v="0.05"/>
    <n v="185.25"/>
    <n v="5"/>
  </r>
  <r>
    <x v="603"/>
    <n v="59"/>
    <n v="55"/>
    <n v="42"/>
    <n v="0.05"/>
    <n v="2194.5"/>
    <n v="5"/>
  </r>
  <r>
    <x v="604"/>
    <n v="2"/>
    <n v="19"/>
    <n v="15"/>
    <n v="0"/>
    <n v="285"/>
    <n v="0"/>
  </r>
  <r>
    <x v="604"/>
    <n v="17"/>
    <n v="39"/>
    <n v="6"/>
    <n v="0"/>
    <n v="234"/>
    <n v="0"/>
  </r>
  <r>
    <x v="604"/>
    <n v="62"/>
    <n v="49.3"/>
    <n v="50"/>
    <n v="0"/>
    <n v="2465"/>
    <n v="0"/>
  </r>
  <r>
    <x v="605"/>
    <n v="18"/>
    <n v="62.5"/>
    <n v="10"/>
    <n v="0"/>
    <n v="625"/>
    <n v="0"/>
  </r>
  <r>
    <x v="606"/>
    <n v="10"/>
    <n v="31"/>
    <n v="100"/>
    <n v="0.15"/>
    <n v="2635"/>
    <n v="15"/>
  </r>
  <r>
    <x v="606"/>
    <n v="13"/>
    <n v="6"/>
    <n v="65"/>
    <n v="0.15"/>
    <n v="331.5"/>
    <n v="15"/>
  </r>
  <r>
    <x v="607"/>
    <n v="16"/>
    <n v="17.45"/>
    <n v="50"/>
    <n v="0"/>
    <n v="872.5"/>
    <n v="0"/>
  </r>
  <r>
    <x v="607"/>
    <n v="31"/>
    <n v="12.5"/>
    <n v="14"/>
    <n v="0"/>
    <n v="175"/>
    <n v="0"/>
  </r>
  <r>
    <x v="607"/>
    <n v="56"/>
    <n v="38"/>
    <n v="24"/>
    <n v="0"/>
    <n v="912"/>
    <n v="0"/>
  </r>
  <r>
    <x v="607"/>
    <n v="65"/>
    <n v="21.05"/>
    <n v="15"/>
    <n v="0.15"/>
    <n v="268.38749999999999"/>
    <n v="15"/>
  </r>
  <r>
    <x v="608"/>
    <n v="2"/>
    <n v="19"/>
    <n v="20"/>
    <n v="0"/>
    <n v="380"/>
    <n v="0"/>
  </r>
  <r>
    <x v="608"/>
    <n v="42"/>
    <n v="14"/>
    <n v="20"/>
    <n v="0"/>
    <n v="280"/>
    <n v="0"/>
  </r>
  <r>
    <x v="609"/>
    <n v="3"/>
    <n v="10"/>
    <n v="30"/>
    <n v="0"/>
    <n v="300"/>
    <n v="0"/>
  </r>
  <r>
    <x v="609"/>
    <n v="26"/>
    <n v="31.23"/>
    <n v="35"/>
    <n v="0.25"/>
    <n v="819.78749999999991"/>
    <n v="25"/>
  </r>
  <r>
    <x v="609"/>
    <n v="29"/>
    <n v="123.79"/>
    <n v="10"/>
    <n v="0.25"/>
    <n v="928.42500000000007"/>
    <n v="25"/>
  </r>
  <r>
    <x v="610"/>
    <n v="7"/>
    <n v="30"/>
    <n v="5"/>
    <n v="0"/>
    <n v="150"/>
    <n v="0"/>
  </r>
  <r>
    <x v="610"/>
    <n v="27"/>
    <n v="43.9"/>
    <n v="10"/>
    <n v="0"/>
    <n v="439"/>
    <n v="0"/>
  </r>
  <r>
    <x v="610"/>
    <n v="70"/>
    <n v="15"/>
    <n v="4"/>
    <n v="0"/>
    <n v="60"/>
    <n v="0"/>
  </r>
  <r>
    <x v="611"/>
    <n v="24"/>
    <n v="4.5"/>
    <n v="40"/>
    <n v="0.25"/>
    <n v="135"/>
    <n v="25"/>
  </r>
  <r>
    <x v="611"/>
    <n v="54"/>
    <n v="7.45"/>
    <n v="35"/>
    <n v="0.25"/>
    <n v="195.5625"/>
    <n v="25"/>
  </r>
  <r>
    <x v="611"/>
    <n v="64"/>
    <n v="33.25"/>
    <n v="30"/>
    <n v="0.25"/>
    <n v="748.125"/>
    <n v="25"/>
  </r>
  <r>
    <x v="612"/>
    <n v="51"/>
    <n v="53"/>
    <n v="3"/>
    <n v="0"/>
    <n v="159"/>
    <n v="0"/>
  </r>
  <r>
    <x v="612"/>
    <n v="76"/>
    <n v="18"/>
    <n v="20"/>
    <n v="0"/>
    <n v="360"/>
    <n v="0"/>
  </r>
  <r>
    <x v="613"/>
    <n v="17"/>
    <n v="39"/>
    <n v="42"/>
    <n v="0"/>
    <n v="1638"/>
    <n v="0"/>
  </r>
  <r>
    <x v="613"/>
    <n v="18"/>
    <n v="62.5"/>
    <n v="20"/>
    <n v="0"/>
    <n v="1250"/>
    <n v="0"/>
  </r>
  <r>
    <x v="613"/>
    <n v="21"/>
    <n v="10"/>
    <n v="40"/>
    <n v="0"/>
    <n v="400"/>
    <n v="0"/>
  </r>
  <r>
    <x v="613"/>
    <n v="33"/>
    <n v="2.5"/>
    <n v="35"/>
    <n v="0"/>
    <n v="87.5"/>
    <n v="0"/>
  </r>
  <r>
    <x v="613"/>
    <n v="62"/>
    <n v="49.3"/>
    <n v="3"/>
    <n v="0"/>
    <n v="147.89999999999998"/>
    <n v="0"/>
  </r>
  <r>
    <x v="614"/>
    <n v="11"/>
    <n v="21"/>
    <n v="25"/>
    <n v="0"/>
    <n v="525"/>
    <n v="0"/>
  </r>
  <r>
    <x v="614"/>
    <n v="52"/>
    <n v="7"/>
    <n v="8"/>
    <n v="0"/>
    <n v="56"/>
    <n v="0"/>
  </r>
  <r>
    <x v="615"/>
    <n v="1"/>
    <n v="18"/>
    <n v="20"/>
    <n v="0.15"/>
    <n v="306"/>
    <n v="15"/>
  </r>
  <r>
    <x v="615"/>
    <n v="58"/>
    <n v="13.25"/>
    <n v="12"/>
    <n v="0.15"/>
    <n v="135.15"/>
    <n v="15"/>
  </r>
  <r>
    <x v="616"/>
    <n v="35"/>
    <n v="18"/>
    <n v="4"/>
    <n v="0"/>
    <n v="72"/>
    <n v="0"/>
  </r>
  <r>
    <x v="616"/>
    <n v="67"/>
    <n v="14"/>
    <n v="15"/>
    <n v="0"/>
    <n v="210"/>
    <n v="0"/>
  </r>
  <r>
    <x v="617"/>
    <n v="38"/>
    <n v="263.5"/>
    <n v="60"/>
    <n v="0.05"/>
    <n v="15019.5"/>
    <n v="5"/>
  </r>
  <r>
    <x v="617"/>
    <n v="39"/>
    <n v="18"/>
    <n v="80"/>
    <n v="0.05"/>
    <n v="1368"/>
    <n v="5"/>
  </r>
  <r>
    <x v="618"/>
    <n v="2"/>
    <n v="19"/>
    <n v="21"/>
    <n v="0.25"/>
    <n v="299.25"/>
    <n v="25"/>
  </r>
  <r>
    <x v="618"/>
    <n v="24"/>
    <n v="4.5"/>
    <n v="6"/>
    <n v="0.25"/>
    <n v="20.25"/>
    <n v="25"/>
  </r>
  <r>
    <x v="618"/>
    <n v="30"/>
    <n v="25.89"/>
    <n v="40"/>
    <n v="0.25"/>
    <n v="776.69999999999993"/>
    <n v="25"/>
  </r>
  <r>
    <x v="619"/>
    <n v="53"/>
    <n v="32.799999999999997"/>
    <n v="3"/>
    <n v="0"/>
    <n v="98.399999999999991"/>
    <n v="0"/>
  </r>
  <r>
    <x v="620"/>
    <n v="26"/>
    <n v="31.23"/>
    <n v="20"/>
    <n v="0"/>
    <n v="624.6"/>
    <n v="0"/>
  </r>
  <r>
    <x v="620"/>
    <n v="35"/>
    <n v="18"/>
    <n v="30"/>
    <n v="0"/>
    <n v="540"/>
    <n v="0"/>
  </r>
  <r>
    <x v="620"/>
    <n v="49"/>
    <n v="20"/>
    <n v="42"/>
    <n v="0.1"/>
    <n v="756"/>
    <n v="10"/>
  </r>
  <r>
    <x v="621"/>
    <n v="1"/>
    <n v="18"/>
    <n v="40"/>
    <n v="0"/>
    <n v="720"/>
    <n v="0"/>
  </r>
  <r>
    <x v="621"/>
    <n v="11"/>
    <n v="21"/>
    <n v="10"/>
    <n v="0"/>
    <n v="210"/>
    <n v="0"/>
  </r>
  <r>
    <x v="621"/>
    <n v="23"/>
    <n v="9"/>
    <n v="50"/>
    <n v="0"/>
    <n v="450"/>
    <n v="0"/>
  </r>
  <r>
    <x v="621"/>
    <n v="68"/>
    <n v="12.5"/>
    <n v="20"/>
    <n v="0"/>
    <n v="250"/>
    <n v="0"/>
  </r>
  <r>
    <x v="622"/>
    <n v="35"/>
    <n v="18"/>
    <n v="3"/>
    <n v="0"/>
    <n v="54"/>
    <n v="0"/>
  </r>
  <r>
    <x v="622"/>
    <n v="51"/>
    <n v="53"/>
    <n v="2"/>
    <n v="0"/>
    <n v="106"/>
    <n v="0"/>
  </r>
  <r>
    <x v="623"/>
    <n v="6"/>
    <n v="25"/>
    <n v="50"/>
    <n v="0.05"/>
    <n v="1187.5"/>
    <n v="5"/>
  </r>
  <r>
    <x v="623"/>
    <n v="16"/>
    <n v="17.45"/>
    <n v="12"/>
    <n v="0.05"/>
    <n v="198.92999999999998"/>
    <n v="5"/>
  </r>
  <r>
    <x v="623"/>
    <n v="17"/>
    <n v="39"/>
    <n v="16"/>
    <n v="0.05"/>
    <n v="592.79999999999995"/>
    <n v="5"/>
  </r>
  <r>
    <x v="624"/>
    <n v="55"/>
    <n v="24"/>
    <n v="10"/>
    <n v="0.05"/>
    <n v="228"/>
    <n v="5"/>
  </r>
  <r>
    <x v="624"/>
    <n v="62"/>
    <n v="49.3"/>
    <n v="20"/>
    <n v="0.05"/>
    <n v="936.69999999999993"/>
    <n v="5"/>
  </r>
  <r>
    <x v="624"/>
    <n v="64"/>
    <n v="33.25"/>
    <n v="15"/>
    <n v="0.05"/>
    <n v="473.8125"/>
    <n v="5"/>
  </r>
  <r>
    <x v="624"/>
    <n v="65"/>
    <n v="21.05"/>
    <n v="21"/>
    <n v="0.05"/>
    <n v="419.94749999999999"/>
    <n v="5"/>
  </r>
  <r>
    <x v="625"/>
    <n v="21"/>
    <n v="10"/>
    <n v="20"/>
    <n v="0"/>
    <n v="200"/>
    <n v="0"/>
  </r>
  <r>
    <x v="625"/>
    <n v="28"/>
    <n v="45.6"/>
    <n v="3"/>
    <n v="0"/>
    <n v="136.80000000000001"/>
    <n v="0"/>
  </r>
  <r>
    <x v="626"/>
    <n v="10"/>
    <n v="31"/>
    <n v="10"/>
    <n v="0"/>
    <n v="310"/>
    <n v="0"/>
  </r>
  <r>
    <x v="627"/>
    <n v="19"/>
    <n v="9.1999999999999993"/>
    <n v="25"/>
    <n v="0"/>
    <n v="229.99999999999997"/>
    <n v="0"/>
  </r>
  <r>
    <x v="627"/>
    <n v="47"/>
    <n v="9.5"/>
    <n v="21"/>
    <n v="0.1"/>
    <n v="179.55"/>
    <n v="10"/>
  </r>
  <r>
    <x v="627"/>
    <n v="49"/>
    <n v="20"/>
    <n v="15"/>
    <n v="0"/>
    <n v="300"/>
    <n v="0"/>
  </r>
  <r>
    <x v="628"/>
    <n v="46"/>
    <n v="12"/>
    <n v="21"/>
    <n v="0"/>
    <n v="252"/>
    <n v="0"/>
  </r>
  <r>
    <x v="628"/>
    <n v="64"/>
    <n v="33.25"/>
    <n v="20"/>
    <n v="0"/>
    <n v="665"/>
    <n v="0"/>
  </r>
  <r>
    <x v="629"/>
    <n v="16"/>
    <n v="17.45"/>
    <n v="30"/>
    <n v="0.25"/>
    <n v="392.625"/>
    <n v="25"/>
  </r>
  <r>
    <x v="629"/>
    <n v="18"/>
    <n v="62.5"/>
    <n v="25"/>
    <n v="0"/>
    <n v="1562.5"/>
    <n v="0"/>
  </r>
  <r>
    <x v="630"/>
    <n v="20"/>
    <n v="81"/>
    <n v="20"/>
    <n v="0.05"/>
    <n v="1539"/>
    <n v="5"/>
  </r>
  <r>
    <x v="631"/>
    <n v="40"/>
    <n v="18.399999999999999"/>
    <n v="12"/>
    <n v="0"/>
    <n v="220.79999999999998"/>
    <n v="0"/>
  </r>
  <r>
    <x v="631"/>
    <n v="65"/>
    <n v="21.05"/>
    <n v="10"/>
    <n v="0"/>
    <n v="210.5"/>
    <n v="0"/>
  </r>
  <r>
    <x v="631"/>
    <n v="76"/>
    <n v="18"/>
    <n v="10"/>
    <n v="0"/>
    <n v="180"/>
    <n v="0"/>
  </r>
  <r>
    <x v="632"/>
    <n v="23"/>
    <n v="9"/>
    <n v="30"/>
    <n v="0.2"/>
    <n v="216"/>
    <n v="20"/>
  </r>
  <r>
    <x v="632"/>
    <n v="61"/>
    <n v="28.5"/>
    <n v="30"/>
    <n v="0.2"/>
    <n v="684"/>
    <n v="20"/>
  </r>
  <r>
    <x v="632"/>
    <n v="70"/>
    <n v="15"/>
    <n v="50"/>
    <n v="0.2"/>
    <n v="600"/>
    <n v="20"/>
  </r>
  <r>
    <x v="633"/>
    <n v="73"/>
    <n v="15"/>
    <n v="10"/>
    <n v="0"/>
    <n v="150"/>
    <n v="0"/>
  </r>
  <r>
    <x v="634"/>
    <n v="42"/>
    <n v="14"/>
    <n v="25"/>
    <n v="0"/>
    <n v="350"/>
    <n v="0"/>
  </r>
  <r>
    <x v="634"/>
    <n v="49"/>
    <n v="20"/>
    <n v="20"/>
    <n v="0.15"/>
    <n v="340"/>
    <n v="15"/>
  </r>
  <r>
    <x v="634"/>
    <n v="54"/>
    <n v="7.45"/>
    <n v="32"/>
    <n v="0.15"/>
    <n v="202.64"/>
    <n v="15"/>
  </r>
  <r>
    <x v="635"/>
    <n v="24"/>
    <n v="4.5"/>
    <n v="8"/>
    <n v="0"/>
    <n v="36"/>
    <n v="0"/>
  </r>
  <r>
    <x v="636"/>
    <n v="21"/>
    <n v="10"/>
    <n v="40"/>
    <n v="0.05"/>
    <n v="380"/>
    <n v="5"/>
  </r>
  <r>
    <x v="636"/>
    <n v="56"/>
    <n v="38"/>
    <n v="21"/>
    <n v="0.05"/>
    <n v="758.09999999999991"/>
    <n v="5"/>
  </r>
  <r>
    <x v="636"/>
    <n v="65"/>
    <n v="21.05"/>
    <n v="12"/>
    <n v="0.05"/>
    <n v="239.97"/>
    <n v="5"/>
  </r>
  <r>
    <x v="637"/>
    <n v="2"/>
    <n v="19"/>
    <n v="20"/>
    <n v="0"/>
    <n v="380"/>
    <n v="0"/>
  </r>
  <r>
    <x v="637"/>
    <n v="24"/>
    <n v="4.5"/>
    <n v="12"/>
    <n v="0"/>
    <n v="54"/>
    <n v="0"/>
  </r>
  <r>
    <x v="637"/>
    <n v="70"/>
    <n v="15"/>
    <n v="30"/>
    <n v="0"/>
    <n v="450"/>
    <n v="0"/>
  </r>
  <r>
    <x v="637"/>
    <n v="77"/>
    <n v="13"/>
    <n v="25"/>
    <n v="0"/>
    <n v="325"/>
    <n v="0"/>
  </r>
  <r>
    <x v="638"/>
    <n v="10"/>
    <n v="31"/>
    <n v="70"/>
    <n v="0"/>
    <n v="2170"/>
    <n v="0"/>
  </r>
  <r>
    <x v="638"/>
    <n v="31"/>
    <n v="12.5"/>
    <n v="35"/>
    <n v="0"/>
    <n v="437.5"/>
    <n v="0"/>
  </r>
  <r>
    <x v="638"/>
    <n v="77"/>
    <n v="13"/>
    <n v="40"/>
    <n v="0"/>
    <n v="520"/>
    <n v="0"/>
  </r>
  <r>
    <x v="639"/>
    <n v="25"/>
    <n v="14"/>
    <n v="5"/>
    <n v="0"/>
    <n v="70"/>
    <n v="0"/>
  </r>
  <r>
    <x v="640"/>
    <n v="2"/>
    <n v="19"/>
    <n v="20"/>
    <n v="0"/>
    <n v="380"/>
    <n v="0"/>
  </r>
  <r>
    <x v="640"/>
    <n v="68"/>
    <n v="12.5"/>
    <n v="18"/>
    <n v="0"/>
    <n v="225"/>
    <n v="0"/>
  </r>
  <r>
    <x v="641"/>
    <n v="11"/>
    <n v="21"/>
    <n v="40"/>
    <n v="0"/>
    <n v="840"/>
    <n v="0"/>
  </r>
  <r>
    <x v="641"/>
    <n v="38"/>
    <n v="263.5"/>
    <n v="40"/>
    <n v="0"/>
    <n v="10540"/>
    <n v="0"/>
  </r>
  <r>
    <x v="642"/>
    <n v="17"/>
    <n v="39"/>
    <n v="15"/>
    <n v="0"/>
    <n v="585"/>
    <n v="0"/>
  </r>
  <r>
    <x v="642"/>
    <n v="34"/>
    <n v="14"/>
    <n v="10"/>
    <n v="0"/>
    <n v="140"/>
    <n v="0"/>
  </r>
  <r>
    <x v="642"/>
    <n v="41"/>
    <n v="9.65"/>
    <n v="14"/>
    <n v="0"/>
    <n v="135.1"/>
    <n v="0"/>
  </r>
  <r>
    <x v="643"/>
    <n v="30"/>
    <n v="25.89"/>
    <n v="15"/>
    <n v="0.05"/>
    <n v="368.9325"/>
    <n v="5"/>
  </r>
  <r>
    <x v="644"/>
    <n v="59"/>
    <n v="55"/>
    <n v="40"/>
    <n v="0.05"/>
    <n v="2090"/>
    <n v="5"/>
  </r>
  <r>
    <x v="645"/>
    <n v="8"/>
    <n v="40"/>
    <n v="30"/>
    <n v="0"/>
    <n v="1200"/>
    <n v="0"/>
  </r>
  <r>
    <x v="645"/>
    <n v="24"/>
    <n v="4.5"/>
    <n v="10"/>
    <n v="0"/>
    <n v="45"/>
    <n v="0"/>
  </r>
  <r>
    <x v="645"/>
    <n v="29"/>
    <n v="123.79"/>
    <n v="24"/>
    <n v="0"/>
    <n v="2970.96"/>
    <n v="0"/>
  </r>
  <r>
    <x v="645"/>
    <n v="30"/>
    <n v="25.89"/>
    <n v="35"/>
    <n v="0"/>
    <n v="906.15"/>
    <n v="0"/>
  </r>
  <r>
    <x v="645"/>
    <n v="36"/>
    <n v="19"/>
    <n v="20"/>
    <n v="0"/>
    <n v="380"/>
    <n v="0"/>
  </r>
  <r>
    <x v="646"/>
    <n v="13"/>
    <n v="6"/>
    <n v="28"/>
    <n v="0.05"/>
    <n v="159.6"/>
    <n v="5"/>
  </r>
  <r>
    <x v="646"/>
    <n v="69"/>
    <n v="36"/>
    <n v="50"/>
    <n v="0.05"/>
    <n v="1710"/>
    <n v="5"/>
  </r>
  <r>
    <x v="646"/>
    <n v="75"/>
    <n v="7.75"/>
    <n v="120"/>
    <n v="0.05"/>
    <n v="883.5"/>
    <n v="5"/>
  </r>
  <r>
    <x v="647"/>
    <n v="24"/>
    <n v="4.5"/>
    <n v="110"/>
    <n v="0"/>
    <n v="495"/>
    <n v="0"/>
  </r>
  <r>
    <x v="647"/>
    <n v="39"/>
    <n v="18"/>
    <n v="45"/>
    <n v="0"/>
    <n v="810"/>
    <n v="0"/>
  </r>
  <r>
    <x v="647"/>
    <n v="40"/>
    <n v="18.399999999999999"/>
    <n v="91"/>
    <n v="0"/>
    <n v="1674.3999999999999"/>
    <n v="0"/>
  </r>
  <r>
    <x v="647"/>
    <n v="60"/>
    <n v="34"/>
    <n v="100"/>
    <n v="0"/>
    <n v="3400"/>
    <n v="0"/>
  </r>
  <r>
    <x v="648"/>
    <n v="45"/>
    <n v="9.5"/>
    <n v="15"/>
    <n v="0"/>
    <n v="142.5"/>
    <n v="0"/>
  </r>
  <r>
    <x v="648"/>
    <n v="56"/>
    <n v="38"/>
    <n v="16"/>
    <n v="0"/>
    <n v="608"/>
    <n v="0"/>
  </r>
  <r>
    <x v="649"/>
    <n v="29"/>
    <n v="123.79"/>
    <n v="80"/>
    <n v="0"/>
    <n v="9903.2000000000007"/>
    <n v="0"/>
  </r>
  <r>
    <x v="649"/>
    <n v="30"/>
    <n v="25.89"/>
    <n v="36"/>
    <n v="0"/>
    <n v="932.04"/>
    <n v="0"/>
  </r>
  <r>
    <x v="650"/>
    <n v="13"/>
    <n v="6"/>
    <n v="5"/>
    <n v="0"/>
    <n v="30"/>
    <n v="0"/>
  </r>
  <r>
    <x v="651"/>
    <n v="39"/>
    <n v="18"/>
    <n v="8"/>
    <n v="0.15"/>
    <n v="122.39999999999999"/>
    <n v="15"/>
  </r>
  <r>
    <x v="652"/>
    <n v="70"/>
    <n v="15"/>
    <n v="3"/>
    <n v="0.25"/>
    <n v="33.75"/>
    <n v="25"/>
  </r>
  <r>
    <x v="653"/>
    <n v="41"/>
    <n v="9.65"/>
    <n v="30"/>
    <n v="0"/>
    <n v="289.5"/>
    <n v="0"/>
  </r>
  <r>
    <x v="653"/>
    <n v="71"/>
    <n v="21.5"/>
    <n v="30"/>
    <n v="0"/>
    <n v="645"/>
    <n v="0"/>
  </r>
  <r>
    <x v="654"/>
    <n v="55"/>
    <n v="24"/>
    <n v="30"/>
    <n v="0.15"/>
    <n v="612"/>
    <n v="15"/>
  </r>
  <r>
    <x v="654"/>
    <n v="62"/>
    <n v="49.3"/>
    <n v="6"/>
    <n v="0.15"/>
    <n v="251.42999999999995"/>
    <n v="15"/>
  </r>
  <r>
    <x v="655"/>
    <n v="13"/>
    <n v="6"/>
    <n v="40"/>
    <n v="0"/>
    <n v="240"/>
    <n v="0"/>
  </r>
  <r>
    <x v="655"/>
    <n v="65"/>
    <n v="21.05"/>
    <n v="21"/>
    <n v="0"/>
    <n v="442.05"/>
    <n v="0"/>
  </r>
  <r>
    <x v="655"/>
    <n v="68"/>
    <n v="12.5"/>
    <n v="20"/>
    <n v="0"/>
    <n v="250"/>
    <n v="0"/>
  </r>
  <r>
    <x v="656"/>
    <n v="58"/>
    <n v="13.25"/>
    <n v="15"/>
    <n v="0"/>
    <n v="198.75"/>
    <n v="0"/>
  </r>
  <r>
    <x v="656"/>
    <n v="62"/>
    <n v="49.3"/>
    <n v="35"/>
    <n v="0"/>
    <n v="1725.5"/>
    <n v="0"/>
  </r>
  <r>
    <x v="657"/>
    <n v="1"/>
    <n v="18"/>
    <n v="20"/>
    <n v="0.05"/>
    <n v="342"/>
    <n v="5"/>
  </r>
  <r>
    <x v="658"/>
    <n v="61"/>
    <n v="28.5"/>
    <n v="15"/>
    <n v="0"/>
    <n v="427.5"/>
    <n v="0"/>
  </r>
  <r>
    <x v="659"/>
    <n v="75"/>
    <n v="7.75"/>
    <n v="14"/>
    <n v="0"/>
    <n v="108.5"/>
    <n v="0"/>
  </r>
  <r>
    <x v="660"/>
    <n v="7"/>
    <n v="30"/>
    <n v="20"/>
    <n v="0.05"/>
    <n v="570"/>
    <n v="5"/>
  </r>
  <r>
    <x v="660"/>
    <n v="52"/>
    <n v="7"/>
    <n v="14"/>
    <n v="0.05"/>
    <n v="93.1"/>
    <n v="5"/>
  </r>
  <r>
    <x v="661"/>
    <n v="7"/>
    <n v="30"/>
    <n v="12"/>
    <n v="0"/>
    <n v="360"/>
    <n v="0"/>
  </r>
  <r>
    <x v="661"/>
    <n v="16"/>
    <n v="17.45"/>
    <n v="15"/>
    <n v="0"/>
    <n v="261.75"/>
    <n v="0"/>
  </r>
  <r>
    <x v="661"/>
    <n v="41"/>
    <n v="9.65"/>
    <n v="5"/>
    <n v="0"/>
    <n v="48.25"/>
    <n v="0"/>
  </r>
  <r>
    <x v="662"/>
    <n v="19"/>
    <n v="9.1999999999999993"/>
    <n v="12"/>
    <n v="0"/>
    <n v="110.39999999999999"/>
    <n v="0"/>
  </r>
  <r>
    <x v="662"/>
    <n v="49"/>
    <n v="20"/>
    <n v="10"/>
    <n v="0"/>
    <n v="200"/>
    <n v="0"/>
  </r>
  <r>
    <x v="662"/>
    <n v="61"/>
    <n v="28.5"/>
    <n v="5"/>
    <n v="0"/>
    <n v="142.5"/>
    <n v="0"/>
  </r>
  <r>
    <x v="663"/>
    <n v="1"/>
    <n v="18"/>
    <n v="10"/>
    <n v="0"/>
    <n v="180"/>
    <n v="0"/>
  </r>
  <r>
    <x v="663"/>
    <n v="17"/>
    <n v="39"/>
    <n v="12"/>
    <n v="0"/>
    <n v="468"/>
    <n v="0"/>
  </r>
  <r>
    <x v="663"/>
    <n v="67"/>
    <n v="14"/>
    <n v="15"/>
    <n v="0"/>
    <n v="210"/>
    <n v="0"/>
  </r>
  <r>
    <x v="664"/>
    <n v="11"/>
    <n v="21"/>
    <n v="40"/>
    <n v="0.25"/>
    <n v="630"/>
    <n v="25"/>
  </r>
  <r>
    <x v="664"/>
    <n v="29"/>
    <n v="123.79"/>
    <n v="60"/>
    <n v="0.25"/>
    <n v="5570.55"/>
    <n v="25"/>
  </r>
  <r>
    <x v="665"/>
    <n v="4"/>
    <n v="22"/>
    <n v="30"/>
    <n v="0.25"/>
    <n v="495"/>
    <n v="25"/>
  </r>
  <r>
    <x v="665"/>
    <n v="33"/>
    <n v="2.5"/>
    <n v="40"/>
    <n v="0.25"/>
    <n v="75"/>
    <n v="25"/>
  </r>
  <r>
    <x v="665"/>
    <n v="58"/>
    <n v="13.25"/>
    <n v="15"/>
    <n v="0"/>
    <n v="198.75"/>
    <n v="0"/>
  </r>
  <r>
    <x v="666"/>
    <n v="71"/>
    <n v="21.5"/>
    <n v="25"/>
    <n v="0"/>
    <n v="537.5"/>
    <n v="0"/>
  </r>
  <r>
    <x v="667"/>
    <n v="17"/>
    <n v="39"/>
    <n v="10"/>
    <n v="0"/>
    <n v="390"/>
    <n v="0"/>
  </r>
  <r>
    <x v="667"/>
    <n v="33"/>
    <n v="2.5"/>
    <n v="30"/>
    <n v="0"/>
    <n v="75"/>
    <n v="0"/>
  </r>
  <r>
    <x v="667"/>
    <n v="54"/>
    <n v="7.45"/>
    <n v="10"/>
    <n v="0"/>
    <n v="74.5"/>
    <n v="0"/>
  </r>
  <r>
    <x v="668"/>
    <n v="16"/>
    <n v="17.45"/>
    <n v="6"/>
    <n v="0"/>
    <n v="104.69999999999999"/>
    <n v="0"/>
  </r>
  <r>
    <x v="668"/>
    <n v="32"/>
    <n v="32"/>
    <n v="6"/>
    <n v="0"/>
    <n v="192"/>
    <n v="0"/>
  </r>
  <r>
    <x v="668"/>
    <n v="57"/>
    <n v="19.5"/>
    <n v="20"/>
    <n v="0"/>
    <n v="390"/>
    <n v="0"/>
  </r>
  <r>
    <x v="669"/>
    <n v="30"/>
    <n v="25.89"/>
    <n v="1"/>
    <n v="0"/>
    <n v="25.89"/>
    <n v="0"/>
  </r>
  <r>
    <x v="669"/>
    <n v="60"/>
    <n v="34"/>
    <n v="10"/>
    <n v="0"/>
    <n v="340"/>
    <n v="0"/>
  </r>
  <r>
    <x v="670"/>
    <n v="1"/>
    <n v="18"/>
    <n v="60"/>
    <n v="0.25"/>
    <n v="810"/>
    <n v="25"/>
  </r>
  <r>
    <x v="670"/>
    <n v="60"/>
    <n v="34"/>
    <n v="25"/>
    <n v="0.25"/>
    <n v="637.5"/>
    <n v="25"/>
  </r>
  <r>
    <x v="671"/>
    <n v="16"/>
    <n v="17.45"/>
    <n v="24"/>
    <n v="0"/>
    <n v="418.79999999999995"/>
    <n v="0"/>
  </r>
  <r>
    <x v="671"/>
    <n v="25"/>
    <n v="14"/>
    <n v="24"/>
    <n v="0"/>
    <n v="336"/>
    <n v="0"/>
  </r>
  <r>
    <x v="671"/>
    <n v="40"/>
    <n v="18.399999999999999"/>
    <n v="20"/>
    <n v="0"/>
    <n v="368"/>
    <n v="0"/>
  </r>
  <r>
    <x v="672"/>
    <n v="50"/>
    <n v="16.25"/>
    <n v="24"/>
    <n v="0"/>
    <n v="390"/>
    <n v="0"/>
  </r>
  <r>
    <x v="673"/>
    <n v="35"/>
    <n v="18"/>
    <n v="10"/>
    <n v="0"/>
    <n v="180"/>
    <n v="0"/>
  </r>
  <r>
    <x v="673"/>
    <n v="63"/>
    <n v="43.9"/>
    <n v="40"/>
    <n v="0"/>
    <n v="1756"/>
    <n v="0"/>
  </r>
  <r>
    <x v="674"/>
    <n v="17"/>
    <n v="39"/>
    <n v="15"/>
    <n v="0"/>
    <n v="585"/>
    <n v="0"/>
  </r>
  <r>
    <x v="674"/>
    <n v="24"/>
    <n v="4.5"/>
    <n v="35"/>
    <n v="0"/>
    <n v="157.5"/>
    <n v="0"/>
  </r>
  <r>
    <x v="675"/>
    <n v="42"/>
    <n v="14"/>
    <n v="10"/>
    <n v="0.2"/>
    <n v="112"/>
    <n v="20"/>
  </r>
  <r>
    <x v="675"/>
    <n v="43"/>
    <n v="46"/>
    <n v="10"/>
    <n v="0.2"/>
    <n v="368"/>
    <n v="20"/>
  </r>
  <r>
    <x v="675"/>
    <n v="67"/>
    <n v="14"/>
    <n v="24"/>
    <n v="0.2"/>
    <n v="268.8"/>
    <n v="20"/>
  </r>
  <r>
    <x v="676"/>
    <n v="10"/>
    <n v="31"/>
    <n v="20"/>
    <n v="0.1"/>
    <n v="558"/>
    <n v="10"/>
  </r>
  <r>
    <x v="676"/>
    <n v="28"/>
    <n v="45.6"/>
    <n v="30"/>
    <n v="0.1"/>
    <n v="1231.2"/>
    <n v="10"/>
  </r>
  <r>
    <x v="676"/>
    <n v="75"/>
    <n v="7.75"/>
    <n v="6"/>
    <n v="0"/>
    <n v="46.5"/>
    <n v="0"/>
  </r>
  <r>
    <x v="677"/>
    <n v="36"/>
    <n v="19"/>
    <n v="25"/>
    <n v="0.15"/>
    <n v="403.75"/>
    <n v="15"/>
  </r>
  <r>
    <x v="677"/>
    <n v="52"/>
    <n v="7"/>
    <n v="12"/>
    <n v="0.15"/>
    <n v="71.399999999999991"/>
    <n v="15"/>
  </r>
  <r>
    <x v="678"/>
    <n v="11"/>
    <n v="21"/>
    <n v="2"/>
    <n v="0"/>
    <n v="42"/>
    <n v="0"/>
  </r>
  <r>
    <x v="678"/>
    <n v="13"/>
    <n v="6"/>
    <n v="10"/>
    <n v="0"/>
    <n v="60"/>
    <n v="0"/>
  </r>
  <r>
    <x v="678"/>
    <n v="19"/>
    <n v="9.1999999999999993"/>
    <n v="7"/>
    <n v="0"/>
    <n v="64.399999999999991"/>
    <n v="0"/>
  </r>
  <r>
    <x v="678"/>
    <n v="72"/>
    <n v="34.799999999999997"/>
    <n v="10"/>
    <n v="0"/>
    <n v="348"/>
    <n v="0"/>
  </r>
  <r>
    <x v="679"/>
    <n v="20"/>
    <n v="81"/>
    <n v="5"/>
    <n v="0"/>
    <n v="405"/>
    <n v="0"/>
  </r>
  <r>
    <x v="679"/>
    <n v="52"/>
    <n v="7"/>
    <n v="5"/>
    <n v="0"/>
    <n v="35"/>
    <n v="0"/>
  </r>
  <r>
    <x v="679"/>
    <n v="76"/>
    <n v="18"/>
    <n v="20"/>
    <n v="0"/>
    <n v="360"/>
    <n v="0"/>
  </r>
  <r>
    <x v="680"/>
    <n v="47"/>
    <n v="9.5"/>
    <n v="5"/>
    <n v="0"/>
    <n v="47.5"/>
    <n v="0"/>
  </r>
  <r>
    <x v="680"/>
    <n v="76"/>
    <n v="18"/>
    <n v="5"/>
    <n v="0"/>
    <n v="90"/>
    <n v="0"/>
  </r>
  <r>
    <x v="681"/>
    <n v="21"/>
    <n v="10"/>
    <n v="60"/>
    <n v="0"/>
    <n v="600"/>
    <n v="0"/>
  </r>
  <r>
    <x v="681"/>
    <n v="75"/>
    <n v="7.75"/>
    <n v="49"/>
    <n v="0"/>
    <n v="379.75"/>
    <n v="0"/>
  </r>
  <r>
    <x v="681"/>
    <n v="77"/>
    <n v="13"/>
    <n v="15"/>
    <n v="0"/>
    <n v="195"/>
    <n v="0"/>
  </r>
  <r>
    <x v="682"/>
    <n v="21"/>
    <n v="10"/>
    <n v="36"/>
    <n v="0"/>
    <n v="360"/>
    <n v="0"/>
  </r>
  <r>
    <x v="682"/>
    <n v="27"/>
    <n v="43.9"/>
    <n v="25"/>
    <n v="0"/>
    <n v="1097.5"/>
    <n v="0"/>
  </r>
  <r>
    <x v="682"/>
    <n v="55"/>
    <n v="24"/>
    <n v="25"/>
    <n v="0.2"/>
    <n v="480"/>
    <n v="20"/>
  </r>
  <r>
    <x v="682"/>
    <n v="58"/>
    <n v="13.25"/>
    <n v="30"/>
    <n v="0.2"/>
    <n v="318"/>
    <n v="20"/>
  </r>
  <r>
    <x v="683"/>
    <n v="13"/>
    <n v="6"/>
    <n v="42"/>
    <n v="0.15"/>
    <n v="214.2"/>
    <n v="15"/>
  </r>
  <r>
    <x v="683"/>
    <n v="57"/>
    <n v="19.5"/>
    <n v="30"/>
    <n v="0"/>
    <n v="585"/>
    <n v="0"/>
  </r>
  <r>
    <x v="684"/>
    <n v="16"/>
    <n v="17.45"/>
    <n v="30"/>
    <n v="0.1"/>
    <n v="471.15000000000003"/>
    <n v="10"/>
  </r>
  <r>
    <x v="684"/>
    <n v="62"/>
    <n v="49.3"/>
    <n v="14"/>
    <n v="0.1"/>
    <n v="621.17999999999995"/>
    <n v="10"/>
  </r>
  <r>
    <x v="684"/>
    <n v="72"/>
    <n v="34.799999999999997"/>
    <n v="16"/>
    <n v="0"/>
    <n v="556.79999999999995"/>
    <n v="0"/>
  </r>
  <r>
    <x v="684"/>
    <n v="75"/>
    <n v="7.75"/>
    <n v="20"/>
    <n v="0.1"/>
    <n v="139.5"/>
    <n v="10"/>
  </r>
  <r>
    <x v="685"/>
    <n v="53"/>
    <n v="32.799999999999997"/>
    <n v="2"/>
    <n v="0"/>
    <n v="65.599999999999994"/>
    <n v="0"/>
  </r>
  <r>
    <x v="685"/>
    <n v="61"/>
    <n v="28.5"/>
    <n v="30"/>
    <n v="0"/>
    <n v="855"/>
    <n v="0"/>
  </r>
  <r>
    <x v="686"/>
    <n v="6"/>
    <n v="25"/>
    <n v="20"/>
    <n v="0"/>
    <n v="500"/>
    <n v="0"/>
  </r>
  <r>
    <x v="687"/>
    <n v="1"/>
    <n v="18"/>
    <n v="21"/>
    <n v="0"/>
    <n v="378"/>
    <n v="0"/>
  </r>
  <r>
    <x v="687"/>
    <n v="18"/>
    <n v="62.5"/>
    <n v="4"/>
    <n v="0.25"/>
    <n v="187.5"/>
    <n v="25"/>
  </r>
  <r>
    <x v="687"/>
    <n v="23"/>
    <n v="9"/>
    <n v="8"/>
    <n v="0.25"/>
    <n v="54"/>
    <n v="25"/>
  </r>
  <r>
    <x v="688"/>
    <n v="36"/>
    <n v="19"/>
    <n v="30"/>
    <n v="0.2"/>
    <n v="456"/>
    <n v="20"/>
  </r>
  <r>
    <x v="689"/>
    <n v="28"/>
    <n v="45.6"/>
    <n v="8"/>
    <n v="0"/>
    <n v="364.8"/>
    <n v="0"/>
  </r>
  <r>
    <x v="689"/>
    <n v="34"/>
    <n v="14"/>
    <n v="20"/>
    <n v="0"/>
    <n v="280"/>
    <n v="0"/>
  </r>
  <r>
    <x v="690"/>
    <n v="13"/>
    <n v="6"/>
    <n v="20"/>
    <n v="0.25"/>
    <n v="90"/>
    <n v="25"/>
  </r>
  <r>
    <x v="690"/>
    <n v="43"/>
    <n v="46"/>
    <n v="24"/>
    <n v="0.25"/>
    <n v="828"/>
    <n v="25"/>
  </r>
  <r>
    <x v="690"/>
    <n v="60"/>
    <n v="34"/>
    <n v="49"/>
    <n v="0.25"/>
    <n v="1249.5"/>
    <n v="25"/>
  </r>
  <r>
    <x v="690"/>
    <n v="71"/>
    <n v="21.5"/>
    <n v="35"/>
    <n v="0.25"/>
    <n v="564.375"/>
    <n v="25"/>
  </r>
  <r>
    <x v="691"/>
    <n v="2"/>
    <n v="19"/>
    <n v="10"/>
    <n v="0.15"/>
    <n v="161.5"/>
    <n v="15"/>
  </r>
  <r>
    <x v="691"/>
    <n v="67"/>
    <n v="14"/>
    <n v="40"/>
    <n v="0.15"/>
    <n v="476"/>
    <n v="15"/>
  </r>
  <r>
    <x v="692"/>
    <n v="7"/>
    <n v="30"/>
    <n v="8"/>
    <n v="0"/>
    <n v="240"/>
    <n v="0"/>
  </r>
  <r>
    <x v="692"/>
    <n v="13"/>
    <n v="6"/>
    <n v="20"/>
    <n v="0"/>
    <n v="120"/>
    <n v="0"/>
  </r>
  <r>
    <x v="693"/>
    <n v="31"/>
    <n v="12.5"/>
    <n v="44"/>
    <n v="0.25"/>
    <n v="412.5"/>
    <n v="25"/>
  </r>
  <r>
    <x v="693"/>
    <n v="62"/>
    <n v="49.3"/>
    <n v="30"/>
    <n v="0.25"/>
    <n v="1109.25"/>
    <n v="25"/>
  </r>
  <r>
    <x v="693"/>
    <n v="68"/>
    <n v="12.5"/>
    <n v="80"/>
    <n v="0.25"/>
    <n v="750"/>
    <n v="25"/>
  </r>
  <r>
    <x v="693"/>
    <n v="72"/>
    <n v="34.799999999999997"/>
    <n v="50"/>
    <n v="0"/>
    <n v="1739.9999999999998"/>
    <n v="0"/>
  </r>
  <r>
    <x v="694"/>
    <n v="49"/>
    <n v="20"/>
    <n v="28"/>
    <n v="0"/>
    <n v="560"/>
    <n v="0"/>
  </r>
  <r>
    <x v="695"/>
    <n v="13"/>
    <n v="6"/>
    <n v="15"/>
    <n v="0"/>
    <n v="90"/>
    <n v="0"/>
  </r>
  <r>
    <x v="695"/>
    <n v="22"/>
    <n v="21"/>
    <n v="21"/>
    <n v="0"/>
    <n v="441"/>
    <n v="0"/>
  </r>
  <r>
    <x v="695"/>
    <n v="46"/>
    <n v="12"/>
    <n v="15"/>
    <n v="0"/>
    <n v="180"/>
    <n v="0"/>
  </r>
  <r>
    <x v="696"/>
    <n v="11"/>
    <n v="21"/>
    <n v="5"/>
    <n v="0.25"/>
    <n v="78.75"/>
    <n v="25"/>
  </r>
  <r>
    <x v="696"/>
    <n v="44"/>
    <n v="19.45"/>
    <n v="18"/>
    <n v="0.25"/>
    <n v="262.57499999999999"/>
    <n v="25"/>
  </r>
  <r>
    <x v="696"/>
    <n v="56"/>
    <n v="38"/>
    <n v="18"/>
    <n v="0"/>
    <n v="684"/>
    <n v="0"/>
  </r>
  <r>
    <x v="697"/>
    <n v="13"/>
    <n v="6"/>
    <n v="20"/>
    <n v="0"/>
    <n v="120"/>
    <n v="0"/>
  </r>
  <r>
    <x v="697"/>
    <n v="31"/>
    <n v="12.5"/>
    <n v="10"/>
    <n v="0"/>
    <n v="125"/>
    <n v="0"/>
  </r>
  <r>
    <x v="698"/>
    <n v="10"/>
    <n v="31"/>
    <n v="25"/>
    <n v="0"/>
    <n v="775"/>
    <n v="0"/>
  </r>
  <r>
    <x v="698"/>
    <n v="24"/>
    <n v="4.5"/>
    <n v="25"/>
    <n v="0"/>
    <n v="112.5"/>
    <n v="0"/>
  </r>
  <r>
    <x v="698"/>
    <n v="77"/>
    <n v="13"/>
    <n v="40"/>
    <n v="0"/>
    <n v="520"/>
    <n v="0"/>
  </r>
  <r>
    <x v="699"/>
    <n v="59"/>
    <n v="55"/>
    <n v="4"/>
    <n v="0"/>
    <n v="220"/>
    <n v="0"/>
  </r>
  <r>
    <x v="700"/>
    <n v="50"/>
    <n v="16.25"/>
    <n v="9"/>
    <n v="0"/>
    <n v="146.25"/>
    <n v="0"/>
  </r>
  <r>
    <x v="700"/>
    <n v="51"/>
    <n v="53"/>
    <n v="40"/>
    <n v="0"/>
    <n v="2120"/>
    <n v="0"/>
  </r>
  <r>
    <x v="700"/>
    <n v="55"/>
    <n v="24"/>
    <n v="4"/>
    <n v="0"/>
    <n v="96"/>
    <n v="0"/>
  </r>
  <r>
    <x v="701"/>
    <n v="6"/>
    <n v="25"/>
    <n v="12"/>
    <n v="0"/>
    <n v="300"/>
    <n v="0"/>
  </r>
  <r>
    <x v="701"/>
    <n v="10"/>
    <n v="31"/>
    <n v="30"/>
    <n v="0"/>
    <n v="930"/>
    <n v="0"/>
  </r>
  <r>
    <x v="701"/>
    <n v="17"/>
    <n v="39"/>
    <n v="6"/>
    <n v="0"/>
    <n v="234"/>
    <n v="0"/>
  </r>
  <r>
    <x v="701"/>
    <n v="62"/>
    <n v="49.3"/>
    <n v="60"/>
    <n v="0"/>
    <n v="2958"/>
    <n v="0"/>
  </r>
  <r>
    <x v="702"/>
    <n v="4"/>
    <n v="22"/>
    <n v="5"/>
    <n v="0"/>
    <n v="110"/>
    <n v="0"/>
  </r>
  <r>
    <x v="703"/>
    <n v="33"/>
    <n v="2.5"/>
    <n v="15"/>
    <n v="0.05"/>
    <n v="35.625"/>
    <n v="5"/>
  </r>
  <r>
    <x v="703"/>
    <n v="41"/>
    <n v="9.65"/>
    <n v="6"/>
    <n v="0.05"/>
    <n v="55.005000000000003"/>
    <n v="5"/>
  </r>
  <r>
    <x v="703"/>
    <n v="75"/>
    <n v="7.75"/>
    <n v="50"/>
    <n v="0.05"/>
    <n v="368.125"/>
    <n v="5"/>
  </r>
  <r>
    <x v="704"/>
    <n v="6"/>
    <n v="25"/>
    <n v="16"/>
    <n v="0.05"/>
    <n v="380"/>
    <n v="5"/>
  </r>
  <r>
    <x v="704"/>
    <n v="28"/>
    <n v="45.6"/>
    <n v="2"/>
    <n v="0"/>
    <n v="91.2"/>
    <n v="0"/>
  </r>
  <r>
    <x v="705"/>
    <n v="20"/>
    <n v="81"/>
    <n v="50"/>
    <n v="0.05"/>
    <n v="3847.5"/>
    <n v="5"/>
  </r>
  <r>
    <x v="705"/>
    <n v="31"/>
    <n v="12.5"/>
    <n v="50"/>
    <n v="0.05"/>
    <n v="593.75"/>
    <n v="5"/>
  </r>
  <r>
    <x v="706"/>
    <n v="16"/>
    <n v="17.45"/>
    <n v="28"/>
    <n v="0.15"/>
    <n v="415.30999999999995"/>
    <n v="15"/>
  </r>
  <r>
    <x v="706"/>
    <n v="31"/>
    <n v="12.5"/>
    <n v="25"/>
    <n v="0.15"/>
    <n v="265.625"/>
    <n v="15"/>
  </r>
  <r>
    <x v="706"/>
    <n v="45"/>
    <n v="9.5"/>
    <n v="30"/>
    <n v="0"/>
    <n v="285"/>
    <n v="0"/>
  </r>
  <r>
    <x v="706"/>
    <n v="60"/>
    <n v="34"/>
    <n v="24"/>
    <n v="0.15"/>
    <n v="693.6"/>
    <n v="15"/>
  </r>
  <r>
    <x v="707"/>
    <n v="75"/>
    <n v="7.75"/>
    <n v="12"/>
    <n v="0.2"/>
    <n v="74.400000000000006"/>
    <n v="20"/>
  </r>
  <r>
    <x v="708"/>
    <n v="21"/>
    <n v="10"/>
    <n v="12"/>
    <n v="0"/>
    <n v="120"/>
    <n v="0"/>
  </r>
  <r>
    <x v="708"/>
    <n v="47"/>
    <n v="9.5"/>
    <n v="14"/>
    <n v="0"/>
    <n v="133"/>
    <n v="0"/>
  </r>
  <r>
    <x v="708"/>
    <n v="51"/>
    <n v="53"/>
    <n v="8"/>
    <n v="0"/>
    <n v="424"/>
    <n v="0"/>
  </r>
  <r>
    <x v="709"/>
    <n v="30"/>
    <n v="25.89"/>
    <n v="30"/>
    <n v="0"/>
    <n v="776.7"/>
    <n v="0"/>
  </r>
  <r>
    <x v="709"/>
    <n v="35"/>
    <n v="18"/>
    <n v="40"/>
    <n v="0"/>
    <n v="720"/>
    <n v="0"/>
  </r>
  <r>
    <x v="709"/>
    <n v="64"/>
    <n v="33.25"/>
    <n v="8"/>
    <n v="0"/>
    <n v="266"/>
    <n v="0"/>
  </r>
  <r>
    <x v="710"/>
    <n v="5"/>
    <n v="21.35"/>
    <n v="20"/>
    <n v="0"/>
    <n v="427"/>
    <n v="0"/>
  </r>
  <r>
    <x v="710"/>
    <n v="7"/>
    <n v="30"/>
    <n v="6"/>
    <n v="0"/>
    <n v="180"/>
    <n v="0"/>
  </r>
  <r>
    <x v="710"/>
    <n v="72"/>
    <n v="34.799999999999997"/>
    <n v="5"/>
    <n v="0"/>
    <n v="174"/>
    <n v="0"/>
  </r>
  <r>
    <x v="711"/>
    <n v="75"/>
    <n v="7.75"/>
    <n v="20"/>
    <n v="0.15"/>
    <n v="131.75"/>
    <n v="15"/>
  </r>
  <r>
    <x v="712"/>
    <n v="24"/>
    <n v="4.5"/>
    <n v="10"/>
    <n v="0.25"/>
    <n v="33.75"/>
    <n v="25"/>
  </r>
  <r>
    <x v="712"/>
    <n v="41"/>
    <n v="9.65"/>
    <n v="24"/>
    <n v="0"/>
    <n v="231.60000000000002"/>
    <n v="0"/>
  </r>
  <r>
    <x v="713"/>
    <n v="52"/>
    <n v="7"/>
    <n v="6"/>
    <n v="0.05"/>
    <n v="39.9"/>
    <n v="5"/>
  </r>
  <r>
    <x v="713"/>
    <n v="76"/>
    <n v="18"/>
    <n v="60"/>
    <n v="0"/>
    <n v="1080"/>
    <n v="0"/>
  </r>
  <r>
    <x v="714"/>
    <n v="7"/>
    <n v="30"/>
    <n v="45"/>
    <n v="0"/>
    <n v="1350"/>
    <n v="0"/>
  </r>
  <r>
    <x v="714"/>
    <n v="13"/>
    <n v="6"/>
    <n v="77"/>
    <n v="0"/>
    <n v="462"/>
    <n v="0"/>
  </r>
  <r>
    <x v="714"/>
    <n v="53"/>
    <n v="32.799999999999997"/>
    <n v="20"/>
    <n v="0"/>
    <n v="656"/>
    <n v="0"/>
  </r>
  <r>
    <x v="714"/>
    <n v="69"/>
    <n v="36"/>
    <n v="9"/>
    <n v="0"/>
    <n v="324"/>
    <n v="0"/>
  </r>
  <r>
    <x v="714"/>
    <n v="76"/>
    <n v="18"/>
    <n v="44"/>
    <n v="0"/>
    <n v="792"/>
    <n v="0"/>
  </r>
  <r>
    <x v="715"/>
    <n v="60"/>
    <n v="34"/>
    <n v="2"/>
    <n v="0.15"/>
    <n v="57.8"/>
    <n v="15"/>
  </r>
  <r>
    <x v="716"/>
    <n v="18"/>
    <n v="62.5"/>
    <n v="6"/>
    <n v="0"/>
    <n v="375"/>
    <n v="0"/>
  </r>
  <r>
    <x v="716"/>
    <n v="38"/>
    <n v="263.5"/>
    <n v="5"/>
    <n v="0"/>
    <n v="1317.5"/>
    <n v="0"/>
  </r>
  <r>
    <x v="716"/>
    <n v="69"/>
    <n v="36"/>
    <n v="10"/>
    <n v="0"/>
    <n v="360"/>
    <n v="0"/>
  </r>
  <r>
    <x v="717"/>
    <n v="51"/>
    <n v="53"/>
    <n v="16"/>
    <n v="0"/>
    <n v="848"/>
    <n v="0"/>
  </r>
  <r>
    <x v="718"/>
    <n v="37"/>
    <n v="26"/>
    <n v="8"/>
    <n v="0"/>
    <n v="208"/>
    <n v="0"/>
  </r>
  <r>
    <x v="718"/>
    <n v="56"/>
    <n v="38"/>
    <n v="12"/>
    <n v="0.15"/>
    <n v="387.59999999999997"/>
    <n v="15"/>
  </r>
  <r>
    <x v="718"/>
    <n v="62"/>
    <n v="49.3"/>
    <n v="12"/>
    <n v="0.15"/>
    <n v="502.8599999999999"/>
    <n v="15"/>
  </r>
  <r>
    <x v="719"/>
    <n v="19"/>
    <n v="9.1999999999999993"/>
    <n v="12"/>
    <n v="0"/>
    <n v="110.39999999999999"/>
    <n v="0"/>
  </r>
  <r>
    <x v="719"/>
    <n v="49"/>
    <n v="20"/>
    <n v="40"/>
    <n v="0"/>
    <n v="800"/>
    <n v="0"/>
  </r>
  <r>
    <x v="720"/>
    <n v="12"/>
    <n v="38"/>
    <n v="30"/>
    <n v="0"/>
    <n v="1140"/>
    <n v="0"/>
  </r>
  <r>
    <x v="720"/>
    <n v="24"/>
    <n v="4.5"/>
    <n v="30"/>
    <n v="0"/>
    <n v="135"/>
    <n v="0"/>
  </r>
  <r>
    <x v="720"/>
    <n v="64"/>
    <n v="33.25"/>
    <n v="4"/>
    <n v="0"/>
    <n v="133"/>
    <n v="0"/>
  </r>
  <r>
    <x v="721"/>
    <n v="46"/>
    <n v="12"/>
    <n v="9"/>
    <n v="0"/>
    <n v="108"/>
    <n v="0"/>
  </r>
  <r>
    <x v="722"/>
    <n v="52"/>
    <n v="7"/>
    <n v="40"/>
    <n v="0.2"/>
    <n v="224"/>
    <n v="20"/>
  </r>
  <r>
    <x v="723"/>
    <n v="29"/>
    <n v="123.79"/>
    <n v="14"/>
    <n v="0"/>
    <n v="1733.0600000000002"/>
    <n v="0"/>
  </r>
  <r>
    <x v="724"/>
    <n v="17"/>
    <n v="39"/>
    <n v="6"/>
    <n v="0"/>
    <n v="234"/>
    <n v="0"/>
  </r>
  <r>
    <x v="724"/>
    <n v="33"/>
    <n v="2.5"/>
    <n v="7"/>
    <n v="0"/>
    <n v="17.5"/>
    <n v="0"/>
  </r>
  <r>
    <x v="725"/>
    <n v="26"/>
    <n v="31.23"/>
    <n v="5"/>
    <n v="0"/>
    <n v="156.15"/>
    <n v="0"/>
  </r>
  <r>
    <x v="725"/>
    <n v="41"/>
    <n v="9.65"/>
    <n v="6"/>
    <n v="0"/>
    <n v="57.900000000000006"/>
    <n v="0"/>
  </r>
  <r>
    <x v="725"/>
    <n v="75"/>
    <n v="7.75"/>
    <n v="10"/>
    <n v="0"/>
    <n v="77.5"/>
    <n v="0"/>
  </r>
  <r>
    <x v="726"/>
    <n v="63"/>
    <n v="43.9"/>
    <n v="10"/>
    <n v="0"/>
    <n v="439"/>
    <n v="0"/>
  </r>
  <r>
    <x v="727"/>
    <n v="8"/>
    <n v="40"/>
    <n v="16"/>
    <n v="0"/>
    <n v="640"/>
    <n v="0"/>
  </r>
  <r>
    <x v="727"/>
    <n v="75"/>
    <n v="7.75"/>
    <n v="10"/>
    <n v="0"/>
    <n v="77.5"/>
    <n v="0"/>
  </r>
  <r>
    <x v="728"/>
    <n v="28"/>
    <n v="45.6"/>
    <n v="20"/>
    <n v="0"/>
    <n v="912"/>
    <n v="0"/>
  </r>
  <r>
    <x v="729"/>
    <n v="39"/>
    <n v="18"/>
    <n v="30"/>
    <n v="0"/>
    <n v="540"/>
    <n v="0"/>
  </r>
  <r>
    <x v="729"/>
    <n v="47"/>
    <n v="9.5"/>
    <n v="30"/>
    <n v="0"/>
    <n v="285"/>
    <n v="0"/>
  </r>
  <r>
    <x v="729"/>
    <n v="51"/>
    <n v="53"/>
    <n v="10"/>
    <n v="0"/>
    <n v="530"/>
    <n v="0"/>
  </r>
  <r>
    <x v="729"/>
    <n v="63"/>
    <n v="43.9"/>
    <n v="20"/>
    <n v="0"/>
    <n v="878"/>
    <n v="0"/>
  </r>
  <r>
    <x v="730"/>
    <n v="8"/>
    <n v="40"/>
    <n v="20"/>
    <n v="0.15"/>
    <n v="680"/>
    <n v="15"/>
  </r>
  <r>
    <x v="730"/>
    <n v="21"/>
    <n v="10"/>
    <n v="40"/>
    <n v="0.15"/>
    <n v="340"/>
    <n v="15"/>
  </r>
  <r>
    <x v="730"/>
    <n v="40"/>
    <n v="18.399999999999999"/>
    <n v="10"/>
    <n v="0"/>
    <n v="184"/>
    <n v="0"/>
  </r>
  <r>
    <x v="730"/>
    <n v="44"/>
    <n v="19.45"/>
    <n v="6"/>
    <n v="0.15"/>
    <n v="99.194999999999993"/>
    <n v="15"/>
  </r>
  <r>
    <x v="731"/>
    <n v="7"/>
    <n v="30"/>
    <n v="18"/>
    <n v="0"/>
    <n v="540"/>
    <n v="0"/>
  </r>
  <r>
    <x v="731"/>
    <n v="12"/>
    <n v="38"/>
    <n v="20"/>
    <n v="0"/>
    <n v="760"/>
    <n v="0"/>
  </r>
  <r>
    <x v="731"/>
    <n v="24"/>
    <n v="4.5"/>
    <n v="80"/>
    <n v="0"/>
    <n v="360"/>
    <n v="0"/>
  </r>
  <r>
    <x v="731"/>
    <n v="27"/>
    <n v="43.9"/>
    <n v="30"/>
    <n v="0"/>
    <n v="1317"/>
    <n v="0"/>
  </r>
  <r>
    <x v="731"/>
    <n v="31"/>
    <n v="12.5"/>
    <n v="24"/>
    <n v="0"/>
    <n v="300"/>
    <n v="0"/>
  </r>
  <r>
    <x v="731"/>
    <n v="63"/>
    <n v="43.9"/>
    <n v="35"/>
    <n v="0"/>
    <n v="1536.5"/>
    <n v="0"/>
  </r>
  <r>
    <x v="732"/>
    <n v="75"/>
    <n v="7.75"/>
    <n v="40"/>
    <n v="0.2"/>
    <n v="248"/>
    <n v="20"/>
  </r>
  <r>
    <x v="733"/>
    <n v="38"/>
    <n v="263.5"/>
    <n v="60"/>
    <n v="0"/>
    <n v="15810"/>
    <n v="0"/>
  </r>
  <r>
    <x v="734"/>
    <n v="7"/>
    <n v="30"/>
    <n v="20"/>
    <n v="0"/>
    <n v="600"/>
    <n v="0"/>
  </r>
  <r>
    <x v="734"/>
    <n v="43"/>
    <n v="46"/>
    <n v="9"/>
    <n v="0"/>
    <n v="414"/>
    <n v="0"/>
  </r>
  <r>
    <x v="735"/>
    <n v="13"/>
    <n v="6"/>
    <n v="84"/>
    <n v="0.15"/>
    <n v="428.4"/>
    <n v="15"/>
  </r>
  <r>
    <x v="735"/>
    <n v="57"/>
    <n v="19.5"/>
    <n v="15"/>
    <n v="0"/>
    <n v="292.5"/>
    <n v="0"/>
  </r>
  <r>
    <x v="736"/>
    <n v="16"/>
    <n v="17.45"/>
    <n v="55"/>
    <n v="0"/>
    <n v="959.75"/>
    <n v="0"/>
  </r>
  <r>
    <x v="736"/>
    <n v="24"/>
    <n v="4.5"/>
    <n v="20"/>
    <n v="0"/>
    <n v="90"/>
    <n v="0"/>
  </r>
  <r>
    <x v="736"/>
    <n v="36"/>
    <n v="19"/>
    <n v="40"/>
    <n v="0"/>
    <n v="760"/>
    <n v="0"/>
  </r>
  <r>
    <x v="737"/>
    <n v="16"/>
    <n v="17.45"/>
    <n v="36"/>
    <n v="0.1"/>
    <n v="565.38"/>
    <n v="10"/>
  </r>
  <r>
    <x v="737"/>
    <n v="18"/>
    <n v="62.5"/>
    <n v="8"/>
    <n v="0.1"/>
    <n v="450"/>
    <n v="10"/>
  </r>
  <r>
    <x v="737"/>
    <n v="32"/>
    <n v="32"/>
    <n v="35"/>
    <n v="0.1"/>
    <n v="1008"/>
    <n v="10"/>
  </r>
  <r>
    <x v="738"/>
    <n v="11"/>
    <n v="21"/>
    <n v="30"/>
    <n v="0"/>
    <n v="630"/>
    <n v="0"/>
  </r>
  <r>
    <x v="738"/>
    <n v="20"/>
    <n v="81"/>
    <n v="15"/>
    <n v="0"/>
    <n v="1215"/>
    <n v="0"/>
  </r>
  <r>
    <x v="738"/>
    <n v="76"/>
    <n v="18"/>
    <n v="10"/>
    <n v="0"/>
    <n v="180"/>
    <n v="0"/>
  </r>
  <r>
    <x v="738"/>
    <n v="77"/>
    <n v="13"/>
    <n v="15"/>
    <n v="0"/>
    <n v="195"/>
    <n v="0"/>
  </r>
  <r>
    <x v="739"/>
    <n v="7"/>
    <n v="30"/>
    <n v="60"/>
    <n v="0"/>
    <n v="1800"/>
    <n v="0"/>
  </r>
  <r>
    <x v="739"/>
    <n v="43"/>
    <n v="46"/>
    <n v="6"/>
    <n v="0"/>
    <n v="276"/>
    <n v="0"/>
  </r>
  <r>
    <x v="739"/>
    <n v="72"/>
    <n v="34.799999999999997"/>
    <n v="20"/>
    <n v="0"/>
    <n v="696"/>
    <n v="0"/>
  </r>
  <r>
    <x v="740"/>
    <n v="7"/>
    <n v="30"/>
    <n v="60"/>
    <n v="0"/>
    <n v="1800"/>
    <n v="0"/>
  </r>
  <r>
    <x v="740"/>
    <n v="62"/>
    <n v="49.3"/>
    <n v="40"/>
    <n v="0.1"/>
    <n v="1774.8"/>
    <n v="10"/>
  </r>
  <r>
    <x v="741"/>
    <n v="6"/>
    <n v="25"/>
    <n v="40"/>
    <n v="0"/>
    <n v="1000"/>
    <n v="0"/>
  </r>
  <r>
    <x v="741"/>
    <n v="11"/>
    <n v="21"/>
    <n v="15"/>
    <n v="0"/>
    <n v="315"/>
    <n v="0"/>
  </r>
  <r>
    <x v="741"/>
    <n v="41"/>
    <n v="9.65"/>
    <n v="4"/>
    <n v="0"/>
    <n v="38.6"/>
    <n v="0"/>
  </r>
  <r>
    <x v="742"/>
    <n v="21"/>
    <n v="10"/>
    <n v="65"/>
    <n v="0"/>
    <n v="650"/>
    <n v="0"/>
  </r>
  <r>
    <x v="742"/>
    <n v="34"/>
    <n v="14"/>
    <n v="60"/>
    <n v="0.15"/>
    <n v="714"/>
    <n v="15"/>
  </r>
  <r>
    <x v="742"/>
    <n v="55"/>
    <n v="24"/>
    <n v="65"/>
    <n v="0.15"/>
    <n v="1326"/>
    <n v="15"/>
  </r>
  <r>
    <x v="742"/>
    <n v="61"/>
    <n v="28.5"/>
    <n v="66"/>
    <n v="0.15"/>
    <n v="1598.85"/>
    <n v="15"/>
  </r>
  <r>
    <x v="743"/>
    <n v="2"/>
    <n v="19"/>
    <n v="50"/>
    <n v="0.2"/>
    <n v="760"/>
    <n v="20"/>
  </r>
  <r>
    <x v="743"/>
    <n v="70"/>
    <n v="15"/>
    <n v="20"/>
    <n v="0.2"/>
    <n v="240"/>
    <n v="20"/>
  </r>
  <r>
    <x v="743"/>
    <n v="76"/>
    <n v="18"/>
    <n v="90"/>
    <n v="0.2"/>
    <n v="1296"/>
    <n v="20"/>
  </r>
  <r>
    <x v="744"/>
    <n v="72"/>
    <n v="34.799999999999997"/>
    <n v="2"/>
    <n v="0"/>
    <n v="69.599999999999994"/>
    <n v="0"/>
  </r>
  <r>
    <x v="745"/>
    <n v="29"/>
    <n v="123.79"/>
    <n v="50"/>
    <n v="0.25"/>
    <n v="4642.125"/>
    <n v="25"/>
  </r>
  <r>
    <x v="745"/>
    <n v="41"/>
    <n v="9.65"/>
    <n v="35"/>
    <n v="0.25"/>
    <n v="253.3125"/>
    <n v="25"/>
  </r>
  <r>
    <x v="746"/>
    <n v="59"/>
    <n v="55"/>
    <n v="18"/>
    <n v="0.05"/>
    <n v="940.5"/>
    <n v="5"/>
  </r>
  <r>
    <x v="747"/>
    <n v="51"/>
    <n v="53"/>
    <n v="20"/>
    <n v="0"/>
    <n v="1060"/>
    <n v="0"/>
  </r>
  <r>
    <x v="747"/>
    <n v="60"/>
    <n v="34"/>
    <n v="4"/>
    <n v="0"/>
    <n v="136"/>
    <n v="0"/>
  </r>
  <r>
    <x v="748"/>
    <n v="42"/>
    <n v="14"/>
    <n v="40"/>
    <n v="0"/>
    <n v="560"/>
    <n v="0"/>
  </r>
  <r>
    <x v="749"/>
    <n v="32"/>
    <n v="32"/>
    <n v="50"/>
    <n v="0"/>
    <n v="1600"/>
    <n v="0"/>
  </r>
  <r>
    <x v="749"/>
    <n v="46"/>
    <n v="12"/>
    <n v="20"/>
    <n v="0.25"/>
    <n v="180"/>
    <n v="25"/>
  </r>
  <r>
    <x v="749"/>
    <n v="52"/>
    <n v="7"/>
    <n v="20"/>
    <n v="0.25"/>
    <n v="105"/>
    <n v="25"/>
  </r>
  <r>
    <x v="750"/>
    <n v="24"/>
    <n v="4.5"/>
    <n v="12"/>
    <n v="0"/>
    <n v="54"/>
    <n v="0"/>
  </r>
  <r>
    <x v="750"/>
    <n v="61"/>
    <n v="28.5"/>
    <n v="7"/>
    <n v="0"/>
    <n v="199.5"/>
    <n v="0"/>
  </r>
  <r>
    <x v="750"/>
    <n v="74"/>
    <n v="10"/>
    <n v="20"/>
    <n v="0"/>
    <n v="200"/>
    <n v="0"/>
  </r>
  <r>
    <x v="750"/>
    <n v="75"/>
    <n v="7.75"/>
    <n v="30"/>
    <n v="0"/>
    <n v="232.5"/>
    <n v="0"/>
  </r>
  <r>
    <x v="751"/>
    <n v="41"/>
    <n v="9.65"/>
    <n v="20"/>
    <n v="0.05"/>
    <n v="183.35"/>
    <n v="5"/>
  </r>
  <r>
    <x v="751"/>
    <n v="51"/>
    <n v="53"/>
    <n v="15"/>
    <n v="0.05"/>
    <n v="755.25"/>
    <n v="5"/>
  </r>
  <r>
    <x v="751"/>
    <n v="77"/>
    <n v="13"/>
    <n v="21"/>
    <n v="0.05"/>
    <n v="259.34999999999997"/>
    <n v="5"/>
  </r>
  <r>
    <x v="752"/>
    <n v="4"/>
    <n v="22"/>
    <n v="25"/>
    <n v="0.25"/>
    <n v="412.5"/>
    <n v="25"/>
  </r>
  <r>
    <x v="752"/>
    <n v="24"/>
    <n v="4.5"/>
    <n v="30"/>
    <n v="0.25"/>
    <n v="101.25"/>
    <n v="25"/>
  </r>
  <r>
    <x v="752"/>
    <n v="77"/>
    <n v="13"/>
    <n v="30"/>
    <n v="0"/>
    <n v="390"/>
    <n v="0"/>
  </r>
  <r>
    <x v="753"/>
    <n v="7"/>
    <n v="30"/>
    <n v="60"/>
    <n v="0"/>
    <n v="1800"/>
    <n v="0"/>
  </r>
  <r>
    <x v="753"/>
    <n v="22"/>
    <n v="21"/>
    <n v="25"/>
    <n v="0"/>
    <n v="525"/>
    <n v="0"/>
  </r>
  <r>
    <x v="753"/>
    <n v="46"/>
    <n v="12"/>
    <n v="25"/>
    <n v="0"/>
    <n v="300"/>
    <n v="0"/>
  </r>
  <r>
    <x v="753"/>
    <n v="55"/>
    <n v="24"/>
    <n v="6"/>
    <n v="0"/>
    <n v="144"/>
    <n v="0"/>
  </r>
  <r>
    <x v="754"/>
    <n v="13"/>
    <n v="6"/>
    <n v="56"/>
    <n v="0"/>
    <n v="336"/>
    <n v="0"/>
  </r>
  <r>
    <x v="754"/>
    <n v="35"/>
    <n v="18"/>
    <n v="15"/>
    <n v="0.15"/>
    <n v="229.5"/>
    <n v="15"/>
  </r>
  <r>
    <x v="754"/>
    <n v="42"/>
    <n v="14"/>
    <n v="24"/>
    <n v="0.15"/>
    <n v="285.59999999999997"/>
    <n v="15"/>
  </r>
  <r>
    <x v="754"/>
    <n v="55"/>
    <n v="24"/>
    <n v="40"/>
    <n v="0"/>
    <n v="960"/>
    <n v="0"/>
  </r>
  <r>
    <x v="755"/>
    <n v="1"/>
    <n v="18"/>
    <n v="4"/>
    <n v="0"/>
    <n v="72"/>
    <n v="0"/>
  </r>
  <r>
    <x v="755"/>
    <n v="40"/>
    <n v="18.399999999999999"/>
    <n v="10"/>
    <n v="0"/>
    <n v="184"/>
    <n v="0"/>
  </r>
  <r>
    <x v="755"/>
    <n v="52"/>
    <n v="7"/>
    <n v="10"/>
    <n v="0"/>
    <n v="70"/>
    <n v="0"/>
  </r>
  <r>
    <x v="756"/>
    <n v="26"/>
    <n v="31.23"/>
    <n v="6"/>
    <n v="0"/>
    <n v="187.38"/>
    <n v="0"/>
  </r>
  <r>
    <x v="756"/>
    <n v="76"/>
    <n v="18"/>
    <n v="6"/>
    <n v="0"/>
    <n v="108"/>
    <n v="0"/>
  </r>
  <r>
    <x v="757"/>
    <n v="1"/>
    <n v="18"/>
    <n v="2"/>
    <n v="0"/>
    <n v="36"/>
    <n v="0"/>
  </r>
  <r>
    <x v="757"/>
    <n v="59"/>
    <n v="55"/>
    <n v="10"/>
    <n v="0"/>
    <n v="550"/>
    <n v="0"/>
  </r>
  <r>
    <x v="758"/>
    <n v="1"/>
    <n v="18"/>
    <n v="8"/>
    <n v="0"/>
    <n v="144"/>
    <n v="0"/>
  </r>
  <r>
    <x v="758"/>
    <n v="29"/>
    <n v="123.79"/>
    <n v="2"/>
    <n v="0.25"/>
    <n v="185.685"/>
    <n v="25"/>
  </r>
  <r>
    <x v="759"/>
    <n v="8"/>
    <n v="40"/>
    <n v="30"/>
    <n v="0"/>
    <n v="1200"/>
    <n v="0"/>
  </r>
  <r>
    <x v="759"/>
    <n v="29"/>
    <n v="123.79"/>
    <n v="10"/>
    <n v="0"/>
    <n v="1237.9000000000001"/>
    <n v="0"/>
  </r>
  <r>
    <x v="759"/>
    <n v="42"/>
    <n v="14"/>
    <n v="14"/>
    <n v="0"/>
    <n v="196"/>
    <n v="0"/>
  </r>
  <r>
    <x v="760"/>
    <n v="28"/>
    <n v="45.6"/>
    <n v="70"/>
    <n v="0.05"/>
    <n v="3032.3999999999996"/>
    <n v="5"/>
  </r>
  <r>
    <x v="760"/>
    <n v="34"/>
    <n v="14"/>
    <n v="90"/>
    <n v="0.05"/>
    <n v="1197"/>
    <n v="5"/>
  </r>
  <r>
    <x v="760"/>
    <n v="71"/>
    <n v="21.5"/>
    <n v="21"/>
    <n v="0"/>
    <n v="451.5"/>
    <n v="0"/>
  </r>
  <r>
    <x v="761"/>
    <n v="24"/>
    <n v="4.5"/>
    <n v="12"/>
    <n v="0"/>
    <n v="54"/>
    <n v="0"/>
  </r>
  <r>
    <x v="761"/>
    <n v="36"/>
    <n v="19"/>
    <n v="18"/>
    <n v="0.25"/>
    <n v="256.5"/>
    <n v="25"/>
  </r>
  <r>
    <x v="761"/>
    <n v="60"/>
    <n v="34"/>
    <n v="9"/>
    <n v="0"/>
    <n v="306"/>
    <n v="0"/>
  </r>
  <r>
    <x v="762"/>
    <n v="7"/>
    <n v="30"/>
    <n v="20"/>
    <n v="0"/>
    <n v="600"/>
    <n v="0"/>
  </r>
  <r>
    <x v="762"/>
    <n v="24"/>
    <n v="4.5"/>
    <n v="10"/>
    <n v="0"/>
    <n v="45"/>
    <n v="0"/>
  </r>
  <r>
    <x v="763"/>
    <n v="58"/>
    <n v="13.25"/>
    <n v="40"/>
    <n v="0.05"/>
    <n v="503.5"/>
    <n v="5"/>
  </r>
  <r>
    <x v="763"/>
    <n v="71"/>
    <n v="21.5"/>
    <n v="20"/>
    <n v="0"/>
    <n v="430"/>
    <n v="0"/>
  </r>
  <r>
    <x v="764"/>
    <n v="19"/>
    <n v="9.1999999999999993"/>
    <n v="50"/>
    <n v="0.05"/>
    <n v="436.99999999999994"/>
    <n v="5"/>
  </r>
  <r>
    <x v="764"/>
    <n v="60"/>
    <n v="34"/>
    <n v="36"/>
    <n v="0.05"/>
    <n v="1162.8"/>
    <n v="5"/>
  </r>
  <r>
    <x v="764"/>
    <n v="71"/>
    <n v="21.5"/>
    <n v="60"/>
    <n v="0.05"/>
    <n v="1225.5"/>
    <n v="5"/>
  </r>
  <r>
    <x v="765"/>
    <n v="23"/>
    <n v="9"/>
    <n v="10"/>
    <n v="0"/>
    <n v="90"/>
    <n v="0"/>
  </r>
  <r>
    <x v="765"/>
    <n v="42"/>
    <n v="14"/>
    <n v="4"/>
    <n v="0"/>
    <n v="56"/>
    <n v="0"/>
  </r>
  <r>
    <x v="765"/>
    <n v="45"/>
    <n v="9.5"/>
    <n v="20"/>
    <n v="0"/>
    <n v="190"/>
    <n v="0"/>
  </r>
  <r>
    <x v="765"/>
    <n v="68"/>
    <n v="12.5"/>
    <n v="2"/>
    <n v="0"/>
    <n v="25"/>
    <n v="0"/>
  </r>
  <r>
    <x v="766"/>
    <n v="41"/>
    <n v="9.65"/>
    <n v="28"/>
    <n v="0.1"/>
    <n v="243.18"/>
    <n v="10"/>
  </r>
  <r>
    <x v="767"/>
    <n v="30"/>
    <n v="25.89"/>
    <n v="15"/>
    <n v="0"/>
    <n v="388.35"/>
    <n v="0"/>
  </r>
  <r>
    <x v="767"/>
    <n v="77"/>
    <n v="13"/>
    <n v="18"/>
    <n v="0"/>
    <n v="234"/>
    <n v="0"/>
  </r>
  <r>
    <x v="768"/>
    <n v="31"/>
    <n v="12.5"/>
    <n v="15"/>
    <n v="0"/>
    <n v="187.5"/>
    <n v="0"/>
  </r>
  <r>
    <x v="768"/>
    <n v="36"/>
    <n v="19"/>
    <n v="16"/>
    <n v="0"/>
    <n v="304"/>
    <n v="0"/>
  </r>
  <r>
    <x v="769"/>
    <n v="3"/>
    <n v="10"/>
    <n v="25"/>
    <n v="0"/>
    <n v="250"/>
    <n v="0"/>
  </r>
  <r>
    <x v="769"/>
    <n v="59"/>
    <n v="55"/>
    <n v="110"/>
    <n v="0"/>
    <n v="6050"/>
    <n v="0"/>
  </r>
  <r>
    <x v="769"/>
    <n v="70"/>
    <n v="15"/>
    <n v="30"/>
    <n v="0"/>
    <n v="450"/>
    <n v="0"/>
  </r>
  <r>
    <x v="770"/>
    <n v="12"/>
    <n v="38"/>
    <n v="20"/>
    <n v="0"/>
    <n v="760"/>
    <n v="0"/>
  </r>
  <r>
    <x v="770"/>
    <n v="18"/>
    <n v="62.5"/>
    <n v="10"/>
    <n v="0"/>
    <n v="625"/>
    <n v="0"/>
  </r>
  <r>
    <x v="770"/>
    <n v="56"/>
    <n v="38"/>
    <n v="5"/>
    <n v="0"/>
    <n v="190"/>
    <n v="0"/>
  </r>
  <r>
    <x v="771"/>
    <n v="46"/>
    <n v="12"/>
    <n v="3"/>
    <n v="0"/>
    <n v="36"/>
    <n v="0"/>
  </r>
  <r>
    <x v="771"/>
    <n v="49"/>
    <n v="20"/>
    <n v="2"/>
    <n v="0"/>
    <n v="40"/>
    <n v="0"/>
  </r>
  <r>
    <x v="772"/>
    <n v="10"/>
    <n v="31"/>
    <n v="24"/>
    <n v="0.15"/>
    <n v="632.4"/>
    <n v="15"/>
  </r>
  <r>
    <x v="773"/>
    <n v="2"/>
    <n v="19"/>
    <n v="11"/>
    <n v="0.25"/>
    <n v="156.75"/>
    <n v="25"/>
  </r>
  <r>
    <x v="773"/>
    <n v="20"/>
    <n v="81"/>
    <n v="15"/>
    <n v="0"/>
    <n v="1215"/>
    <n v="0"/>
  </r>
  <r>
    <x v="773"/>
    <n v="26"/>
    <n v="31.23"/>
    <n v="63"/>
    <n v="0"/>
    <n v="1967.49"/>
    <n v="0"/>
  </r>
  <r>
    <x v="773"/>
    <n v="51"/>
    <n v="53"/>
    <n v="44"/>
    <n v="0.25"/>
    <n v="1749"/>
    <n v="25"/>
  </r>
  <r>
    <x v="773"/>
    <n v="72"/>
    <n v="34.799999999999997"/>
    <n v="35"/>
    <n v="0"/>
    <n v="1218"/>
    <n v="0"/>
  </r>
  <r>
    <x v="774"/>
    <n v="19"/>
    <n v="9.1999999999999993"/>
    <n v="35"/>
    <n v="0"/>
    <n v="322"/>
    <n v="0"/>
  </r>
  <r>
    <x v="774"/>
    <n v="69"/>
    <n v="36"/>
    <n v="30"/>
    <n v="0"/>
    <n v="1080"/>
    <n v="0"/>
  </r>
  <r>
    <x v="775"/>
    <n v="7"/>
    <n v="30"/>
    <n v="4"/>
    <n v="0"/>
    <n v="120"/>
    <n v="0"/>
  </r>
  <r>
    <x v="775"/>
    <n v="43"/>
    <n v="46"/>
    <n v="30"/>
    <n v="0"/>
    <n v="1380"/>
    <n v="0"/>
  </r>
  <r>
    <x v="776"/>
    <n v="26"/>
    <n v="31.23"/>
    <n v="12"/>
    <n v="0"/>
    <n v="374.76"/>
    <n v="0"/>
  </r>
  <r>
    <x v="776"/>
    <n v="33"/>
    <n v="2.5"/>
    <n v="30"/>
    <n v="0"/>
    <n v="75"/>
    <n v="0"/>
  </r>
  <r>
    <x v="776"/>
    <n v="65"/>
    <n v="21.05"/>
    <n v="21"/>
    <n v="0"/>
    <n v="442.05"/>
    <n v="0"/>
  </r>
  <r>
    <x v="776"/>
    <n v="71"/>
    <n v="21.5"/>
    <n v="50"/>
    <n v="0"/>
    <n v="1075"/>
    <n v="0"/>
  </r>
  <r>
    <x v="777"/>
    <n v="1"/>
    <n v="18"/>
    <n v="10"/>
    <n v="0.1"/>
    <n v="162"/>
    <n v="10"/>
  </r>
  <r>
    <x v="777"/>
    <n v="13"/>
    <n v="6"/>
    <n v="20"/>
    <n v="0.1"/>
    <n v="108"/>
    <n v="10"/>
  </r>
  <r>
    <x v="778"/>
    <n v="18"/>
    <n v="62.5"/>
    <n v="8"/>
    <n v="0"/>
    <n v="500"/>
    <n v="0"/>
  </r>
  <r>
    <x v="778"/>
    <n v="51"/>
    <n v="53"/>
    <n v="10"/>
    <n v="0"/>
    <n v="530"/>
    <n v="0"/>
  </r>
  <r>
    <x v="779"/>
    <n v="24"/>
    <n v="4.5"/>
    <n v="30"/>
    <n v="0.25"/>
    <n v="101.25"/>
    <n v="25"/>
  </r>
  <r>
    <x v="779"/>
    <n v="62"/>
    <n v="49.3"/>
    <n v="21"/>
    <n v="0.25"/>
    <n v="776.47499999999991"/>
    <n v="25"/>
  </r>
  <r>
    <x v="780"/>
    <n v="55"/>
    <n v="24"/>
    <n v="35"/>
    <n v="0"/>
    <n v="840"/>
    <n v="0"/>
  </r>
  <r>
    <x v="780"/>
    <n v="59"/>
    <n v="55"/>
    <n v="24"/>
    <n v="0"/>
    <n v="1320"/>
    <n v="0"/>
  </r>
  <r>
    <x v="781"/>
    <n v="56"/>
    <n v="38"/>
    <n v="20"/>
    <n v="0"/>
    <n v="760"/>
    <n v="0"/>
  </r>
  <r>
    <x v="781"/>
    <n v="63"/>
    <n v="43.9"/>
    <n v="12"/>
    <n v="0"/>
    <n v="526.79999999999995"/>
    <n v="0"/>
  </r>
  <r>
    <x v="782"/>
    <n v="2"/>
    <n v="19"/>
    <n v="100"/>
    <n v="0.25"/>
    <n v="1425"/>
    <n v="25"/>
  </r>
  <r>
    <x v="782"/>
    <n v="5"/>
    <n v="21.35"/>
    <n v="70"/>
    <n v="0"/>
    <n v="1494.5"/>
    <n v="0"/>
  </r>
  <r>
    <x v="782"/>
    <n v="29"/>
    <n v="123.79"/>
    <n v="60"/>
    <n v="0.25"/>
    <n v="5570.55"/>
    <n v="25"/>
  </r>
  <r>
    <x v="782"/>
    <n v="59"/>
    <n v="55"/>
    <n v="100"/>
    <n v="0.25"/>
    <n v="4125"/>
    <n v="25"/>
  </r>
  <r>
    <x v="783"/>
    <n v="1"/>
    <n v="18"/>
    <n v="45"/>
    <n v="0"/>
    <n v="810"/>
    <n v="0"/>
  </r>
  <r>
    <x v="783"/>
    <n v="13"/>
    <n v="6"/>
    <n v="80"/>
    <n v="0"/>
    <n v="480"/>
    <n v="0"/>
  </r>
  <r>
    <x v="783"/>
    <n v="24"/>
    <n v="4.5"/>
    <n v="21"/>
    <n v="0"/>
    <n v="94.5"/>
    <n v="0"/>
  </r>
  <r>
    <x v="783"/>
    <n v="64"/>
    <n v="33.25"/>
    <n v="20"/>
    <n v="0"/>
    <n v="665"/>
    <n v="0"/>
  </r>
  <r>
    <x v="783"/>
    <n v="71"/>
    <n v="21.5"/>
    <n v="16"/>
    <n v="0"/>
    <n v="344"/>
    <n v="0"/>
  </r>
  <r>
    <x v="784"/>
    <n v="36"/>
    <n v="19"/>
    <n v="35"/>
    <n v="0"/>
    <n v="665"/>
    <n v="0"/>
  </r>
  <r>
    <x v="784"/>
    <n v="38"/>
    <n v="263.5"/>
    <n v="25"/>
    <n v="0"/>
    <n v="6587.5"/>
    <n v="0"/>
  </r>
  <r>
    <x v="784"/>
    <n v="59"/>
    <n v="55"/>
    <n v="30"/>
    <n v="0"/>
    <n v="1650"/>
    <n v="0"/>
  </r>
  <r>
    <x v="785"/>
    <n v="53"/>
    <n v="32.799999999999997"/>
    <n v="70"/>
    <n v="0.1"/>
    <n v="2066.4"/>
    <n v="10"/>
  </r>
  <r>
    <x v="785"/>
    <n v="69"/>
    <n v="36"/>
    <n v="36"/>
    <n v="0.1"/>
    <n v="1166.4000000000001"/>
    <n v="10"/>
  </r>
  <r>
    <x v="786"/>
    <n v="21"/>
    <n v="10"/>
    <n v="15"/>
    <n v="0.1"/>
    <n v="135"/>
    <n v="10"/>
  </r>
  <r>
    <x v="786"/>
    <n v="44"/>
    <n v="19.45"/>
    <n v="12"/>
    <n v="0"/>
    <n v="233.39999999999998"/>
    <n v="0"/>
  </r>
  <r>
    <x v="786"/>
    <n v="61"/>
    <n v="28.5"/>
    <n v="6"/>
    <n v="0"/>
    <n v="171"/>
    <n v="0"/>
  </r>
  <r>
    <x v="787"/>
    <n v="1"/>
    <n v="18"/>
    <n v="10"/>
    <n v="0"/>
    <n v="180"/>
    <n v="0"/>
  </r>
  <r>
    <x v="787"/>
    <n v="35"/>
    <n v="18"/>
    <n v="60"/>
    <n v="0"/>
    <n v="1080"/>
    <n v="0"/>
  </r>
  <r>
    <x v="787"/>
    <n v="42"/>
    <n v="14"/>
    <n v="30"/>
    <n v="0"/>
    <n v="420"/>
    <n v="0"/>
  </r>
  <r>
    <x v="787"/>
    <n v="54"/>
    <n v="7.45"/>
    <n v="10"/>
    <n v="0"/>
    <n v="74.5"/>
    <n v="0"/>
  </r>
  <r>
    <x v="788"/>
    <n v="13"/>
    <n v="6"/>
    <n v="7"/>
    <n v="0"/>
    <n v="42"/>
    <n v="0"/>
  </r>
  <r>
    <x v="788"/>
    <n v="59"/>
    <n v="55"/>
    <n v="30"/>
    <n v="0"/>
    <n v="1650"/>
    <n v="0"/>
  </r>
  <r>
    <x v="789"/>
    <n v="70"/>
    <n v="15"/>
    <n v="4"/>
    <n v="0"/>
    <n v="60"/>
    <n v="0"/>
  </r>
  <r>
    <x v="790"/>
    <n v="40"/>
    <n v="18.399999999999999"/>
    <n v="5"/>
    <n v="0.2"/>
    <n v="73.600000000000009"/>
    <n v="20"/>
  </r>
  <r>
    <x v="790"/>
    <n v="52"/>
    <n v="7"/>
    <n v="2"/>
    <n v="0"/>
    <n v="14"/>
    <n v="0"/>
  </r>
  <r>
    <x v="790"/>
    <n v="71"/>
    <n v="21.5"/>
    <n v="30"/>
    <n v="0"/>
    <n v="645"/>
    <n v="0"/>
  </r>
  <r>
    <x v="791"/>
    <n v="28"/>
    <n v="45.6"/>
    <n v="20"/>
    <n v="0"/>
    <n v="912"/>
    <n v="0"/>
  </r>
  <r>
    <x v="791"/>
    <n v="35"/>
    <n v="18"/>
    <n v="24"/>
    <n v="0"/>
    <n v="432"/>
    <n v="0"/>
  </r>
  <r>
    <x v="791"/>
    <n v="49"/>
    <n v="20"/>
    <n v="60"/>
    <n v="0"/>
    <n v="1200"/>
    <n v="0"/>
  </r>
  <r>
    <x v="791"/>
    <n v="57"/>
    <n v="19.5"/>
    <n v="28"/>
    <n v="0"/>
    <n v="546"/>
    <n v="0"/>
  </r>
  <r>
    <x v="792"/>
    <n v="21"/>
    <n v="10"/>
    <n v="20"/>
    <n v="0"/>
    <n v="200"/>
    <n v="0"/>
  </r>
  <r>
    <x v="793"/>
    <n v="2"/>
    <n v="19"/>
    <n v="30"/>
    <n v="0.2"/>
    <n v="456"/>
    <n v="20"/>
  </r>
  <r>
    <x v="793"/>
    <n v="63"/>
    <n v="43.9"/>
    <n v="30"/>
    <n v="0"/>
    <n v="1317"/>
    <n v="0"/>
  </r>
  <r>
    <x v="794"/>
    <n v="44"/>
    <n v="19.45"/>
    <n v="15"/>
    <n v="0"/>
    <n v="291.75"/>
    <n v="0"/>
  </r>
  <r>
    <x v="794"/>
    <n v="61"/>
    <n v="28.5"/>
    <n v="4"/>
    <n v="0"/>
    <n v="114"/>
    <n v="0"/>
  </r>
  <r>
    <x v="795"/>
    <n v="11"/>
    <n v="21"/>
    <n v="10"/>
    <n v="0"/>
    <n v="210"/>
    <n v="0"/>
  </r>
  <r>
    <x v="796"/>
    <n v="62"/>
    <n v="49.3"/>
    <n v="12"/>
    <n v="0"/>
    <n v="591.59999999999991"/>
    <n v="0"/>
  </r>
  <r>
    <x v="797"/>
    <n v="33"/>
    <n v="2.5"/>
    <n v="15"/>
    <n v="0"/>
    <n v="37.5"/>
    <n v="0"/>
  </r>
  <r>
    <x v="797"/>
    <n v="51"/>
    <n v="53"/>
    <n v="24"/>
    <n v="0"/>
    <n v="1272"/>
    <n v="0"/>
  </r>
  <r>
    <x v="798"/>
    <n v="12"/>
    <n v="38"/>
    <n v="20"/>
    <n v="0.05"/>
    <n v="722"/>
    <n v="5"/>
  </r>
  <r>
    <x v="798"/>
    <n v="32"/>
    <n v="32"/>
    <n v="15"/>
    <n v="0.05"/>
    <n v="456"/>
    <n v="5"/>
  </r>
  <r>
    <x v="798"/>
    <n v="35"/>
    <n v="18"/>
    <n v="18"/>
    <n v="0.05"/>
    <n v="307.8"/>
    <n v="5"/>
  </r>
  <r>
    <x v="799"/>
    <n v="1"/>
    <n v="18"/>
    <n v="25"/>
    <n v="0.25"/>
    <n v="337.5"/>
    <n v="25"/>
  </r>
  <r>
    <x v="799"/>
    <n v="5"/>
    <n v="21.35"/>
    <n v="30"/>
    <n v="0.25"/>
    <n v="480.375"/>
    <n v="25"/>
  </r>
  <r>
    <x v="800"/>
    <n v="68"/>
    <n v="12.5"/>
    <n v="42"/>
    <n v="0"/>
    <n v="525"/>
    <n v="0"/>
  </r>
  <r>
    <x v="801"/>
    <n v="2"/>
    <n v="19"/>
    <n v="10"/>
    <n v="0.2"/>
    <n v="152"/>
    <n v="20"/>
  </r>
  <r>
    <x v="801"/>
    <n v="12"/>
    <n v="38"/>
    <n v="4"/>
    <n v="0.2"/>
    <n v="121.60000000000001"/>
    <n v="20"/>
  </r>
  <r>
    <x v="802"/>
    <n v="76"/>
    <n v="18"/>
    <n v="50"/>
    <n v="0.1"/>
    <n v="810"/>
    <n v="10"/>
  </r>
  <r>
    <x v="803"/>
    <n v="24"/>
    <n v="4.5"/>
    <n v="10"/>
    <n v="0.2"/>
    <n v="36"/>
    <n v="20"/>
  </r>
  <r>
    <x v="804"/>
    <n v="43"/>
    <n v="46"/>
    <n v="30"/>
    <n v="0.2"/>
    <n v="1104"/>
    <n v="20"/>
  </r>
  <r>
    <x v="804"/>
    <n v="61"/>
    <n v="28.5"/>
    <n v="10"/>
    <n v="0.2"/>
    <n v="228"/>
    <n v="20"/>
  </r>
  <r>
    <x v="805"/>
    <n v="18"/>
    <n v="62.5"/>
    <n v="35"/>
    <n v="0.2"/>
    <n v="1750"/>
    <n v="20"/>
  </r>
  <r>
    <x v="805"/>
    <n v="32"/>
    <n v="32"/>
    <n v="20"/>
    <n v="0"/>
    <n v="640"/>
    <n v="0"/>
  </r>
  <r>
    <x v="805"/>
    <n v="64"/>
    <n v="33.25"/>
    <n v="25"/>
    <n v="0.2"/>
    <n v="665"/>
    <n v="20"/>
  </r>
  <r>
    <x v="806"/>
    <n v="33"/>
    <n v="2.5"/>
    <n v="10"/>
    <n v="0"/>
    <n v="25"/>
    <n v="0"/>
  </r>
  <r>
    <x v="806"/>
    <n v="67"/>
    <n v="14"/>
    <n v="20"/>
    <n v="0"/>
    <n v="280"/>
    <n v="0"/>
  </r>
  <r>
    <x v="807"/>
    <n v="24"/>
    <n v="4.5"/>
    <n v="15"/>
    <n v="0"/>
    <n v="67.5"/>
    <n v="0"/>
  </r>
  <r>
    <x v="807"/>
    <n v="25"/>
    <n v="14"/>
    <n v="15"/>
    <n v="0"/>
    <n v="210"/>
    <n v="0"/>
  </r>
  <r>
    <x v="807"/>
    <n v="51"/>
    <n v="53"/>
    <n v="20"/>
    <n v="0"/>
    <n v="1060"/>
    <n v="0"/>
  </r>
  <r>
    <x v="807"/>
    <n v="57"/>
    <n v="19.5"/>
    <n v="20"/>
    <n v="0"/>
    <n v="390"/>
    <n v="0"/>
  </r>
  <r>
    <x v="808"/>
    <n v="7"/>
    <n v="30"/>
    <n v="40"/>
    <n v="0"/>
    <n v="1200"/>
    <n v="0"/>
  </r>
  <r>
    <x v="808"/>
    <n v="55"/>
    <n v="24"/>
    <n v="35"/>
    <n v="0"/>
    <n v="840"/>
    <n v="0"/>
  </r>
  <r>
    <x v="808"/>
    <n v="60"/>
    <n v="34"/>
    <n v="50"/>
    <n v="0"/>
    <n v="1700"/>
    <n v="0"/>
  </r>
  <r>
    <x v="809"/>
    <n v="70"/>
    <n v="15"/>
    <n v="3"/>
    <n v="0"/>
    <n v="45"/>
    <n v="0"/>
  </r>
  <r>
    <x v="810"/>
    <n v="21"/>
    <n v="10"/>
    <n v="3"/>
    <n v="0"/>
    <n v="30"/>
    <n v="0"/>
  </r>
  <r>
    <x v="810"/>
    <n v="60"/>
    <n v="34"/>
    <n v="21"/>
    <n v="0"/>
    <n v="714"/>
    <n v="0"/>
  </r>
  <r>
    <x v="810"/>
    <n v="61"/>
    <n v="28.5"/>
    <n v="4"/>
    <n v="0"/>
    <n v="114"/>
    <n v="0"/>
  </r>
  <r>
    <x v="811"/>
    <n v="13"/>
    <n v="6"/>
    <n v="30"/>
    <n v="0"/>
    <n v="180"/>
    <n v="0"/>
  </r>
  <r>
    <x v="811"/>
    <n v="17"/>
    <n v="39"/>
    <n v="12"/>
    <n v="0"/>
    <n v="468"/>
    <n v="0"/>
  </r>
  <r>
    <x v="811"/>
    <n v="60"/>
    <n v="34"/>
    <n v="35"/>
    <n v="0"/>
    <n v="1190"/>
    <n v="0"/>
  </r>
  <r>
    <x v="812"/>
    <n v="60"/>
    <n v="34"/>
    <n v="4"/>
    <n v="0"/>
    <n v="136"/>
    <n v="0"/>
  </r>
  <r>
    <x v="812"/>
    <n v="77"/>
    <n v="13"/>
    <n v="10"/>
    <n v="0"/>
    <n v="130"/>
    <n v="0"/>
  </r>
  <r>
    <x v="813"/>
    <n v="60"/>
    <n v="34"/>
    <n v="15"/>
    <n v="0"/>
    <n v="510"/>
    <n v="0"/>
  </r>
  <r>
    <x v="814"/>
    <n v="53"/>
    <n v="32.799999999999997"/>
    <n v="10"/>
    <n v="0.2"/>
    <n v="262.40000000000003"/>
    <n v="20"/>
  </r>
  <r>
    <x v="814"/>
    <n v="70"/>
    <n v="15"/>
    <n v="12"/>
    <n v="0.2"/>
    <n v="144"/>
    <n v="20"/>
  </r>
  <r>
    <x v="815"/>
    <n v="34"/>
    <n v="14"/>
    <n v="30"/>
    <n v="0"/>
    <n v="420"/>
    <n v="0"/>
  </r>
  <r>
    <x v="815"/>
    <n v="40"/>
    <n v="18.399999999999999"/>
    <n v="40"/>
    <n v="0.1"/>
    <n v="662.4"/>
    <n v="10"/>
  </r>
  <r>
    <x v="815"/>
    <n v="41"/>
    <n v="9.65"/>
    <n v="30"/>
    <n v="0.1"/>
    <n v="260.55"/>
    <n v="10"/>
  </r>
  <r>
    <x v="816"/>
    <n v="17"/>
    <n v="39"/>
    <n v="77"/>
    <n v="0.1"/>
    <n v="2702.7000000000003"/>
    <n v="10"/>
  </r>
  <r>
    <x v="816"/>
    <n v="41"/>
    <n v="9.65"/>
    <n v="12"/>
    <n v="0"/>
    <n v="115.80000000000001"/>
    <n v="0"/>
  </r>
  <r>
    <x v="816"/>
    <n v="53"/>
    <n v="32.799999999999997"/>
    <n v="25"/>
    <n v="0.1"/>
    <n v="737.99999999999989"/>
    <n v="10"/>
  </r>
  <r>
    <x v="816"/>
    <n v="55"/>
    <n v="24"/>
    <n v="4"/>
    <n v="0.1"/>
    <n v="86.4"/>
    <n v="10"/>
  </r>
  <r>
    <x v="816"/>
    <n v="68"/>
    <n v="12.5"/>
    <n v="55"/>
    <n v="0"/>
    <n v="687.5"/>
    <n v="0"/>
  </r>
  <r>
    <x v="817"/>
    <n v="30"/>
    <n v="25.89"/>
    <n v="4"/>
    <n v="0.25"/>
    <n v="77.67"/>
    <n v="25"/>
  </r>
  <r>
    <x v="817"/>
    <n v="54"/>
    <n v="7.45"/>
    <n v="20"/>
    <n v="0.25"/>
    <n v="111.75"/>
    <n v="25"/>
  </r>
  <r>
    <x v="818"/>
    <n v="16"/>
    <n v="17.45"/>
    <n v="3"/>
    <n v="0"/>
    <n v="52.349999999999994"/>
    <n v="0"/>
  </r>
  <r>
    <x v="818"/>
    <n v="19"/>
    <n v="9.1999999999999993"/>
    <n v="42"/>
    <n v="0"/>
    <n v="386.4"/>
    <n v="0"/>
  </r>
  <r>
    <x v="818"/>
    <n v="34"/>
    <n v="14"/>
    <n v="35"/>
    <n v="0"/>
    <n v="490"/>
    <n v="0"/>
  </r>
  <r>
    <x v="819"/>
    <n v="41"/>
    <n v="9.65"/>
    <n v="9"/>
    <n v="0"/>
    <n v="86.850000000000009"/>
    <n v="0"/>
  </r>
  <r>
    <x v="820"/>
    <n v="28"/>
    <n v="45.6"/>
    <n v="8"/>
    <n v="0.15"/>
    <n v="310.08"/>
    <n v="15"/>
  </r>
  <r>
    <x v="820"/>
    <n v="43"/>
    <n v="46"/>
    <n v="36"/>
    <n v="0.15"/>
    <n v="1407.6"/>
    <n v="15"/>
  </r>
  <r>
    <x v="820"/>
    <n v="77"/>
    <n v="13"/>
    <n v="28"/>
    <n v="0.15"/>
    <n v="309.39999999999998"/>
    <n v="15"/>
  </r>
  <r>
    <x v="821"/>
    <n v="39"/>
    <n v="18"/>
    <n v="20"/>
    <n v="0"/>
    <n v="360"/>
    <n v="0"/>
  </r>
  <r>
    <x v="822"/>
    <n v="1"/>
    <n v="18"/>
    <n v="40"/>
    <n v="0.15"/>
    <n v="612"/>
    <n v="15"/>
  </r>
  <r>
    <x v="822"/>
    <n v="2"/>
    <n v="19"/>
    <n v="20"/>
    <n v="0.15"/>
    <n v="323"/>
    <n v="15"/>
  </r>
  <r>
    <x v="822"/>
    <n v="16"/>
    <n v="17.45"/>
    <n v="30"/>
    <n v="0.15"/>
    <n v="444.97499999999997"/>
    <n v="15"/>
  </r>
  <r>
    <x v="822"/>
    <n v="31"/>
    <n v="12.5"/>
    <n v="20"/>
    <n v="0"/>
    <n v="250"/>
    <n v="0"/>
  </r>
  <r>
    <x v="823"/>
    <n v="7"/>
    <n v="30"/>
    <n v="15"/>
    <n v="0.05"/>
    <n v="427.5"/>
    <n v="5"/>
  </r>
  <r>
    <x v="823"/>
    <n v="13"/>
    <n v="6"/>
    <n v="10"/>
    <n v="0.05"/>
    <n v="57"/>
    <n v="5"/>
  </r>
  <r>
    <x v="824"/>
    <n v="2"/>
    <n v="19"/>
    <n v="8"/>
    <n v="0"/>
    <n v="152"/>
    <n v="0"/>
  </r>
  <r>
    <x v="824"/>
    <n v="41"/>
    <n v="9.65"/>
    <n v="40"/>
    <n v="0"/>
    <n v="386"/>
    <n v="0"/>
  </r>
  <r>
    <x v="824"/>
    <n v="50"/>
    <n v="16.25"/>
    <n v="22"/>
    <n v="0"/>
    <n v="357.5"/>
    <n v="0"/>
  </r>
  <r>
    <x v="824"/>
    <n v="64"/>
    <n v="33.25"/>
    <n v="130"/>
    <n v="0"/>
    <n v="4322.5"/>
    <n v="0"/>
  </r>
  <r>
    <x v="825"/>
    <n v="11"/>
    <n v="21"/>
    <n v="10"/>
    <n v="0"/>
    <n v="210"/>
    <n v="0"/>
  </r>
  <r>
    <x v="825"/>
    <n v="24"/>
    <n v="4.5"/>
    <n v="20"/>
    <n v="0"/>
    <n v="90"/>
    <n v="0"/>
  </r>
  <r>
    <x v="826"/>
    <n v="16"/>
    <n v="17.45"/>
    <n v="14"/>
    <n v="0.05"/>
    <n v="232.08499999999998"/>
    <n v="5"/>
  </r>
  <r>
    <x v="827"/>
    <n v="2"/>
    <n v="19"/>
    <n v="10"/>
    <n v="0.15"/>
    <n v="161.5"/>
    <n v="15"/>
  </r>
  <r>
    <x v="827"/>
    <n v="46"/>
    <n v="12"/>
    <n v="30"/>
    <n v="0.15"/>
    <n v="306"/>
    <n v="15"/>
  </r>
  <r>
    <x v="827"/>
    <n v="76"/>
    <n v="18"/>
    <n v="2"/>
    <n v="0.15"/>
    <n v="30.599999999999998"/>
    <n v="15"/>
  </r>
  <r>
    <x v="828"/>
    <n v="6"/>
    <n v="25"/>
    <n v="20"/>
    <n v="0.25"/>
    <n v="375"/>
    <n v="25"/>
  </r>
  <r>
    <x v="828"/>
    <n v="14"/>
    <n v="23.25"/>
    <n v="20"/>
    <n v="0.25"/>
    <n v="348.75"/>
    <n v="25"/>
  </r>
  <r>
    <x v="828"/>
    <n v="19"/>
    <n v="9.1999999999999993"/>
    <n v="10"/>
    <n v="0.25"/>
    <n v="69"/>
    <n v="25"/>
  </r>
  <r>
    <x v="829"/>
    <n v="2"/>
    <n v="19"/>
    <n v="24"/>
    <n v="0.2"/>
    <n v="364.8"/>
    <n v="20"/>
  </r>
  <r>
    <x v="829"/>
    <n v="3"/>
    <n v="10"/>
    <n v="4"/>
    <n v="0"/>
    <n v="40"/>
    <n v="0"/>
  </r>
  <r>
    <x v="829"/>
    <n v="4"/>
    <n v="22"/>
    <n v="1"/>
    <n v="0"/>
    <n v="22"/>
    <n v="0"/>
  </r>
  <r>
    <x v="829"/>
    <n v="6"/>
    <n v="25"/>
    <n v="1"/>
    <n v="0.02"/>
    <n v="24.5"/>
    <n v="2"/>
  </r>
  <r>
    <x v="829"/>
    <n v="7"/>
    <n v="30"/>
    <n v="1"/>
    <n v="0.05"/>
    <n v="28.5"/>
    <n v="5"/>
  </r>
  <r>
    <x v="829"/>
    <n v="8"/>
    <n v="40"/>
    <n v="2"/>
    <n v="0.1"/>
    <n v="72"/>
    <n v="10"/>
  </r>
  <r>
    <x v="829"/>
    <n v="10"/>
    <n v="31"/>
    <n v="1"/>
    <n v="0"/>
    <n v="31"/>
    <n v="0"/>
  </r>
  <r>
    <x v="829"/>
    <n v="12"/>
    <n v="38"/>
    <n v="2"/>
    <n v="0.05"/>
    <n v="72.2"/>
    <n v="5"/>
  </r>
  <r>
    <x v="829"/>
    <n v="13"/>
    <n v="6"/>
    <n v="4"/>
    <n v="0"/>
    <n v="24"/>
    <n v="0"/>
  </r>
  <r>
    <x v="829"/>
    <n v="14"/>
    <n v="23.25"/>
    <n v="1"/>
    <n v="0.03"/>
    <n v="22.552499999999998"/>
    <n v="3"/>
  </r>
  <r>
    <x v="829"/>
    <n v="16"/>
    <n v="17.45"/>
    <n v="2"/>
    <n v="0.03"/>
    <n v="33.852999999999994"/>
    <n v="3"/>
  </r>
  <r>
    <x v="829"/>
    <n v="20"/>
    <n v="81"/>
    <n v="1"/>
    <n v="0.04"/>
    <n v="77.759999999999991"/>
    <n v="4"/>
  </r>
  <r>
    <x v="829"/>
    <n v="23"/>
    <n v="9"/>
    <n v="2"/>
    <n v="0"/>
    <n v="18"/>
    <n v="0"/>
  </r>
  <r>
    <x v="829"/>
    <n v="32"/>
    <n v="32"/>
    <n v="1"/>
    <n v="0"/>
    <n v="32"/>
    <n v="0"/>
  </r>
  <r>
    <x v="829"/>
    <n v="39"/>
    <n v="18"/>
    <n v="2"/>
    <n v="0.05"/>
    <n v="34.199999999999996"/>
    <n v="5"/>
  </r>
  <r>
    <x v="829"/>
    <n v="41"/>
    <n v="9.65"/>
    <n v="3"/>
    <n v="0"/>
    <n v="28.950000000000003"/>
    <n v="0"/>
  </r>
  <r>
    <x v="829"/>
    <n v="46"/>
    <n v="12"/>
    <n v="3"/>
    <n v="0.02"/>
    <n v="35.28"/>
    <n v="2"/>
  </r>
  <r>
    <x v="829"/>
    <n v="52"/>
    <n v="7"/>
    <n v="2"/>
    <n v="0"/>
    <n v="14"/>
    <n v="0"/>
  </r>
  <r>
    <x v="829"/>
    <n v="55"/>
    <n v="24"/>
    <n v="2"/>
    <n v="0"/>
    <n v="48"/>
    <n v="0"/>
  </r>
  <r>
    <x v="829"/>
    <n v="60"/>
    <n v="34"/>
    <n v="2"/>
    <n v="0.06"/>
    <n v="63.919999999999995"/>
    <n v="6"/>
  </r>
  <r>
    <x v="829"/>
    <n v="64"/>
    <n v="33.25"/>
    <n v="2"/>
    <n v="0.03"/>
    <n v="64.504999999999995"/>
    <n v="3"/>
  </r>
  <r>
    <x v="829"/>
    <n v="66"/>
    <n v="17"/>
    <n v="1"/>
    <n v="0"/>
    <n v="17"/>
    <n v="0"/>
  </r>
  <r>
    <x v="829"/>
    <n v="73"/>
    <n v="15"/>
    <n v="2"/>
    <n v="0.01"/>
    <n v="29.7"/>
    <n v="1"/>
  </r>
  <r>
    <x v="829"/>
    <n v="75"/>
    <n v="7.75"/>
    <n v="4"/>
    <n v="0"/>
    <n v="31"/>
    <n v="0"/>
  </r>
  <r>
    <x v="829"/>
    <n v="77"/>
    <n v="13"/>
    <n v="2"/>
    <n v="0"/>
    <n v="2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6C9AC-C4A4-4D8A-AC6B-36E6B79533BF}" name="Pivot_Orderdetail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_ID">
  <location ref="I1:J832" firstHeaderRow="1" firstDataRow="1" firstDataCol="1"/>
  <pivotFields count="7">
    <pivotField axis="axisRow"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 t="grand">
      <x/>
    </i>
  </rowItems>
  <colItems count="1">
    <i/>
  </colItems>
  <dataFields count="1">
    <dataField name="Sum of Revenue" fld="5" baseField="0" baseItem="0"/>
  </dataFields>
  <formats count="22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8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7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6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5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4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3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2">
      <pivotArea dataOnly="0" labelOnly="1" fieldPosition="0">
        <references count="1">
          <reference field="0" count="3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3726D20-A099-45BB-8D89-706E1862C428}" autoFormatId="16" applyNumberFormats="0" applyBorderFormats="0" applyFontFormats="0" applyPatternFormats="0" applyAlignmentFormats="0" applyWidthHeightFormats="0">
  <queryTableRefresh nextId="28" unboundColumnsRight="1">
    <queryTableFields count="12">
      <queryTableField id="14" name="CustomerID" tableColumnId="14"/>
      <queryTableField id="15" name="CompanyName" tableColumnId="15"/>
      <queryTableField id="16" name="ContactName" tableColumnId="16"/>
      <queryTableField id="17" name="ContactTitle" tableColumnId="17"/>
      <queryTableField id="18" name="Address" tableColumnId="18"/>
      <queryTableField id="19" name="City" tableColumnId="19"/>
      <queryTableField id="20" name="Region" tableColumnId="20"/>
      <queryTableField id="21" name="PostalCode" tableColumnId="21"/>
      <queryTableField id="22" name="Country" tableColumnId="22"/>
      <queryTableField id="23" name="Phone" tableColumnId="23"/>
      <queryTableField id="24" name="Fax" tableColumnId="24"/>
      <queryTableField id="27" dataBound="0" tableColumnId="27"/>
    </queryTableFields>
    <queryTableDeletedFields count="2">
      <deletedField name="Image"/>
      <deletedField name="ImageThumbnail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260828A-9686-47CF-A54E-5E982C745417}" autoFormatId="16" applyNumberFormats="0" applyBorderFormats="0" applyFontFormats="0" applyPatternFormats="0" applyAlignmentFormats="0" applyWidthHeightFormats="0">
  <queryTableRefresh nextId="23" unboundColumnsRight="3">
    <queryTableFields count="18">
      <queryTableField id="1" name="EmployeeID" tableColumnId="1"/>
      <queryTableField id="2" name="LastName" tableColumnId="2"/>
      <queryTableField id="3" name="FirstName" tableColumnId="3"/>
      <queryTableField id="4" name="Title" tableColumnId="4"/>
      <queryTableField id="5" name="TitleOfCourtesy" tableColumnId="5"/>
      <queryTableField id="6" name="BirthDate" tableColumnId="6"/>
      <queryTableField id="7" name="HireDate" tableColumnId="7"/>
      <queryTableField id="8" name="Address" tableColumnId="8"/>
      <queryTableField id="9" name="City" tableColumnId="9"/>
      <queryTableField id="10" name="Region" tableColumnId="10"/>
      <queryTableField id="11" name="PostalCode" tableColumnId="11"/>
      <queryTableField id="12" name="Country" tableColumnId="12"/>
      <queryTableField id="13" name="HomePhone" tableColumnId="13"/>
      <queryTableField id="14" name="Extension" tableColumnId="14"/>
      <queryTableField id="17" name="ReportsTo" tableColumnId="17"/>
      <queryTableField id="18" dataBound="0" tableColumnId="18"/>
      <queryTableField id="19" dataBound="0" tableColumnId="19"/>
      <queryTableField id="22" dataBound="0" tableColumnId="15"/>
    </queryTableFields>
    <queryTableDeletedFields count="3">
      <deletedField name="Photo"/>
      <deletedField name="Notes"/>
      <deletedField name="Note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08B1483-76EB-488F-BE54-33B0343A7B94}" autoFormatId="16" applyNumberFormats="0" applyBorderFormats="0" applyFontFormats="0" applyPatternFormats="0" applyAlignmentFormats="0" applyWidthHeightFormats="0">
  <queryTableRefresh nextId="21" unboundColumnsRight="4">
    <queryTableFields count="18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Via" tableColumnId="7"/>
      <queryTableField id="8" name="Freight" tableColumnId="8"/>
      <queryTableField id="9" name="ShipName" tableColumnId="9"/>
      <queryTableField id="10" name="ShipAddress" tableColumnId="10"/>
      <queryTableField id="11" name="ShipCity" tableColumnId="11"/>
      <queryTableField id="12" name="ShipRegion" tableColumnId="12"/>
      <queryTableField id="13" name="ShipPostalCode" tableColumnId="13"/>
      <queryTableField id="14" name="ShipCountry" tableColumnId="14"/>
      <queryTableField id="15" dataBound="0" tableColumnId="15"/>
      <queryTableField id="16" dataBound="0" tableColumnId="16"/>
      <queryTableField id="17" dataBound="0" tableColumnId="17"/>
      <queryTableField id="19" dataBound="0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37FF70F-4655-4004-998A-82F0E8B21889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ProductID" tableColumnId="1"/>
      <queryTableField id="2" name="ProductName" tableColumnId="2"/>
      <queryTableField id="3" name="SupplierID" tableColumnId="3"/>
      <queryTableField id="4" name="CategoryID" tableColumnId="4"/>
      <queryTableField id="5" name="QuantityPerUnit" tableColumnId="5"/>
      <queryTableField id="6" name="UnitPrice" tableColumnId="6"/>
      <queryTableField id="7" name="UnitsInStock" tableColumnId="7"/>
      <queryTableField id="8" name="UnitsOnOrder" tableColumnId="8"/>
      <queryTableField id="9" name="ReorderLevel" tableColumnId="9"/>
      <queryTableField id="10" name="Discontinued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7DAF047-3FE2-46BE-98F6-3D0C2F83CA5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  <queryTableField id="6" dataBound="0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3D8A14A-4839-4320-96F4-D22CCC602055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SupplierID" tableColumnId="1"/>
      <queryTableField id="2" name="CompanyName" tableColumnId="2"/>
      <queryTableField id="3" name="ContactName" tableColumnId="3"/>
      <queryTableField id="4" name="ContactTitle" tableColumnId="4"/>
      <queryTableField id="5" name="Address" tableColumnId="5"/>
      <queryTableField id="6" name="City" tableColumnId="6"/>
      <queryTableField id="7" name="Region" tableColumnId="7"/>
      <queryTableField id="8" name="PostalCode" tableColumnId="8"/>
      <queryTableField id="9" name="Country" tableColumnId="9"/>
      <queryTableField id="10" name="Phone" tableColumnId="10"/>
      <queryTableField id="11" name="Fax" tableColumnId="11"/>
      <queryTableField id="13" dataBound="0" tableColumnId="13"/>
    </queryTableFields>
    <queryTableDeletedFields count="1">
      <deletedField name="HomePag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038C29A-BE83-4232-AA8E-8286E089F189}" autoFormatId="16" applyNumberFormats="0" applyBorderFormats="0" applyFontFormats="0" applyPatternFormats="0" applyAlignmentFormats="0" applyWidthHeightFormats="0">
  <queryTableRefresh nextId="4">
    <queryTableFields count="3">
      <queryTableField id="1" name="ShipperID" tableColumnId="1"/>
      <queryTableField id="2" name="CompanyName" tableColumnId="2"/>
      <queryTableField id="3" name="Phon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5120E5-E545-4E2B-8788-D815653DD1E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ategoryID" tableColumnId="1"/>
      <queryTableField id="2" name="CategoryName" tableColumnId="2"/>
      <queryTableField id="3" name="Description" tableColumnId="3"/>
      <queryTableField id="4" name="Pictur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A2035E-45E2-4D35-88E8-2D52529BBE68}" name="customers" displayName="customers" ref="A1:L93" tableType="queryTable" totalsRowShown="0">
  <autoFilter ref="A1:L93" xr:uid="{24A2035E-45E2-4D35-88E8-2D52529BBE68}"/>
  <tableColumns count="12">
    <tableColumn id="14" xr3:uid="{B3520338-197E-4E83-B002-4B3C77383C24}" uniqueName="14" name="CustomerID" queryTableFieldId="14" dataDxfId="86"/>
    <tableColumn id="15" xr3:uid="{116F80A3-5728-4B4E-ADB9-6A810546B2B0}" uniqueName="15" name="CompanyName" queryTableFieldId="15" dataDxfId="85"/>
    <tableColumn id="16" xr3:uid="{D44882C5-8D6A-42D3-B1A7-76A6EB2E76DA}" uniqueName="16" name="ContactName" queryTableFieldId="16" dataDxfId="84"/>
    <tableColumn id="17" xr3:uid="{7DB7A34C-C64C-461A-899B-7046CEE37847}" uniqueName="17" name="ContactTitle" queryTableFieldId="17" dataDxfId="83"/>
    <tableColumn id="18" xr3:uid="{5E21F008-5903-4B21-A6D6-F78628C4EB94}" uniqueName="18" name="Address" queryTableFieldId="18" dataDxfId="82"/>
    <tableColumn id="19" xr3:uid="{5C844A04-8814-4340-891D-FC3AEA85D7DA}" uniqueName="19" name="City" queryTableFieldId="19" dataDxfId="81"/>
    <tableColumn id="20" xr3:uid="{BEE08429-8983-4CC1-A9B9-203B2C39F15E}" uniqueName="20" name="Region" queryTableFieldId="20" dataDxfId="80"/>
    <tableColumn id="21" xr3:uid="{7034834E-10C2-48DE-AF7B-FF79012C2003}" uniqueName="21" name="PostalCode" queryTableFieldId="21" dataDxfId="79"/>
    <tableColumn id="22" xr3:uid="{D990F9CF-AC1B-4AEF-84AB-48D610143771}" uniqueName="22" name="Country" queryTableFieldId="22" dataDxfId="78"/>
    <tableColumn id="23" xr3:uid="{F1EBCF72-B9C2-499B-81C2-E1FEB16E4477}" uniqueName="23" name="Phone" queryTableFieldId="23" dataDxfId="77"/>
    <tableColumn id="24" xr3:uid="{228B2614-12CD-45A2-A745-456DA8873D2E}" uniqueName="24" name="Fax" queryTableFieldId="24" dataDxfId="76"/>
    <tableColumn id="27" xr3:uid="{C3F422F3-9396-4004-A27F-05D2DBF57428}" uniqueName="27" name="Full Addres" queryTableFieldId="27" dataDxfId="75">
      <calculatedColumnFormula>_xlfn.CONCAT(customers[[#This Row],[Address]],",",customers[[#This Row],[City]],",",customers[[#This Row],[Country]])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B5EB92-5A86-440F-AFB3-CCA0D703C528}" name="employees" displayName="employees" ref="A1:R10" tableType="queryTable" totalsRowShown="0">
  <autoFilter ref="A1:R10" xr:uid="{B5B5EB92-5A86-440F-AFB3-CCA0D703C528}"/>
  <tableColumns count="18">
    <tableColumn id="1" xr3:uid="{21573046-AF75-47D1-85B6-FF9D1F6BC000}" uniqueName="1" name="EmployeeID" queryTableFieldId="1"/>
    <tableColumn id="2" xr3:uid="{966E1E68-F235-4207-8459-3012E1D8B717}" uniqueName="2" name="LastName" queryTableFieldId="2" dataDxfId="74"/>
    <tableColumn id="3" xr3:uid="{991DF2D8-1DC3-41B2-9AE4-3C04196474F2}" uniqueName="3" name="FirstName" queryTableFieldId="3" dataDxfId="73"/>
    <tableColumn id="4" xr3:uid="{2589596E-FA98-45AA-8A85-A06EDBF32F6B}" uniqueName="4" name="Title" queryTableFieldId="4" dataDxfId="72"/>
    <tableColumn id="5" xr3:uid="{A20F4123-4740-4764-A7AE-AEE58A4BD606}" uniqueName="5" name="TitleOfCourtesy" queryTableFieldId="5" dataDxfId="71"/>
    <tableColumn id="6" xr3:uid="{23C64A32-C1DD-4DBD-BBDD-86B9B8358DF3}" uniqueName="6" name="BirthDate" queryTableFieldId="6" dataDxfId="70"/>
    <tableColumn id="7" xr3:uid="{3872B186-D073-4E0E-A34D-EF761DF51D18}" uniqueName="7" name="HireDate" queryTableFieldId="7" dataDxfId="69"/>
    <tableColumn id="8" xr3:uid="{C15D3CBF-2B16-454A-99A4-681F4215388F}" uniqueName="8" name="Address" queryTableFieldId="8" dataDxfId="68"/>
    <tableColumn id="9" xr3:uid="{5ED3DAD6-245E-4611-9E01-40737B2F05A4}" uniqueName="9" name="City" queryTableFieldId="9" dataDxfId="67"/>
    <tableColumn id="10" xr3:uid="{521AB732-7820-4E2F-84D5-C38E3DFDDAAE}" uniqueName="10" name="Region" queryTableFieldId="10" dataDxfId="66"/>
    <tableColumn id="11" xr3:uid="{DD34BB45-CDFB-4E26-88AF-EA23DA8C3954}" uniqueName="11" name="PostalCode" queryTableFieldId="11" dataDxfId="65"/>
    <tableColumn id="12" xr3:uid="{160D793D-47D8-4418-8A5F-5B4E1A0BA265}" uniqueName="12" name="Country" queryTableFieldId="12" dataDxfId="64"/>
    <tableColumn id="13" xr3:uid="{A0071BED-49F8-492F-93E0-D08A5CD7BE90}" uniqueName="13" name="HomePhone" queryTableFieldId="13" dataDxfId="63"/>
    <tableColumn id="14" xr3:uid="{36E23869-8C16-4B7C-81C5-0FC0DD1532DA}" uniqueName="14" name="Extension" queryTableFieldId="14"/>
    <tableColumn id="17" xr3:uid="{CFF9B867-3360-49F9-A3FA-494F4A69ED2F}" uniqueName="17" name="ReportsTo" queryTableFieldId="17"/>
    <tableColumn id="18" xr3:uid="{C052F5E5-5300-4209-A299-A3F5196A6CEF}" uniqueName="18" name="Age" queryTableFieldId="18" dataDxfId="62">
      <calculatedColumnFormula xml:space="preserve"> DATEDIF(employees[[#This Row],[BirthDate]],TODAY(), "Y")</calculatedColumnFormula>
    </tableColumn>
    <tableColumn id="19" xr3:uid="{B24CF228-DF72-461D-B831-6DAB4C74DE24}" uniqueName="19" name="Tenure (Years)" queryTableFieldId="19" dataDxfId="61">
      <calculatedColumnFormula>DATEDIF(employees[[#This Row],[HireDate]],TODAY(),"Y")</calculatedColumnFormula>
    </tableColumn>
    <tableColumn id="15" xr3:uid="{A4EEF79A-FD97-4D6C-8FED-300C8ACB791F}" uniqueName="15" name="Hire_Year" queryTableFieldId="22" dataDxfId="0">
      <calculatedColumnFormula xml:space="preserve"> YEAR(employees[[#This Row],[HireDate]])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F5711C-61EA-47E5-8A59-AB0C6ACEE7A1}" name="orders" displayName="orders" ref="A1:R831" tableType="queryTable" totalsRowShown="0">
  <autoFilter ref="A1:R831" xr:uid="{E2F5711C-61EA-47E5-8A59-AB0C6ACEE7A1}"/>
  <tableColumns count="18">
    <tableColumn id="1" xr3:uid="{FC676850-E1DA-4A2D-86B6-3C9613937784}" uniqueName="1" name="OrderID" queryTableFieldId="1"/>
    <tableColumn id="2" xr3:uid="{31F58E2D-2C51-4E8A-8984-88D6A5949F65}" uniqueName="2" name="CustomerID" queryTableFieldId="2" dataDxfId="60"/>
    <tableColumn id="3" xr3:uid="{2A37EA5F-B774-42E1-9B67-0698026D318D}" uniqueName="3" name="EmployeeID" queryTableFieldId="3"/>
    <tableColumn id="4" xr3:uid="{54E9466D-CD6A-40D2-86B1-6314F69475F3}" uniqueName="4" name="OrderDate" queryTableFieldId="4" dataDxfId="59"/>
    <tableColumn id="5" xr3:uid="{CD0CF75B-D4A3-41F9-9393-F1186E64DA37}" uniqueName="5" name="RequiredDate" queryTableFieldId="5" dataDxfId="58"/>
    <tableColumn id="6" xr3:uid="{4C2130B0-61C9-40AE-8896-753E881F07A6}" uniqueName="6" name="ShippedDate" queryTableFieldId="6" dataDxfId="57"/>
    <tableColumn id="7" xr3:uid="{C8DB797D-BD07-437E-875C-0F645854C583}" uniqueName="7" name="ShipVia" queryTableFieldId="7"/>
    <tableColumn id="8" xr3:uid="{5F0B4C83-9BB3-420B-A7ED-DF9C576C8014}" uniqueName="8" name="Freight" queryTableFieldId="8"/>
    <tableColumn id="9" xr3:uid="{210397E8-CC6C-4C65-8A60-27901890DADC}" uniqueName="9" name="ShipName" queryTableFieldId="9" dataDxfId="56"/>
    <tableColumn id="10" xr3:uid="{4C00EB34-9360-4D1C-9065-5B56E7945540}" uniqueName="10" name="ShipAddress" queryTableFieldId="10" dataDxfId="55"/>
    <tableColumn id="11" xr3:uid="{FBCFBF98-88FF-4A1F-A922-A6D2D4DA0E7F}" uniqueName="11" name="ShipCity" queryTableFieldId="11" dataDxfId="54"/>
    <tableColumn id="12" xr3:uid="{69502F6C-32C0-4E54-A809-E54D4EBF4331}" uniqueName="12" name="ShipRegion" queryTableFieldId="12" dataDxfId="53"/>
    <tableColumn id="13" xr3:uid="{CB654187-A126-4872-B799-50B92D3D8E1C}" uniqueName="13" name="ShipPostalCode" queryTableFieldId="13" dataDxfId="52"/>
    <tableColumn id="14" xr3:uid="{0E251DD1-38DF-4972-B7BE-C6277ABE2BD0}" uniqueName="14" name="ShipCountry" queryTableFieldId="14" dataDxfId="51"/>
    <tableColumn id="15" xr3:uid="{C2330837-C855-4D11-B887-17CE12E1A412}" uniqueName="15" name="ShippingDuration (Days)" queryTableFieldId="15" dataDxfId="50">
      <calculatedColumnFormula xml:space="preserve"> IF(orders[[#This Row],[ShippedDate]]="","",orders[[#This Row],[ShippedDate]]-orders[[#This Row],[OrderDate]])</calculatedColumnFormula>
    </tableColumn>
    <tableColumn id="16" xr3:uid="{D71CC545-F95F-4253-A4A1-25BECB9C1B4C}" uniqueName="16" name="OrderMonth" queryTableFieldId="16" dataDxfId="49">
      <calculatedColumnFormula>TEXT(orders[[#This Row],[OrderDate]],"mmm")</calculatedColumnFormula>
    </tableColumn>
    <tableColumn id="17" xr3:uid="{C63EF7C0-91C1-4E82-97D6-CABF94C744C3}" uniqueName="17" name="OrderYear" queryTableFieldId="17" dataDxfId="48">
      <calculatedColumnFormula xml:space="preserve"> YEAR(orders[[#This Row],[OrderDate]])</calculatedColumnFormula>
    </tableColumn>
    <tableColumn id="19" xr3:uid="{8EB678F1-66AE-41E0-A795-012596E2C1C2}" uniqueName="19" name="Valid/ Invalid Dates" queryTableFieldId="19" dataDxfId="47">
      <calculatedColumnFormula xml:space="preserve"> IF(orders[[#This Row],[ShippedDate]]&lt;orders[[#This Row],[OrderDate]], "Invalid Date", "Valid Date")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CC1F94-2D0C-4D70-B3ED-19F8C29CAF84}" name="products" displayName="products" ref="A1:M78" tableType="queryTable" totalsRowShown="0">
  <autoFilter ref="A1:M78" xr:uid="{E1CC1F94-2D0C-4D70-B3ED-19F8C29CAF84}"/>
  <tableColumns count="13">
    <tableColumn id="1" xr3:uid="{462B271D-9A8A-47D7-9E41-E4538C223CAA}" uniqueName="1" name="ProductID" queryTableFieldId="1"/>
    <tableColumn id="2" xr3:uid="{FA344F2F-9A20-4D12-8AEF-14535094B116}" uniqueName="2" name="ProductName" queryTableFieldId="2" dataDxfId="46"/>
    <tableColumn id="3" xr3:uid="{A15FE38E-1493-4BF2-9C19-E178BFE9FEE1}" uniqueName="3" name="SupplierID" queryTableFieldId="3"/>
    <tableColumn id="4" xr3:uid="{231B5786-0215-4D45-B440-51527FB5B5EB}" uniqueName="4" name="CategoryID" queryTableFieldId="4"/>
    <tableColumn id="5" xr3:uid="{99BDEF59-5C27-4574-973B-D7C5EC509793}" uniqueName="5" name="QuantityPerUnit" queryTableFieldId="5" dataDxfId="45"/>
    <tableColumn id="6" xr3:uid="{B0632628-30D5-4736-802E-2DA11B695013}" uniqueName="6" name="UnitPrice" queryTableFieldId="6"/>
    <tableColumn id="7" xr3:uid="{B8B552EC-3F4C-4E9F-8BC4-CEB7B5E64321}" uniqueName="7" name="UnitsInStock" queryTableFieldId="7"/>
    <tableColumn id="8" xr3:uid="{4E516F78-2B49-4627-8867-EBDCA1AC6D4F}" uniqueName="8" name="UnitsOnOrder" queryTableFieldId="8"/>
    <tableColumn id="9" xr3:uid="{F5F62196-A5AA-46F1-BA85-7143ED61A67E}" uniqueName="9" name="ReorderLevel" queryTableFieldId="9"/>
    <tableColumn id="10" xr3:uid="{92B23F73-65A1-41CE-8C05-B6E3DA80FB9F}" uniqueName="10" name="Discontinued" queryTableFieldId="10"/>
    <tableColumn id="11" xr3:uid="{97D4B93F-670E-40B8-AB9C-26F04E2C286E}" uniqueName="11" name="Discontinued2" queryTableFieldId="11" dataDxfId="44">
      <calculatedColumnFormula>IF(products[[#This Row],[Discontinued]]=1,"Yes","No")</calculatedColumnFormula>
    </tableColumn>
    <tableColumn id="12" xr3:uid="{9C5DF489-E787-4899-887A-517C6062A4E1}" uniqueName="12" name="Inventory Value" queryTableFieldId="12" dataDxfId="43">
      <calculatedColumnFormula>products[[#This Row],[UnitPrice]]*products[[#This Row],[UnitsInStock]]</calculatedColumnFormula>
    </tableColumn>
    <tableColumn id="13" xr3:uid="{AA5B3D7B-D053-494D-A5AD-228D1DD52678}" uniqueName="13" name="Check Product need reorder" queryTableFieldId="13" dataDxfId="42">
      <calculatedColumnFormula>IF(AND(products[[#This Row],[UnitsInStock]]=0,products[[#This Row],[Discontinued2]]="No"),"Reorder Needed","")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0A9EB0-BE54-4A1D-9594-AA9FA4E1F78F}" name="order_details" displayName="order_details" ref="A1:G2156" tableType="queryTable" totalsRowShown="0">
  <autoFilter ref="A1:G2156" xr:uid="{580A9EB0-BE54-4A1D-9594-AA9FA4E1F78F}"/>
  <tableColumns count="7">
    <tableColumn id="1" xr3:uid="{59499591-4AB3-4C7A-A146-D9D9545478EF}" uniqueName="1" name="OrderID" queryTableFieldId="1"/>
    <tableColumn id="2" xr3:uid="{40C99E6A-26D3-4C20-8E8A-FF37C5019A46}" uniqueName="2" name="ProductID" queryTableFieldId="2"/>
    <tableColumn id="3" xr3:uid="{E838024E-7512-48C8-8BE8-06DA77866CC2}" uniqueName="3" name="UnitPrice" queryTableFieldId="3"/>
    <tableColumn id="4" xr3:uid="{3D8D24E7-ED7A-42D5-9364-149AB946DEEE}" uniqueName="4" name="Quantity" queryTableFieldId="4"/>
    <tableColumn id="5" xr3:uid="{BA03DEE9-C4F3-4AED-B79F-66A6D726A15B}" uniqueName="5" name="Discount" queryTableFieldId="5"/>
    <tableColumn id="6" xr3:uid="{120F023F-6CB0-4F10-B554-148432C24F39}" uniqueName="6" name="Revenue" queryTableFieldId="6" dataDxfId="19">
      <calculatedColumnFormula>order_details[[#This Row],[UnitPrice]]*order_details[[#This Row],[Quantity]]*(1-order_details[[#This Row],[Discount]])</calculatedColumnFormula>
    </tableColumn>
    <tableColumn id="7" xr3:uid="{73007525-2137-4CE7-AA66-0DA38F639D7E}" uniqueName="7" name="DiscountPercent" queryTableFieldId="7" dataDxfId="18">
      <calculatedColumnFormula>order_details[[#This Row],[Discount]]*100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4684BC-2EDC-4AFD-BD0C-05E7D269CF28}" name="suppliers" displayName="suppliers" ref="A1:L30" tableType="queryTable" totalsRowShown="0">
  <autoFilter ref="A1:L30" xr:uid="{F54684BC-2EDC-4AFD-BD0C-05E7D269CF28}"/>
  <tableColumns count="12">
    <tableColumn id="1" xr3:uid="{B5A8B8CE-CE3E-4575-AEB1-0194FFE588EA}" uniqueName="1" name="SupplierID" queryTableFieldId="1"/>
    <tableColumn id="2" xr3:uid="{0B904E5C-3B44-42E3-AFD4-5A78E0B2550D}" uniqueName="2" name="CompanyName" queryTableFieldId="2" dataDxfId="17"/>
    <tableColumn id="3" xr3:uid="{EAA4B33F-8580-4CE2-8568-D319BB8FBAA0}" uniqueName="3" name="ContactName" queryTableFieldId="3" dataDxfId="16"/>
    <tableColumn id="4" xr3:uid="{7F216A8C-8B25-4CA3-9A01-FD4B28013DB5}" uniqueName="4" name="ContactTitle" queryTableFieldId="4" dataDxfId="15"/>
    <tableColumn id="5" xr3:uid="{533E088E-5C51-41A0-9130-F1FAFD70D9F3}" uniqueName="5" name="Address" queryTableFieldId="5" dataDxfId="14"/>
    <tableColumn id="6" xr3:uid="{1C1AF19F-96E1-495F-9C5D-BDF5B99650D1}" uniqueName="6" name="City" queryTableFieldId="6" dataDxfId="13"/>
    <tableColumn id="7" xr3:uid="{DBF9BD34-4CD5-411E-B7D5-A509C8E5A769}" uniqueName="7" name="Region" queryTableFieldId="7" dataDxfId="12"/>
    <tableColumn id="8" xr3:uid="{D1C4A6E4-7DFA-4A18-8ADE-86032ECE9015}" uniqueName="8" name="PostalCode" queryTableFieldId="8" dataDxfId="11"/>
    <tableColumn id="9" xr3:uid="{B7565D9E-3D60-46D3-AEC0-B7DB986CEB78}" uniqueName="9" name="Country" queryTableFieldId="9" dataDxfId="10"/>
    <tableColumn id="10" xr3:uid="{07464C41-D4B9-4BD8-A921-00215F43D2C1}" uniqueName="10" name="Phone" queryTableFieldId="10" dataDxfId="9"/>
    <tableColumn id="11" xr3:uid="{591EEED0-9C06-473B-A7EC-28A01B5D6580}" uniqueName="11" name="Fax" queryTableFieldId="11" dataDxfId="8"/>
    <tableColumn id="13" xr3:uid="{40235F5C-F092-4528-9930-050F213DC0D3}" uniqueName="13" name="Full Address" queryTableFieldId="13" dataDxfId="7">
      <calculatedColumnFormula>_xlfn.CONCAT(suppliers[[#This Row],[Address]],",",suppliers[[#This Row],[City]],",",suppliers[[#This Row],[Country]])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E4E0DA-0637-44DA-BFEA-434AF8C72C9E}" name="shippers" displayName="shippers" ref="A1:C4" tableType="queryTable" totalsRowShown="0">
  <autoFilter ref="A1:C4" xr:uid="{17E4E0DA-0637-44DA-BFEA-434AF8C72C9E}"/>
  <tableColumns count="3">
    <tableColumn id="1" xr3:uid="{9F0ED52D-10B4-4988-8F27-03885FC24430}" uniqueName="1" name="ShipperID" queryTableFieldId="1"/>
    <tableColumn id="2" xr3:uid="{7B37E1C9-47EA-4FD9-90DF-E20DFAA8F319}" uniqueName="2" name="CompanyName" queryTableFieldId="2" dataDxfId="6"/>
    <tableColumn id="3" xr3:uid="{60C18F5D-7AE2-403C-8EF8-4C09C265572F}" uniqueName="3" name="Phone" queryTableFieldId="3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EE6DA0-1425-4BFE-B970-8068A062E1A1}" name="categories" displayName="categories" ref="A1:E9" tableType="queryTable" totalsRowShown="0">
  <autoFilter ref="A1:E9" xr:uid="{75EE6DA0-1425-4BFE-B970-8068A062E1A1}"/>
  <tableColumns count="5">
    <tableColumn id="1" xr3:uid="{BEEDA8F6-E893-47F4-AB94-73792F6F6317}" uniqueName="1" name="CategoryID" queryTableFieldId="1"/>
    <tableColumn id="2" xr3:uid="{F6CDBD37-7312-4709-B196-E25BD5A3C73C}" uniqueName="2" name="CategoryName" queryTableFieldId="2" dataDxfId="4"/>
    <tableColumn id="3" xr3:uid="{C932A6AC-6089-4365-931E-D1AA4EF7593C}" uniqueName="3" name="Description" queryTableFieldId="3" dataDxfId="3"/>
    <tableColumn id="4" xr3:uid="{61CE497D-230F-4348-ADE1-846F47EA0F2A}" uniqueName="4" name="Picture" queryTableFieldId="4" dataDxfId="2"/>
    <tableColumn id="5" xr3:uid="{D041798E-535C-44F4-AE78-FAF111062703}" uniqueName="5" name="Keywords" queryTableFieldId="5" dataDxfId="1">
      <calculatedColumnFormula>LEFT(categories[[#This Row],[Description]],30)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E850-5722-457A-8472-88F22380BBCD}">
  <dimension ref="A1:L93"/>
  <sheetViews>
    <sheetView workbookViewId="0">
      <selection activeCell="M11" sqref="M11"/>
    </sheetView>
  </sheetViews>
  <sheetFormatPr defaultRowHeight="14.5" x14ac:dyDescent="0.35"/>
  <cols>
    <col min="1" max="1" width="13.08984375" bestFit="1" customWidth="1"/>
    <col min="2" max="2" width="31.08984375" bestFit="1" customWidth="1"/>
    <col min="3" max="3" width="20.453125" bestFit="1" customWidth="1"/>
    <col min="4" max="4" width="26.1796875" bestFit="1" customWidth="1"/>
    <col min="5" max="5" width="39.90625" bestFit="1" customWidth="1"/>
    <col min="6" max="6" width="13.36328125" bestFit="1" customWidth="1"/>
    <col min="7" max="7" width="12.90625" bestFit="1" customWidth="1"/>
    <col min="8" max="8" width="12.54296875" bestFit="1" customWidth="1"/>
    <col min="9" max="9" width="10.453125" bestFit="1" customWidth="1"/>
    <col min="10" max="11" width="15" bestFit="1" customWidth="1"/>
    <col min="12" max="12" width="41.26953125" customWidth="1"/>
    <col min="13" max="13" width="31.08984375" bestFit="1" customWidth="1"/>
    <col min="14" max="14" width="20.453125" bestFit="1" customWidth="1"/>
    <col min="15" max="15" width="26.1796875" bestFit="1" customWidth="1"/>
    <col min="16" max="16" width="39.90625" bestFit="1" customWidth="1"/>
    <col min="17" max="17" width="13.36328125" bestFit="1" customWidth="1"/>
    <col min="18" max="18" width="12.90625" bestFit="1" customWidth="1"/>
    <col min="19" max="20" width="10.54296875" bestFit="1" customWidth="1"/>
    <col min="21" max="22" width="15" bestFit="1" customWidth="1"/>
    <col min="23" max="23" width="11.54296875" bestFit="1" customWidth="1"/>
    <col min="24" max="24" width="14.90625" bestFit="1" customWidth="1"/>
  </cols>
  <sheetData>
    <row r="1" spans="1:12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830</v>
      </c>
    </row>
    <row r="2" spans="1:12" x14ac:dyDescent="0.3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829</v>
      </c>
      <c r="H2" t="s">
        <v>45</v>
      </c>
      <c r="I2" t="s">
        <v>46</v>
      </c>
      <c r="J2" t="s">
        <v>47</v>
      </c>
      <c r="K2" t="s">
        <v>48</v>
      </c>
      <c r="L2" t="str">
        <f>_xlfn.CONCAT(customers[[#This Row],[Address]],",",customers[[#This Row],[City]],",",customers[[#This Row],[Country]])</f>
        <v>Obere Str. 57,Berlin,Germany</v>
      </c>
    </row>
    <row r="3" spans="1:12" x14ac:dyDescent="0.35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829</v>
      </c>
      <c r="H3" t="s">
        <v>55</v>
      </c>
      <c r="I3" t="s">
        <v>56</v>
      </c>
      <c r="J3" t="s">
        <v>57</v>
      </c>
      <c r="K3" t="s">
        <v>58</v>
      </c>
      <c r="L3" t="str">
        <f>_xlfn.CONCAT(customers[[#This Row],[Address]],",",customers[[#This Row],[City]],",",customers[[#This Row],[Country]])</f>
        <v>Avda. de la Constitución 2222,México D.F.,Mexico</v>
      </c>
    </row>
    <row r="4" spans="1:12" x14ac:dyDescent="0.35">
      <c r="A4" t="s">
        <v>59</v>
      </c>
      <c r="B4" t="s">
        <v>60</v>
      </c>
      <c r="C4" t="s">
        <v>61</v>
      </c>
      <c r="D4" t="s">
        <v>52</v>
      </c>
      <c r="E4" t="s">
        <v>62</v>
      </c>
      <c r="F4" t="s">
        <v>54</v>
      </c>
      <c r="G4" t="s">
        <v>829</v>
      </c>
      <c r="H4" t="s">
        <v>63</v>
      </c>
      <c r="I4" t="s">
        <v>56</v>
      </c>
      <c r="J4" t="s">
        <v>64</v>
      </c>
      <c r="K4" t="s">
        <v>829</v>
      </c>
      <c r="L4" t="str">
        <f>_xlfn.CONCAT(customers[[#This Row],[Address]],",",customers[[#This Row],[City]],",",customers[[#This Row],[Country]])</f>
        <v>Mataderos  2312,México D.F.,Mexico</v>
      </c>
    </row>
    <row r="5" spans="1:12" x14ac:dyDescent="0.35">
      <c r="A5" t="s">
        <v>65</v>
      </c>
      <c r="B5" t="s">
        <v>66</v>
      </c>
      <c r="C5" t="s">
        <v>67</v>
      </c>
      <c r="D5" t="s">
        <v>42</v>
      </c>
      <c r="E5" t="s">
        <v>68</v>
      </c>
      <c r="F5" t="s">
        <v>69</v>
      </c>
      <c r="G5" t="s">
        <v>829</v>
      </c>
      <c r="H5" t="s">
        <v>70</v>
      </c>
      <c r="I5" t="s">
        <v>71</v>
      </c>
      <c r="J5" t="s">
        <v>72</v>
      </c>
      <c r="K5" t="s">
        <v>73</v>
      </c>
      <c r="L5" t="str">
        <f>_xlfn.CONCAT(customers[[#This Row],[Address]],",",customers[[#This Row],[City]],",",customers[[#This Row],[Country]])</f>
        <v>120 Hanover Sq.,London,UK</v>
      </c>
    </row>
    <row r="6" spans="1:12" x14ac:dyDescent="0.35">
      <c r="A6" t="s">
        <v>74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829</v>
      </c>
      <c r="H6" t="s">
        <v>80</v>
      </c>
      <c r="I6" t="s">
        <v>81</v>
      </c>
      <c r="J6" t="s">
        <v>82</v>
      </c>
      <c r="K6" t="s">
        <v>83</v>
      </c>
      <c r="L6" t="str">
        <f>_xlfn.CONCAT(customers[[#This Row],[Address]],",",customers[[#This Row],[City]],",",customers[[#This Row],[Country]])</f>
        <v>Berguvsvägen  8,Luleå,Sweden</v>
      </c>
    </row>
    <row r="7" spans="1:12" x14ac:dyDescent="0.35">
      <c r="A7" t="s">
        <v>84</v>
      </c>
      <c r="B7" t="s">
        <v>85</v>
      </c>
      <c r="C7" t="s">
        <v>86</v>
      </c>
      <c r="D7" t="s">
        <v>42</v>
      </c>
      <c r="E7" t="s">
        <v>87</v>
      </c>
      <c r="F7" t="s">
        <v>88</v>
      </c>
      <c r="G7" t="s">
        <v>829</v>
      </c>
      <c r="H7" t="s">
        <v>89</v>
      </c>
      <c r="I7" t="s">
        <v>46</v>
      </c>
      <c r="J7" t="s">
        <v>90</v>
      </c>
      <c r="K7" t="s">
        <v>91</v>
      </c>
      <c r="L7" t="str">
        <f>_xlfn.CONCAT(customers[[#This Row],[Address]],",",customers[[#This Row],[City]],",",customers[[#This Row],[Country]])</f>
        <v>Forsterstr. 57,Mannheim,Germany</v>
      </c>
    </row>
    <row r="8" spans="1:1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829</v>
      </c>
      <c r="H8" t="s">
        <v>98</v>
      </c>
      <c r="I8" t="s">
        <v>99</v>
      </c>
      <c r="J8" t="s">
        <v>100</v>
      </c>
      <c r="K8" t="s">
        <v>101</v>
      </c>
      <c r="L8" t="str">
        <f>_xlfn.CONCAT(customers[[#This Row],[Address]],",",customers[[#This Row],[City]],",",customers[[#This Row],[Country]])</f>
        <v>24, place Kléber,Strasbourg,France</v>
      </c>
    </row>
    <row r="9" spans="1:12" x14ac:dyDescent="0.35">
      <c r="A9" t="s">
        <v>102</v>
      </c>
      <c r="B9" t="s">
        <v>103</v>
      </c>
      <c r="C9" t="s">
        <v>104</v>
      </c>
      <c r="D9" t="s">
        <v>52</v>
      </c>
      <c r="E9" t="s">
        <v>105</v>
      </c>
      <c r="F9" t="s">
        <v>106</v>
      </c>
      <c r="G9" t="s">
        <v>829</v>
      </c>
      <c r="H9" t="s">
        <v>107</v>
      </c>
      <c r="I9" t="s">
        <v>108</v>
      </c>
      <c r="J9" t="s">
        <v>109</v>
      </c>
      <c r="K9" t="s">
        <v>110</v>
      </c>
      <c r="L9" t="str">
        <f>_xlfn.CONCAT(customers[[#This Row],[Address]],",",customers[[#This Row],[City]],",",customers[[#This Row],[Country]])</f>
        <v>C/ Araquil, 67,Madrid,Spain</v>
      </c>
    </row>
    <row r="10" spans="1:12" x14ac:dyDescent="0.35">
      <c r="A10" t="s">
        <v>111</v>
      </c>
      <c r="B10" t="s">
        <v>112</v>
      </c>
      <c r="C10" t="s">
        <v>113</v>
      </c>
      <c r="D10" t="s">
        <v>52</v>
      </c>
      <c r="E10" t="s">
        <v>114</v>
      </c>
      <c r="F10" t="s">
        <v>115</v>
      </c>
      <c r="G10" t="s">
        <v>829</v>
      </c>
      <c r="H10" t="s">
        <v>116</v>
      </c>
      <c r="I10" t="s">
        <v>99</v>
      </c>
      <c r="J10" t="s">
        <v>117</v>
      </c>
      <c r="K10" t="s">
        <v>118</v>
      </c>
      <c r="L10" t="str">
        <f>_xlfn.CONCAT(customers[[#This Row],[Address]],",",customers[[#This Row],[City]],",",customers[[#This Row],[Country]])</f>
        <v>12, rue des Bouchers,Marseille,France</v>
      </c>
    </row>
    <row r="11" spans="1:12" x14ac:dyDescent="0.35">
      <c r="A11" t="s">
        <v>119</v>
      </c>
      <c r="B11" t="s">
        <v>120</v>
      </c>
      <c r="C11" t="s">
        <v>121</v>
      </c>
      <c r="D11" t="s">
        <v>122</v>
      </c>
      <c r="E11" t="s">
        <v>123</v>
      </c>
      <c r="F11" t="s">
        <v>124</v>
      </c>
      <c r="G11" t="s">
        <v>125</v>
      </c>
      <c r="H11" t="s">
        <v>126</v>
      </c>
      <c r="I11" t="s">
        <v>127</v>
      </c>
      <c r="J11" t="s">
        <v>128</v>
      </c>
      <c r="K11" t="s">
        <v>129</v>
      </c>
      <c r="L11" t="str">
        <f>_xlfn.CONCAT(customers[[#This Row],[Address]],",",customers[[#This Row],[City]],",",customers[[#This Row],[Country]])</f>
        <v>23 Tsawassen Blvd.,Tsawassen,Canada</v>
      </c>
    </row>
    <row r="12" spans="1:12" x14ac:dyDescent="0.35">
      <c r="A12" t="s">
        <v>130</v>
      </c>
      <c r="B12" t="s">
        <v>131</v>
      </c>
      <c r="C12" t="s">
        <v>132</v>
      </c>
      <c r="D12" t="s">
        <v>42</v>
      </c>
      <c r="E12" t="s">
        <v>133</v>
      </c>
      <c r="F12" t="s">
        <v>69</v>
      </c>
      <c r="G12" t="s">
        <v>829</v>
      </c>
      <c r="H12" t="s">
        <v>134</v>
      </c>
      <c r="I12" t="s">
        <v>71</v>
      </c>
      <c r="J12" t="s">
        <v>135</v>
      </c>
      <c r="K12" t="s">
        <v>829</v>
      </c>
      <c r="L12" t="str">
        <f>_xlfn.CONCAT(customers[[#This Row],[Address]],",",customers[[#This Row],[City]],",",customers[[#This Row],[Country]])</f>
        <v>Fauntleroy Circus,London,UK</v>
      </c>
    </row>
    <row r="13" spans="1:12" x14ac:dyDescent="0.35">
      <c r="A13" t="s">
        <v>136</v>
      </c>
      <c r="B13" t="s">
        <v>137</v>
      </c>
      <c r="C13" t="s">
        <v>138</v>
      </c>
      <c r="D13" t="s">
        <v>139</v>
      </c>
      <c r="E13" t="s">
        <v>140</v>
      </c>
      <c r="F13" t="s">
        <v>141</v>
      </c>
      <c r="G13" t="s">
        <v>829</v>
      </c>
      <c r="H13" t="s">
        <v>142</v>
      </c>
      <c r="I13" t="s">
        <v>143</v>
      </c>
      <c r="J13" t="s">
        <v>144</v>
      </c>
      <c r="K13" t="s">
        <v>145</v>
      </c>
      <c r="L13" t="str">
        <f>_xlfn.CONCAT(customers[[#This Row],[Address]],",",customers[[#This Row],[City]],",",customers[[#This Row],[Country]])</f>
        <v>Cerrito 333,Buenos Aires,Argentina</v>
      </c>
    </row>
    <row r="14" spans="1:12" x14ac:dyDescent="0.35">
      <c r="A14" t="s">
        <v>146</v>
      </c>
      <c r="B14" t="s">
        <v>147</v>
      </c>
      <c r="C14" t="s">
        <v>148</v>
      </c>
      <c r="D14" t="s">
        <v>95</v>
      </c>
      <c r="E14" t="s">
        <v>149</v>
      </c>
      <c r="F14" t="s">
        <v>54</v>
      </c>
      <c r="G14" t="s">
        <v>829</v>
      </c>
      <c r="H14" t="s">
        <v>150</v>
      </c>
      <c r="I14" t="s">
        <v>56</v>
      </c>
      <c r="J14" t="s">
        <v>151</v>
      </c>
      <c r="K14" t="s">
        <v>152</v>
      </c>
      <c r="L14" t="str">
        <f>_xlfn.CONCAT(customers[[#This Row],[Address]],",",customers[[#This Row],[City]],",",customers[[#This Row],[Country]])</f>
        <v>Sierras de Granada 9993,México D.F.,Mexico</v>
      </c>
    </row>
    <row r="15" spans="1:12" x14ac:dyDescent="0.35">
      <c r="A15" t="s">
        <v>153</v>
      </c>
      <c r="B15" t="s">
        <v>154</v>
      </c>
      <c r="C15" t="s">
        <v>155</v>
      </c>
      <c r="D15" t="s">
        <v>52</v>
      </c>
      <c r="E15" t="s">
        <v>156</v>
      </c>
      <c r="F15" t="s">
        <v>157</v>
      </c>
      <c r="G15" t="s">
        <v>829</v>
      </c>
      <c r="H15" t="s">
        <v>158</v>
      </c>
      <c r="I15" t="s">
        <v>159</v>
      </c>
      <c r="J15" t="s">
        <v>160</v>
      </c>
      <c r="K15" t="s">
        <v>829</v>
      </c>
      <c r="L15" t="str">
        <f>_xlfn.CONCAT(customers[[#This Row],[Address]],",",customers[[#This Row],[City]],",",customers[[#This Row],[Country]])</f>
        <v>Hauptstr. 29,Bern,Switzerland</v>
      </c>
    </row>
    <row r="16" spans="1:12" x14ac:dyDescent="0.35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829</v>
      </c>
      <c r="L16" t="str">
        <f>_xlfn.CONCAT(customers[[#This Row],[Address]],",",customers[[#This Row],[City]],",",customers[[#This Row],[Country]])</f>
        <v>Av. dos Lusíadas, 23,São Paulo,Brazil</v>
      </c>
    </row>
    <row r="17" spans="1:12" x14ac:dyDescent="0.35">
      <c r="A17" t="s">
        <v>171</v>
      </c>
      <c r="B17" t="s">
        <v>172</v>
      </c>
      <c r="C17" t="s">
        <v>173</v>
      </c>
      <c r="D17" t="s">
        <v>42</v>
      </c>
      <c r="E17" t="s">
        <v>174</v>
      </c>
      <c r="F17" t="s">
        <v>69</v>
      </c>
      <c r="G17" t="s">
        <v>829</v>
      </c>
      <c r="H17" t="s">
        <v>175</v>
      </c>
      <c r="I17" t="s">
        <v>71</v>
      </c>
      <c r="J17" t="s">
        <v>176</v>
      </c>
      <c r="K17" t="s">
        <v>177</v>
      </c>
      <c r="L17" t="str">
        <f>_xlfn.CONCAT(customers[[#This Row],[Address]],",",customers[[#This Row],[City]],",",customers[[#This Row],[Country]])</f>
        <v>Berkeley Gardens
12  Brewery ,London,UK</v>
      </c>
    </row>
    <row r="18" spans="1:12" x14ac:dyDescent="0.35">
      <c r="A18" t="s">
        <v>178</v>
      </c>
      <c r="B18" t="s">
        <v>179</v>
      </c>
      <c r="C18" t="s">
        <v>180</v>
      </c>
      <c r="D18" t="s">
        <v>77</v>
      </c>
      <c r="E18" t="s">
        <v>181</v>
      </c>
      <c r="F18" t="s">
        <v>182</v>
      </c>
      <c r="G18" t="s">
        <v>829</v>
      </c>
      <c r="H18" t="s">
        <v>183</v>
      </c>
      <c r="I18" t="s">
        <v>46</v>
      </c>
      <c r="J18" t="s">
        <v>184</v>
      </c>
      <c r="K18" t="s">
        <v>185</v>
      </c>
      <c r="L18" t="str">
        <f>_xlfn.CONCAT(customers[[#This Row],[Address]],",",customers[[#This Row],[City]],",",customers[[#This Row],[Country]])</f>
        <v>Walserweg 21,Aachen,Germany</v>
      </c>
    </row>
    <row r="19" spans="1:12" x14ac:dyDescent="0.35">
      <c r="A19" t="s">
        <v>186</v>
      </c>
      <c r="B19" t="s">
        <v>187</v>
      </c>
      <c r="C19" t="s">
        <v>188</v>
      </c>
      <c r="D19" t="s">
        <v>52</v>
      </c>
      <c r="E19" t="s">
        <v>189</v>
      </c>
      <c r="F19" t="s">
        <v>190</v>
      </c>
      <c r="G19" t="s">
        <v>829</v>
      </c>
      <c r="H19" t="s">
        <v>191</v>
      </c>
      <c r="I19" t="s">
        <v>99</v>
      </c>
      <c r="J19" t="s">
        <v>192</v>
      </c>
      <c r="K19" t="s">
        <v>193</v>
      </c>
      <c r="L19" t="str">
        <f>_xlfn.CONCAT(customers[[#This Row],[Address]],",",customers[[#This Row],[City]],",",customers[[#This Row],[Country]])</f>
        <v>67, rue des Cinquante Otages,Nantes,France</v>
      </c>
    </row>
    <row r="20" spans="1:12" x14ac:dyDescent="0.35">
      <c r="A20" t="s">
        <v>194</v>
      </c>
      <c r="B20" t="s">
        <v>195</v>
      </c>
      <c r="C20" t="s">
        <v>196</v>
      </c>
      <c r="D20" t="s">
        <v>139</v>
      </c>
      <c r="E20" t="s">
        <v>197</v>
      </c>
      <c r="F20" t="s">
        <v>69</v>
      </c>
      <c r="G20" t="s">
        <v>829</v>
      </c>
      <c r="H20" t="s">
        <v>198</v>
      </c>
      <c r="I20" t="s">
        <v>71</v>
      </c>
      <c r="J20" t="s">
        <v>199</v>
      </c>
      <c r="K20" t="s">
        <v>200</v>
      </c>
      <c r="L20" t="str">
        <f>_xlfn.CONCAT(customers[[#This Row],[Address]],",",customers[[#This Row],[City]],",",customers[[#This Row],[Country]])</f>
        <v>35 King George,London,UK</v>
      </c>
    </row>
    <row r="21" spans="1:12" x14ac:dyDescent="0.35">
      <c r="A21" t="s">
        <v>201</v>
      </c>
      <c r="B21" t="s">
        <v>202</v>
      </c>
      <c r="C21" t="s">
        <v>203</v>
      </c>
      <c r="D21" t="s">
        <v>204</v>
      </c>
      <c r="E21" t="s">
        <v>205</v>
      </c>
      <c r="F21" t="s">
        <v>206</v>
      </c>
      <c r="G21" t="s">
        <v>829</v>
      </c>
      <c r="H21" t="s">
        <v>207</v>
      </c>
      <c r="I21" t="s">
        <v>208</v>
      </c>
      <c r="J21" t="s">
        <v>209</v>
      </c>
      <c r="K21" t="s">
        <v>210</v>
      </c>
      <c r="L21" t="str">
        <f>_xlfn.CONCAT(customers[[#This Row],[Address]],",",customers[[#This Row],[City]],",",customers[[#This Row],[Country]])</f>
        <v>Kirchgasse 6,Graz,Austria</v>
      </c>
    </row>
    <row r="22" spans="1:12" x14ac:dyDescent="0.35">
      <c r="A22" t="s">
        <v>211</v>
      </c>
      <c r="B22" t="s">
        <v>212</v>
      </c>
      <c r="C22" t="s">
        <v>213</v>
      </c>
      <c r="D22" t="s">
        <v>214</v>
      </c>
      <c r="E22" t="s">
        <v>215</v>
      </c>
      <c r="F22" t="s">
        <v>166</v>
      </c>
      <c r="G22" t="s">
        <v>167</v>
      </c>
      <c r="H22" t="s">
        <v>216</v>
      </c>
      <c r="I22" t="s">
        <v>169</v>
      </c>
      <c r="J22" t="s">
        <v>217</v>
      </c>
      <c r="K22" t="s">
        <v>829</v>
      </c>
      <c r="L22" t="str">
        <f>_xlfn.CONCAT(customers[[#This Row],[Address]],",",customers[[#This Row],[City]],",",customers[[#This Row],[Country]])</f>
        <v>Rua Orós, 92,São Paulo,Brazil</v>
      </c>
    </row>
    <row r="23" spans="1:12" x14ac:dyDescent="0.35">
      <c r="A23" t="s">
        <v>218</v>
      </c>
      <c r="B23" t="s">
        <v>219</v>
      </c>
      <c r="C23" t="s">
        <v>220</v>
      </c>
      <c r="D23" t="s">
        <v>122</v>
      </c>
      <c r="E23" t="s">
        <v>221</v>
      </c>
      <c r="F23" t="s">
        <v>106</v>
      </c>
      <c r="G23" t="s">
        <v>829</v>
      </c>
      <c r="H23" t="s">
        <v>222</v>
      </c>
      <c r="I23" t="s">
        <v>108</v>
      </c>
      <c r="J23" t="s">
        <v>223</v>
      </c>
      <c r="K23" t="s">
        <v>224</v>
      </c>
      <c r="L23" t="str">
        <f>_xlfn.CONCAT(customers[[#This Row],[Address]],",",customers[[#This Row],[City]],",",customers[[#This Row],[Country]])</f>
        <v>C/ Moralzarzal, 86,Madrid,Spain</v>
      </c>
    </row>
    <row r="24" spans="1:12" x14ac:dyDescent="0.35">
      <c r="A24" t="s">
        <v>225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829</v>
      </c>
      <c r="H24" t="s">
        <v>231</v>
      </c>
      <c r="I24" t="s">
        <v>99</v>
      </c>
      <c r="J24" t="s">
        <v>232</v>
      </c>
      <c r="K24" t="s">
        <v>233</v>
      </c>
      <c r="L24" t="str">
        <f>_xlfn.CONCAT(customers[[#This Row],[Address]],",",customers[[#This Row],[City]],",",customers[[#This Row],[Country]])</f>
        <v>184, chaussée de Tournai,Lille,France</v>
      </c>
    </row>
    <row r="25" spans="1:12" x14ac:dyDescent="0.35">
      <c r="A25" t="s">
        <v>234</v>
      </c>
      <c r="B25" t="s">
        <v>235</v>
      </c>
      <c r="C25" t="s">
        <v>236</v>
      </c>
      <c r="D25" t="s">
        <v>52</v>
      </c>
      <c r="E25" t="s">
        <v>237</v>
      </c>
      <c r="F25" t="s">
        <v>238</v>
      </c>
      <c r="G25" t="s">
        <v>829</v>
      </c>
      <c r="H25" t="s">
        <v>239</v>
      </c>
      <c r="I25" t="s">
        <v>81</v>
      </c>
      <c r="J25" t="s">
        <v>240</v>
      </c>
      <c r="K25" t="s">
        <v>829</v>
      </c>
      <c r="L25" t="str">
        <f>_xlfn.CONCAT(customers[[#This Row],[Address]],",",customers[[#This Row],[City]],",",customers[[#This Row],[Country]])</f>
        <v>Åkergatan 24,Bräcke,Sweden</v>
      </c>
    </row>
    <row r="26" spans="1:12" x14ac:dyDescent="0.35">
      <c r="A26" t="s">
        <v>241</v>
      </c>
      <c r="B26" t="s">
        <v>242</v>
      </c>
      <c r="C26" t="s">
        <v>243</v>
      </c>
      <c r="D26" t="s">
        <v>95</v>
      </c>
      <c r="E26" t="s">
        <v>244</v>
      </c>
      <c r="F26" t="s">
        <v>245</v>
      </c>
      <c r="G26" t="s">
        <v>829</v>
      </c>
      <c r="H26" t="s">
        <v>246</v>
      </c>
      <c r="I26" t="s">
        <v>46</v>
      </c>
      <c r="J26" t="s">
        <v>247</v>
      </c>
      <c r="K26" t="s">
        <v>248</v>
      </c>
      <c r="L26" t="str">
        <f>_xlfn.CONCAT(customers[[#This Row],[Address]],",",customers[[#This Row],[City]],",",customers[[#This Row],[Country]])</f>
        <v>Berliner Platz 43,München,Germany</v>
      </c>
    </row>
    <row r="27" spans="1:12" x14ac:dyDescent="0.35">
      <c r="A27" t="s">
        <v>249</v>
      </c>
      <c r="B27" t="s">
        <v>250</v>
      </c>
      <c r="C27" t="s">
        <v>251</v>
      </c>
      <c r="D27" t="s">
        <v>95</v>
      </c>
      <c r="E27" t="s">
        <v>252</v>
      </c>
      <c r="F27" t="s">
        <v>190</v>
      </c>
      <c r="G27" t="s">
        <v>829</v>
      </c>
      <c r="H27" t="s">
        <v>191</v>
      </c>
      <c r="I27" t="s">
        <v>99</v>
      </c>
      <c r="J27" t="s">
        <v>253</v>
      </c>
      <c r="K27" t="s">
        <v>254</v>
      </c>
      <c r="L27" t="str">
        <f>_xlfn.CONCAT(customers[[#This Row],[Address]],",",customers[[#This Row],[City]],",",customers[[#This Row],[Country]])</f>
        <v>54, rue Royale,Nantes,France</v>
      </c>
    </row>
    <row r="28" spans="1:12" x14ac:dyDescent="0.35">
      <c r="A28" t="s">
        <v>255</v>
      </c>
      <c r="B28" t="s">
        <v>256</v>
      </c>
      <c r="C28" t="s">
        <v>257</v>
      </c>
      <c r="D28" t="s">
        <v>42</v>
      </c>
      <c r="E28" t="s">
        <v>258</v>
      </c>
      <c r="F28" t="s">
        <v>259</v>
      </c>
      <c r="G28" t="s">
        <v>829</v>
      </c>
      <c r="H28" t="s">
        <v>260</v>
      </c>
      <c r="I28" t="s">
        <v>261</v>
      </c>
      <c r="J28" t="s">
        <v>262</v>
      </c>
      <c r="K28" t="s">
        <v>263</v>
      </c>
      <c r="L28" t="str">
        <f>_xlfn.CONCAT(customers[[#This Row],[Address]],",",customers[[#This Row],[City]],",",customers[[#This Row],[Country]])</f>
        <v>Via Monte Bianco 34,Torino,Italy</v>
      </c>
    </row>
    <row r="29" spans="1:12" x14ac:dyDescent="0.35">
      <c r="A29" t="s">
        <v>264</v>
      </c>
      <c r="B29" t="s">
        <v>265</v>
      </c>
      <c r="C29" t="s">
        <v>266</v>
      </c>
      <c r="D29" t="s">
        <v>204</v>
      </c>
      <c r="E29" t="s">
        <v>267</v>
      </c>
      <c r="F29" t="s">
        <v>268</v>
      </c>
      <c r="G29" t="s">
        <v>829</v>
      </c>
      <c r="H29" t="s">
        <v>269</v>
      </c>
      <c r="I29" t="s">
        <v>270</v>
      </c>
      <c r="J29" t="s">
        <v>271</v>
      </c>
      <c r="K29" t="s">
        <v>272</v>
      </c>
      <c r="L29" t="str">
        <f>_xlfn.CONCAT(customers[[#This Row],[Address]],",",customers[[#This Row],[City]],",",customers[[#This Row],[Country]])</f>
        <v>Jardim das rosas n. 32,Lisboa,Portugal</v>
      </c>
    </row>
    <row r="30" spans="1:12" x14ac:dyDescent="0.35">
      <c r="A30" t="s">
        <v>273</v>
      </c>
      <c r="B30" t="s">
        <v>274</v>
      </c>
      <c r="C30" t="s">
        <v>275</v>
      </c>
      <c r="D30" t="s">
        <v>95</v>
      </c>
      <c r="E30" t="s">
        <v>276</v>
      </c>
      <c r="F30" t="s">
        <v>277</v>
      </c>
      <c r="G30" t="s">
        <v>829</v>
      </c>
      <c r="H30" t="s">
        <v>278</v>
      </c>
      <c r="I30" t="s">
        <v>108</v>
      </c>
      <c r="J30" t="s">
        <v>279</v>
      </c>
      <c r="K30" t="s">
        <v>280</v>
      </c>
      <c r="L30" t="str">
        <f>_xlfn.CONCAT(customers[[#This Row],[Address]],",",customers[[#This Row],[City]],",",customers[[#This Row],[Country]])</f>
        <v>Rambla de Cataluña, 23,Barcelona,Spain</v>
      </c>
    </row>
    <row r="31" spans="1:12" x14ac:dyDescent="0.35">
      <c r="A31" t="s">
        <v>281</v>
      </c>
      <c r="B31" t="s">
        <v>282</v>
      </c>
      <c r="C31" t="s">
        <v>283</v>
      </c>
      <c r="D31" t="s">
        <v>204</v>
      </c>
      <c r="E31" t="s">
        <v>284</v>
      </c>
      <c r="F31" t="s">
        <v>285</v>
      </c>
      <c r="G31" t="s">
        <v>829</v>
      </c>
      <c r="H31" t="s">
        <v>286</v>
      </c>
      <c r="I31" t="s">
        <v>108</v>
      </c>
      <c r="J31" t="s">
        <v>287</v>
      </c>
      <c r="K31" t="s">
        <v>829</v>
      </c>
      <c r="L31" t="str">
        <f>_xlfn.CONCAT(customers[[#This Row],[Address]],",",customers[[#This Row],[City]],",",customers[[#This Row],[Country]])</f>
        <v>C/ Romero, 33,Sevilla,Spain</v>
      </c>
    </row>
    <row r="32" spans="1:12" x14ac:dyDescent="0.35">
      <c r="A32" t="s">
        <v>288</v>
      </c>
      <c r="B32" t="s">
        <v>289</v>
      </c>
      <c r="C32" t="s">
        <v>290</v>
      </c>
      <c r="D32" t="s">
        <v>164</v>
      </c>
      <c r="E32" t="s">
        <v>291</v>
      </c>
      <c r="F32" t="s">
        <v>292</v>
      </c>
      <c r="G32" t="s">
        <v>167</v>
      </c>
      <c r="H32" t="s">
        <v>293</v>
      </c>
      <c r="I32" t="s">
        <v>169</v>
      </c>
      <c r="J32" t="s">
        <v>294</v>
      </c>
      <c r="K32" t="s">
        <v>829</v>
      </c>
      <c r="L32" t="str">
        <f>_xlfn.CONCAT(customers[[#This Row],[Address]],",",customers[[#This Row],[City]],",",customers[[#This Row],[Country]])</f>
        <v>Av. Brasil, 442,Campinas,Brazil</v>
      </c>
    </row>
    <row r="33" spans="1:12" x14ac:dyDescent="0.35">
      <c r="A33" t="s">
        <v>295</v>
      </c>
      <c r="B33" t="s">
        <v>296</v>
      </c>
      <c r="C33" t="s">
        <v>297</v>
      </c>
      <c r="D33" t="s">
        <v>95</v>
      </c>
      <c r="E33" t="s">
        <v>298</v>
      </c>
      <c r="F33" t="s">
        <v>299</v>
      </c>
      <c r="G33" t="s">
        <v>300</v>
      </c>
      <c r="H33" t="s">
        <v>301</v>
      </c>
      <c r="I33" t="s">
        <v>302</v>
      </c>
      <c r="J33" t="s">
        <v>303</v>
      </c>
      <c r="K33" t="s">
        <v>829</v>
      </c>
      <c r="L33" t="str">
        <f>_xlfn.CONCAT(customers[[#This Row],[Address]],",",customers[[#This Row],[City]],",",customers[[#This Row],[Country]])</f>
        <v>2732 Baker Blvd.,Eugene,USA</v>
      </c>
    </row>
    <row r="34" spans="1:12" x14ac:dyDescent="0.35">
      <c r="A34" t="s">
        <v>304</v>
      </c>
      <c r="B34" t="s">
        <v>305</v>
      </c>
      <c r="C34" t="s">
        <v>306</v>
      </c>
      <c r="D34" t="s">
        <v>52</v>
      </c>
      <c r="E34" t="s">
        <v>307</v>
      </c>
      <c r="F34" t="s">
        <v>308</v>
      </c>
      <c r="G34" t="s">
        <v>309</v>
      </c>
      <c r="H34" t="s">
        <v>310</v>
      </c>
      <c r="I34" t="s">
        <v>311</v>
      </c>
      <c r="J34" t="s">
        <v>312</v>
      </c>
      <c r="K34" t="s">
        <v>313</v>
      </c>
      <c r="L34" t="str">
        <f>_xlfn.CONCAT(customers[[#This Row],[Address]],",",customers[[#This Row],[City]],",",customers[[#This Row],[Country]])</f>
        <v>5ª Ave. Los Palos Grandes,Caracas,Venezuela</v>
      </c>
    </row>
    <row r="35" spans="1:12" x14ac:dyDescent="0.35">
      <c r="A35" t="s">
        <v>314</v>
      </c>
      <c r="B35" t="s">
        <v>315</v>
      </c>
      <c r="C35" t="s">
        <v>316</v>
      </c>
      <c r="D35" t="s">
        <v>122</v>
      </c>
      <c r="E35" t="s">
        <v>317</v>
      </c>
      <c r="F35" t="s">
        <v>318</v>
      </c>
      <c r="G35" t="s">
        <v>319</v>
      </c>
      <c r="H35" t="s">
        <v>320</v>
      </c>
      <c r="I35" t="s">
        <v>169</v>
      </c>
      <c r="J35" t="s">
        <v>321</v>
      </c>
      <c r="K35" t="s">
        <v>322</v>
      </c>
      <c r="L35" t="str">
        <f>_xlfn.CONCAT(customers[[#This Row],[Address]],",",customers[[#This Row],[City]],",",customers[[#This Row],[Country]])</f>
        <v>Rua do Paço, 67,Rio de Janeiro,Brazil</v>
      </c>
    </row>
    <row r="36" spans="1:12" x14ac:dyDescent="0.35">
      <c r="A36" t="s">
        <v>323</v>
      </c>
      <c r="B36" t="s">
        <v>324</v>
      </c>
      <c r="C36" t="s">
        <v>325</v>
      </c>
      <c r="D36" t="s">
        <v>42</v>
      </c>
      <c r="E36" t="s">
        <v>326</v>
      </c>
      <c r="F36" t="s">
        <v>327</v>
      </c>
      <c r="G36" t="s">
        <v>328</v>
      </c>
      <c r="H36" t="s">
        <v>329</v>
      </c>
      <c r="I36" t="s">
        <v>311</v>
      </c>
      <c r="J36" t="s">
        <v>330</v>
      </c>
      <c r="K36" t="s">
        <v>331</v>
      </c>
      <c r="L36" t="str">
        <f>_xlfn.CONCAT(customers[[#This Row],[Address]],",",customers[[#This Row],[City]],",",customers[[#This Row],[Country]])</f>
        <v>Carrera 22 con Ave. Carlos Soublette #8-35,San Cristóbal,Venezuela</v>
      </c>
    </row>
    <row r="37" spans="1:12" x14ac:dyDescent="0.35">
      <c r="A37" t="s">
        <v>332</v>
      </c>
      <c r="B37" t="s">
        <v>333</v>
      </c>
      <c r="C37" t="s">
        <v>334</v>
      </c>
      <c r="D37" t="s">
        <v>42</v>
      </c>
      <c r="E37" t="s">
        <v>335</v>
      </c>
      <c r="F37" t="s">
        <v>336</v>
      </c>
      <c r="G37" t="s">
        <v>300</v>
      </c>
      <c r="H37" t="s">
        <v>337</v>
      </c>
      <c r="I37" t="s">
        <v>302</v>
      </c>
      <c r="J37" t="s">
        <v>338</v>
      </c>
      <c r="K37" t="s">
        <v>339</v>
      </c>
      <c r="L37" t="str">
        <f>_xlfn.CONCAT(customers[[#This Row],[Address]],",",customers[[#This Row],[City]],",",customers[[#This Row],[Country]])</f>
        <v>City Center Plaza
516 Main St.,Elgin,USA</v>
      </c>
    </row>
    <row r="38" spans="1:12" x14ac:dyDescent="0.35">
      <c r="A38" t="s">
        <v>340</v>
      </c>
      <c r="B38" t="s">
        <v>341</v>
      </c>
      <c r="C38" t="s">
        <v>342</v>
      </c>
      <c r="D38" t="s">
        <v>164</v>
      </c>
      <c r="E38" t="s">
        <v>343</v>
      </c>
      <c r="F38" t="s">
        <v>344</v>
      </c>
      <c r="G38" t="s">
        <v>345</v>
      </c>
      <c r="H38" t="s">
        <v>829</v>
      </c>
      <c r="I38" t="s">
        <v>346</v>
      </c>
      <c r="J38" t="s">
        <v>347</v>
      </c>
      <c r="K38" t="s">
        <v>348</v>
      </c>
      <c r="L38" t="str">
        <f>_xlfn.CONCAT(customers[[#This Row],[Address]],",",customers[[#This Row],[City]],",",customers[[#This Row],[Country]])</f>
        <v>8 Johnstown Road,Cork,Ireland</v>
      </c>
    </row>
    <row r="39" spans="1:12" x14ac:dyDescent="0.35">
      <c r="A39" t="s">
        <v>349</v>
      </c>
      <c r="B39" t="s">
        <v>350</v>
      </c>
      <c r="C39" t="s">
        <v>351</v>
      </c>
      <c r="D39" t="s">
        <v>95</v>
      </c>
      <c r="E39" t="s">
        <v>352</v>
      </c>
      <c r="F39" t="s">
        <v>353</v>
      </c>
      <c r="G39" t="s">
        <v>354</v>
      </c>
      <c r="H39" t="s">
        <v>355</v>
      </c>
      <c r="I39" t="s">
        <v>71</v>
      </c>
      <c r="J39" t="s">
        <v>356</v>
      </c>
      <c r="K39" t="s">
        <v>829</v>
      </c>
      <c r="L39" t="str">
        <f>_xlfn.CONCAT(customers[[#This Row],[Address]],",",customers[[#This Row],[City]],",",customers[[#This Row],[Country]])</f>
        <v>Garden House
Crowther Way,Cowes,UK</v>
      </c>
    </row>
    <row r="40" spans="1:12" x14ac:dyDescent="0.35">
      <c r="A40" t="s">
        <v>357</v>
      </c>
      <c r="B40" t="s">
        <v>358</v>
      </c>
      <c r="C40" t="s">
        <v>359</v>
      </c>
      <c r="D40" t="s">
        <v>164</v>
      </c>
      <c r="E40" t="s">
        <v>360</v>
      </c>
      <c r="F40" t="s">
        <v>361</v>
      </c>
      <c r="G40" t="s">
        <v>829</v>
      </c>
      <c r="H40" t="s">
        <v>362</v>
      </c>
      <c r="I40" t="s">
        <v>46</v>
      </c>
      <c r="J40" t="s">
        <v>363</v>
      </c>
      <c r="K40" t="s">
        <v>829</v>
      </c>
      <c r="L40" t="str">
        <f>_xlfn.CONCAT(customers[[#This Row],[Address]],",",customers[[#This Row],[City]],",",customers[[#This Row],[Country]])</f>
        <v>Maubelstr. 90,Brandenburg,Germany</v>
      </c>
    </row>
    <row r="41" spans="1:12" x14ac:dyDescent="0.35">
      <c r="A41" t="s">
        <v>364</v>
      </c>
      <c r="B41" t="s">
        <v>365</v>
      </c>
      <c r="C41" t="s">
        <v>366</v>
      </c>
      <c r="D41" t="s">
        <v>42</v>
      </c>
      <c r="E41" t="s">
        <v>367</v>
      </c>
      <c r="F41" t="s">
        <v>368</v>
      </c>
      <c r="G41" t="s">
        <v>829</v>
      </c>
      <c r="H41" t="s">
        <v>369</v>
      </c>
      <c r="I41" t="s">
        <v>99</v>
      </c>
      <c r="J41" t="s">
        <v>370</v>
      </c>
      <c r="K41" t="s">
        <v>371</v>
      </c>
      <c r="L41" t="str">
        <f>_xlfn.CONCAT(customers[[#This Row],[Address]],",",customers[[#This Row],[City]],",",customers[[#This Row],[Country]])</f>
        <v>67, avenue de l'Europe,Versailles,France</v>
      </c>
    </row>
    <row r="42" spans="1:12" x14ac:dyDescent="0.35">
      <c r="A42" t="s">
        <v>372</v>
      </c>
      <c r="B42" t="s">
        <v>373</v>
      </c>
      <c r="C42" t="s">
        <v>374</v>
      </c>
      <c r="D42" t="s">
        <v>204</v>
      </c>
      <c r="E42" t="s">
        <v>375</v>
      </c>
      <c r="F42" t="s">
        <v>376</v>
      </c>
      <c r="G42" t="s">
        <v>829</v>
      </c>
      <c r="H42" t="s">
        <v>377</v>
      </c>
      <c r="I42" t="s">
        <v>99</v>
      </c>
      <c r="J42" t="s">
        <v>378</v>
      </c>
      <c r="K42" t="s">
        <v>379</v>
      </c>
      <c r="L42" t="str">
        <f>_xlfn.CONCAT(customers[[#This Row],[Address]],",",customers[[#This Row],[City]],",",customers[[#This Row],[Country]])</f>
        <v>1 rue Alsace-Lorraine,Toulouse,France</v>
      </c>
    </row>
    <row r="43" spans="1:12" x14ac:dyDescent="0.35">
      <c r="A43" t="s">
        <v>380</v>
      </c>
      <c r="B43" t="s">
        <v>381</v>
      </c>
      <c r="C43" t="s">
        <v>382</v>
      </c>
      <c r="D43" t="s">
        <v>214</v>
      </c>
      <c r="E43" t="s">
        <v>383</v>
      </c>
      <c r="F43" t="s">
        <v>384</v>
      </c>
      <c r="G43" t="s">
        <v>125</v>
      </c>
      <c r="H43" t="s">
        <v>385</v>
      </c>
      <c r="I43" t="s">
        <v>127</v>
      </c>
      <c r="J43" t="s">
        <v>386</v>
      </c>
      <c r="K43" t="s">
        <v>387</v>
      </c>
      <c r="L43" t="str">
        <f>_xlfn.CONCAT(customers[[#This Row],[Address]],",",customers[[#This Row],[City]],",",customers[[#This Row],[Country]])</f>
        <v>1900 Oak St.,Vancouver,Canada</v>
      </c>
    </row>
    <row r="44" spans="1:12" x14ac:dyDescent="0.35">
      <c r="A44" t="s">
        <v>388</v>
      </c>
      <c r="B44" t="s">
        <v>389</v>
      </c>
      <c r="C44" t="s">
        <v>390</v>
      </c>
      <c r="D44" t="s">
        <v>95</v>
      </c>
      <c r="E44" t="s">
        <v>391</v>
      </c>
      <c r="F44" t="s">
        <v>392</v>
      </c>
      <c r="G44" t="s">
        <v>393</v>
      </c>
      <c r="H44" t="s">
        <v>394</v>
      </c>
      <c r="I44" t="s">
        <v>302</v>
      </c>
      <c r="J44" t="s">
        <v>395</v>
      </c>
      <c r="K44" t="s">
        <v>396</v>
      </c>
      <c r="L44" t="str">
        <f>_xlfn.CONCAT(customers[[#This Row],[Address]],",",customers[[#This Row],[City]],",",customers[[#This Row],[Country]])</f>
        <v>12 Orchestra Terrace,Walla Walla,USA</v>
      </c>
    </row>
    <row r="45" spans="1:12" x14ac:dyDescent="0.35">
      <c r="A45" t="s">
        <v>397</v>
      </c>
      <c r="B45" t="s">
        <v>398</v>
      </c>
      <c r="C45" t="s">
        <v>399</v>
      </c>
      <c r="D45" t="s">
        <v>42</v>
      </c>
      <c r="E45" t="s">
        <v>400</v>
      </c>
      <c r="F45" t="s">
        <v>401</v>
      </c>
      <c r="G45" t="s">
        <v>829</v>
      </c>
      <c r="H45" t="s">
        <v>402</v>
      </c>
      <c r="I45" t="s">
        <v>46</v>
      </c>
      <c r="J45" t="s">
        <v>403</v>
      </c>
      <c r="K45" t="s">
        <v>404</v>
      </c>
      <c r="L45" t="str">
        <f>_xlfn.CONCAT(customers[[#This Row],[Address]],",",customers[[#This Row],[City]],",",customers[[#This Row],[Country]])</f>
        <v>Magazinweg 7,Frankfurt a.M. ,Germany</v>
      </c>
    </row>
    <row r="46" spans="1:12" x14ac:dyDescent="0.35">
      <c r="A46" t="s">
        <v>405</v>
      </c>
      <c r="B46" t="s">
        <v>406</v>
      </c>
      <c r="C46" t="s">
        <v>407</v>
      </c>
      <c r="D46" t="s">
        <v>52</v>
      </c>
      <c r="E46" t="s">
        <v>408</v>
      </c>
      <c r="F46" t="s">
        <v>409</v>
      </c>
      <c r="G46" t="s">
        <v>410</v>
      </c>
      <c r="H46" t="s">
        <v>411</v>
      </c>
      <c r="I46" t="s">
        <v>302</v>
      </c>
      <c r="J46" t="s">
        <v>412</v>
      </c>
      <c r="K46" t="s">
        <v>829</v>
      </c>
      <c r="L46" t="str">
        <f>_xlfn.CONCAT(customers[[#This Row],[Address]],",",customers[[#This Row],[City]],",",customers[[#This Row],[Country]])</f>
        <v>87 Polk St.
Suite 5,San Francisco,USA</v>
      </c>
    </row>
    <row r="47" spans="1:12" x14ac:dyDescent="0.35">
      <c r="A47" t="s">
        <v>413</v>
      </c>
      <c r="B47" t="s">
        <v>414</v>
      </c>
      <c r="C47" t="s">
        <v>415</v>
      </c>
      <c r="D47" t="s">
        <v>122</v>
      </c>
      <c r="E47" t="s">
        <v>416</v>
      </c>
      <c r="F47" t="s">
        <v>417</v>
      </c>
      <c r="G47" t="s">
        <v>418</v>
      </c>
      <c r="H47" t="s">
        <v>419</v>
      </c>
      <c r="I47" t="s">
        <v>311</v>
      </c>
      <c r="J47" t="s">
        <v>420</v>
      </c>
      <c r="K47" t="s">
        <v>421</v>
      </c>
      <c r="L47" t="str">
        <f>_xlfn.CONCAT(customers[[#This Row],[Address]],",",customers[[#This Row],[City]],",",customers[[#This Row],[Country]])</f>
        <v>Carrera 52 con Ave. Bolívar #65-98 Llano Largo,Barquisimeto,Venezuela</v>
      </c>
    </row>
    <row r="48" spans="1:12" x14ac:dyDescent="0.35">
      <c r="A48" t="s">
        <v>422</v>
      </c>
      <c r="B48" t="s">
        <v>423</v>
      </c>
      <c r="C48" t="s">
        <v>424</v>
      </c>
      <c r="D48" t="s">
        <v>52</v>
      </c>
      <c r="E48" t="s">
        <v>425</v>
      </c>
      <c r="F48" t="s">
        <v>426</v>
      </c>
      <c r="G48" t="s">
        <v>427</v>
      </c>
      <c r="H48" t="s">
        <v>428</v>
      </c>
      <c r="I48" t="s">
        <v>311</v>
      </c>
      <c r="J48" t="s">
        <v>429</v>
      </c>
      <c r="K48" t="s">
        <v>430</v>
      </c>
      <c r="L48" t="str">
        <f>_xlfn.CONCAT(customers[[#This Row],[Address]],",",customers[[#This Row],[City]],",",customers[[#This Row],[Country]])</f>
        <v>Ave. 5 de Mayo Porlamar,I. de Margarita,Venezuela</v>
      </c>
    </row>
    <row r="49" spans="1:12" x14ac:dyDescent="0.35">
      <c r="A49" t="s">
        <v>431</v>
      </c>
      <c r="B49" t="s">
        <v>432</v>
      </c>
      <c r="C49" t="s">
        <v>433</v>
      </c>
      <c r="D49" t="s">
        <v>204</v>
      </c>
      <c r="E49" t="s">
        <v>434</v>
      </c>
      <c r="F49" t="s">
        <v>435</v>
      </c>
      <c r="G49" t="s">
        <v>300</v>
      </c>
      <c r="H49" t="s">
        <v>436</v>
      </c>
      <c r="I49" t="s">
        <v>302</v>
      </c>
      <c r="J49" t="s">
        <v>437</v>
      </c>
      <c r="K49" t="s">
        <v>438</v>
      </c>
      <c r="L49" t="str">
        <f>_xlfn.CONCAT(customers[[#This Row],[Address]],",",customers[[#This Row],[City]],",",customers[[#This Row],[Country]])</f>
        <v>89 Chiaroscuro Rd.,Portland,USA</v>
      </c>
    </row>
    <row r="50" spans="1:12" x14ac:dyDescent="0.35">
      <c r="A50" t="s">
        <v>439</v>
      </c>
      <c r="B50" t="s">
        <v>440</v>
      </c>
      <c r="C50" t="s">
        <v>441</v>
      </c>
      <c r="D50" t="s">
        <v>95</v>
      </c>
      <c r="E50" t="s">
        <v>442</v>
      </c>
      <c r="F50" t="s">
        <v>443</v>
      </c>
      <c r="G50" t="s">
        <v>829</v>
      </c>
      <c r="H50" t="s">
        <v>444</v>
      </c>
      <c r="I50" t="s">
        <v>261</v>
      </c>
      <c r="J50" t="s">
        <v>445</v>
      </c>
      <c r="K50" t="s">
        <v>446</v>
      </c>
      <c r="L50" t="str">
        <f>_xlfn.CONCAT(customers[[#This Row],[Address]],",",customers[[#This Row],[City]],",",customers[[#This Row],[Country]])</f>
        <v>Via Ludovico il Moro 22,Bergamo,Italy</v>
      </c>
    </row>
    <row r="51" spans="1:12" x14ac:dyDescent="0.35">
      <c r="A51" t="s">
        <v>447</v>
      </c>
      <c r="B51" t="s">
        <v>448</v>
      </c>
      <c r="C51" t="s">
        <v>449</v>
      </c>
      <c r="D51" t="s">
        <v>139</v>
      </c>
      <c r="E51" t="s">
        <v>450</v>
      </c>
      <c r="F51" t="s">
        <v>451</v>
      </c>
      <c r="G51" t="s">
        <v>829</v>
      </c>
      <c r="H51" t="s">
        <v>452</v>
      </c>
      <c r="I51" t="s">
        <v>453</v>
      </c>
      <c r="J51" t="s">
        <v>454</v>
      </c>
      <c r="K51" t="s">
        <v>455</v>
      </c>
      <c r="L51" t="str">
        <f>_xlfn.CONCAT(customers[[#This Row],[Address]],",",customers[[#This Row],[City]],",",customers[[#This Row],[Country]])</f>
        <v>Rue Joseph-Bens 532,Bruxelles,Belgium</v>
      </c>
    </row>
    <row r="52" spans="1:12" x14ac:dyDescent="0.35">
      <c r="A52" t="s">
        <v>456</v>
      </c>
      <c r="B52" t="s">
        <v>457</v>
      </c>
      <c r="C52" t="s">
        <v>458</v>
      </c>
      <c r="D52" t="s">
        <v>214</v>
      </c>
      <c r="E52" t="s">
        <v>459</v>
      </c>
      <c r="F52" t="s">
        <v>460</v>
      </c>
      <c r="G52" t="s">
        <v>461</v>
      </c>
      <c r="H52" t="s">
        <v>462</v>
      </c>
      <c r="I52" t="s">
        <v>127</v>
      </c>
      <c r="J52" t="s">
        <v>463</v>
      </c>
      <c r="K52" t="s">
        <v>464</v>
      </c>
      <c r="L52" t="str">
        <f>_xlfn.CONCAT(customers[[#This Row],[Address]],",",customers[[#This Row],[City]],",",customers[[#This Row],[Country]])</f>
        <v>43 rue St. Laurent,Montréal,Canada</v>
      </c>
    </row>
    <row r="53" spans="1:12" x14ac:dyDescent="0.35">
      <c r="A53" t="s">
        <v>465</v>
      </c>
      <c r="B53" t="s">
        <v>466</v>
      </c>
      <c r="C53" t="s">
        <v>467</v>
      </c>
      <c r="D53" t="s">
        <v>214</v>
      </c>
      <c r="E53" t="s">
        <v>468</v>
      </c>
      <c r="F53" t="s">
        <v>469</v>
      </c>
      <c r="G53" t="s">
        <v>829</v>
      </c>
      <c r="H53" t="s">
        <v>470</v>
      </c>
      <c r="I53" t="s">
        <v>46</v>
      </c>
      <c r="J53" t="s">
        <v>471</v>
      </c>
      <c r="K53" t="s">
        <v>829</v>
      </c>
      <c r="L53" t="str">
        <f>_xlfn.CONCAT(customers[[#This Row],[Address]],",",customers[[#This Row],[City]],",",customers[[#This Row],[Country]])</f>
        <v>Heerstr. 22,Leipzig,Germany</v>
      </c>
    </row>
    <row r="54" spans="1:12" x14ac:dyDescent="0.35">
      <c r="A54" t="s">
        <v>472</v>
      </c>
      <c r="B54" t="s">
        <v>473</v>
      </c>
      <c r="C54" t="s">
        <v>474</v>
      </c>
      <c r="D54" t="s">
        <v>164</v>
      </c>
      <c r="E54" t="s">
        <v>475</v>
      </c>
      <c r="F54" t="s">
        <v>69</v>
      </c>
      <c r="G54" t="s">
        <v>829</v>
      </c>
      <c r="H54" t="s">
        <v>476</v>
      </c>
      <c r="I54" t="s">
        <v>71</v>
      </c>
      <c r="J54" t="s">
        <v>477</v>
      </c>
      <c r="K54" t="s">
        <v>478</v>
      </c>
      <c r="L54" t="str">
        <f>_xlfn.CONCAT(customers[[#This Row],[Address]],",",customers[[#This Row],[City]],",",customers[[#This Row],[Country]])</f>
        <v>South House
300 Queensbridge,London,UK</v>
      </c>
    </row>
    <row r="55" spans="1:12" x14ac:dyDescent="0.35">
      <c r="A55" t="s">
        <v>479</v>
      </c>
      <c r="B55" t="s">
        <v>480</v>
      </c>
      <c r="C55" t="s">
        <v>481</v>
      </c>
      <c r="D55" t="s">
        <v>139</v>
      </c>
      <c r="E55" t="s">
        <v>482</v>
      </c>
      <c r="F55" t="s">
        <v>141</v>
      </c>
      <c r="G55" t="s">
        <v>829</v>
      </c>
      <c r="H55" t="s">
        <v>142</v>
      </c>
      <c r="I55" t="s">
        <v>143</v>
      </c>
      <c r="J55" t="s">
        <v>483</v>
      </c>
      <c r="K55" t="s">
        <v>484</v>
      </c>
      <c r="L55" t="str">
        <f>_xlfn.CONCAT(customers[[#This Row],[Address]],",",customers[[#This Row],[City]],",",customers[[#This Row],[Country]])</f>
        <v>Ing. Gustavo Moncada 8585
Piso 20-A,Buenos Aires,Argentina</v>
      </c>
    </row>
    <row r="56" spans="1:12" x14ac:dyDescent="0.35">
      <c r="A56" t="s">
        <v>485</v>
      </c>
      <c r="B56" t="s">
        <v>486</v>
      </c>
      <c r="C56" t="s">
        <v>487</v>
      </c>
      <c r="D56" t="s">
        <v>42</v>
      </c>
      <c r="E56" t="s">
        <v>488</v>
      </c>
      <c r="F56" t="s">
        <v>489</v>
      </c>
      <c r="G56" t="s">
        <v>490</v>
      </c>
      <c r="H56" t="s">
        <v>491</v>
      </c>
      <c r="I56" t="s">
        <v>302</v>
      </c>
      <c r="J56" t="s">
        <v>492</v>
      </c>
      <c r="K56" t="s">
        <v>493</v>
      </c>
      <c r="L56" t="str">
        <f>_xlfn.CONCAT(customers[[#This Row],[Address]],",",customers[[#This Row],[City]],",",customers[[#This Row],[Country]])</f>
        <v>2743 Bering St.,Anchorage,USA</v>
      </c>
    </row>
    <row r="57" spans="1:12" x14ac:dyDescent="0.35">
      <c r="A57" t="s">
        <v>494</v>
      </c>
      <c r="B57" t="s">
        <v>495</v>
      </c>
      <c r="C57" t="s">
        <v>496</v>
      </c>
      <c r="D57" t="s">
        <v>52</v>
      </c>
      <c r="E57" t="s">
        <v>497</v>
      </c>
      <c r="F57" t="s">
        <v>498</v>
      </c>
      <c r="G57" t="s">
        <v>829</v>
      </c>
      <c r="H57" t="s">
        <v>499</v>
      </c>
      <c r="I57" t="s">
        <v>46</v>
      </c>
      <c r="J57" t="s">
        <v>500</v>
      </c>
      <c r="K57" t="s">
        <v>501</v>
      </c>
      <c r="L57" t="str">
        <f>_xlfn.CONCAT(customers[[#This Row],[Address]],",",customers[[#This Row],[City]],",",customers[[#This Row],[Country]])</f>
        <v>Mehrheimerstr. 369,Köln,Germany</v>
      </c>
    </row>
    <row r="58" spans="1:12" x14ac:dyDescent="0.35">
      <c r="A58" t="s">
        <v>502</v>
      </c>
      <c r="B58" t="s">
        <v>503</v>
      </c>
      <c r="C58" t="s">
        <v>504</v>
      </c>
      <c r="D58" t="s">
        <v>52</v>
      </c>
      <c r="E58" t="s">
        <v>505</v>
      </c>
      <c r="F58" t="s">
        <v>506</v>
      </c>
      <c r="G58" t="s">
        <v>829</v>
      </c>
      <c r="H58" t="s">
        <v>507</v>
      </c>
      <c r="I58" t="s">
        <v>99</v>
      </c>
      <c r="J58" t="s">
        <v>508</v>
      </c>
      <c r="K58" t="s">
        <v>509</v>
      </c>
      <c r="L58" t="str">
        <f>_xlfn.CONCAT(customers[[#This Row],[Address]],",",customers[[#This Row],[City]],",",customers[[#This Row],[Country]])</f>
        <v>265, boulevard Charonne,Paris,France</v>
      </c>
    </row>
    <row r="59" spans="1:12" x14ac:dyDescent="0.35">
      <c r="A59" t="s">
        <v>510</v>
      </c>
      <c r="B59" t="s">
        <v>511</v>
      </c>
      <c r="C59" t="s">
        <v>512</v>
      </c>
      <c r="D59" t="s">
        <v>42</v>
      </c>
      <c r="E59" t="s">
        <v>513</v>
      </c>
      <c r="F59" t="s">
        <v>54</v>
      </c>
      <c r="G59" t="s">
        <v>829</v>
      </c>
      <c r="H59" t="s">
        <v>514</v>
      </c>
      <c r="I59" t="s">
        <v>56</v>
      </c>
      <c r="J59" t="s">
        <v>515</v>
      </c>
      <c r="K59" t="s">
        <v>516</v>
      </c>
      <c r="L59" t="str">
        <f>_xlfn.CONCAT(customers[[#This Row],[Address]],",",customers[[#This Row],[City]],",",customers[[#This Row],[Country]])</f>
        <v>Calle Dr. Jorge Cash 321,México D.F.,Mexico</v>
      </c>
    </row>
    <row r="60" spans="1:12" x14ac:dyDescent="0.35">
      <c r="A60" t="s">
        <v>517</v>
      </c>
      <c r="B60" t="s">
        <v>518</v>
      </c>
      <c r="C60" t="s">
        <v>519</v>
      </c>
      <c r="D60" t="s">
        <v>204</v>
      </c>
      <c r="E60" t="s">
        <v>520</v>
      </c>
      <c r="F60" t="s">
        <v>521</v>
      </c>
      <c r="G60" t="s">
        <v>829</v>
      </c>
      <c r="H60" t="s">
        <v>522</v>
      </c>
      <c r="I60" t="s">
        <v>208</v>
      </c>
      <c r="J60" t="s">
        <v>523</v>
      </c>
      <c r="K60" t="s">
        <v>524</v>
      </c>
      <c r="L60" t="str">
        <f>_xlfn.CONCAT(customers[[#This Row],[Address]],",",customers[[#This Row],[City]],",",customers[[#This Row],[Country]])</f>
        <v>Geislweg 14,Salzburg,Austria</v>
      </c>
    </row>
    <row r="61" spans="1:12" x14ac:dyDescent="0.35">
      <c r="A61" t="s">
        <v>525</v>
      </c>
      <c r="B61" t="s">
        <v>526</v>
      </c>
      <c r="C61" t="s">
        <v>527</v>
      </c>
      <c r="D61" t="s">
        <v>42</v>
      </c>
      <c r="E61" t="s">
        <v>528</v>
      </c>
      <c r="F61" t="s">
        <v>268</v>
      </c>
      <c r="G61" t="s">
        <v>829</v>
      </c>
      <c r="H61" t="s">
        <v>529</v>
      </c>
      <c r="I61" t="s">
        <v>270</v>
      </c>
      <c r="J61" t="s">
        <v>530</v>
      </c>
      <c r="K61" t="s">
        <v>829</v>
      </c>
      <c r="L61" t="str">
        <f>_xlfn.CONCAT(customers[[#This Row],[Address]],",",customers[[#This Row],[City]],",",customers[[#This Row],[Country]])</f>
        <v>Estrada da saúde n. 58,Lisboa,Portugal</v>
      </c>
    </row>
    <row r="62" spans="1:12" x14ac:dyDescent="0.35">
      <c r="A62" t="s">
        <v>531</v>
      </c>
      <c r="B62" t="s">
        <v>532</v>
      </c>
      <c r="C62" t="s">
        <v>533</v>
      </c>
      <c r="D62" t="s">
        <v>122</v>
      </c>
      <c r="E62" t="s">
        <v>534</v>
      </c>
      <c r="F62" t="s">
        <v>318</v>
      </c>
      <c r="G62" t="s">
        <v>319</v>
      </c>
      <c r="H62" t="s">
        <v>535</v>
      </c>
      <c r="I62" t="s">
        <v>169</v>
      </c>
      <c r="J62" t="s">
        <v>536</v>
      </c>
      <c r="K62" t="s">
        <v>537</v>
      </c>
      <c r="L62" t="str">
        <f>_xlfn.CONCAT(customers[[#This Row],[Address]],",",customers[[#This Row],[City]],",",customers[[#This Row],[Country]])</f>
        <v>Rua da Panificadora, 12,Rio de Janeiro,Brazil</v>
      </c>
    </row>
    <row r="63" spans="1:12" x14ac:dyDescent="0.35">
      <c r="A63" t="s">
        <v>538</v>
      </c>
      <c r="B63" t="s">
        <v>539</v>
      </c>
      <c r="C63" t="s">
        <v>540</v>
      </c>
      <c r="D63" t="s">
        <v>214</v>
      </c>
      <c r="E63" t="s">
        <v>541</v>
      </c>
      <c r="F63" t="s">
        <v>166</v>
      </c>
      <c r="G63" t="s">
        <v>167</v>
      </c>
      <c r="H63" t="s">
        <v>542</v>
      </c>
      <c r="I63" t="s">
        <v>169</v>
      </c>
      <c r="J63" t="s">
        <v>543</v>
      </c>
      <c r="K63" t="s">
        <v>829</v>
      </c>
      <c r="L63" t="str">
        <f>_xlfn.CONCAT(customers[[#This Row],[Address]],",",customers[[#This Row],[City]],",",customers[[#This Row],[Country]])</f>
        <v>Alameda dos Canàrios, 891,São Paulo,Brazil</v>
      </c>
    </row>
    <row r="64" spans="1:12" x14ac:dyDescent="0.35">
      <c r="A64" t="s">
        <v>544</v>
      </c>
      <c r="B64" t="s">
        <v>545</v>
      </c>
      <c r="C64" t="s">
        <v>546</v>
      </c>
      <c r="D64" t="s">
        <v>122</v>
      </c>
      <c r="E64" t="s">
        <v>547</v>
      </c>
      <c r="F64" t="s">
        <v>548</v>
      </c>
      <c r="G64" t="s">
        <v>829</v>
      </c>
      <c r="H64" t="s">
        <v>549</v>
      </c>
      <c r="I64" t="s">
        <v>46</v>
      </c>
      <c r="J64" t="s">
        <v>550</v>
      </c>
      <c r="K64" t="s">
        <v>829</v>
      </c>
      <c r="L64" t="str">
        <f>_xlfn.CONCAT(customers[[#This Row],[Address]],",",customers[[#This Row],[City]],",",customers[[#This Row],[Country]])</f>
        <v>Taucherstraße 10,Cunewalde,Germany</v>
      </c>
    </row>
    <row r="65" spans="1:12" x14ac:dyDescent="0.35">
      <c r="A65" t="s">
        <v>551</v>
      </c>
      <c r="B65" t="s">
        <v>552</v>
      </c>
      <c r="C65" t="s">
        <v>553</v>
      </c>
      <c r="D65" t="s">
        <v>42</v>
      </c>
      <c r="E65" t="s">
        <v>554</v>
      </c>
      <c r="F65" t="s">
        <v>141</v>
      </c>
      <c r="G65" t="s">
        <v>829</v>
      </c>
      <c r="H65" t="s">
        <v>142</v>
      </c>
      <c r="I65" t="s">
        <v>143</v>
      </c>
      <c r="J65" t="s">
        <v>555</v>
      </c>
      <c r="K65" t="s">
        <v>556</v>
      </c>
      <c r="L65" t="str">
        <f>_xlfn.CONCAT(customers[[#This Row],[Address]],",",customers[[#This Row],[City]],",",customers[[#This Row],[Country]])</f>
        <v>Av. del Libertador 900,Buenos Aires,Argentina</v>
      </c>
    </row>
    <row r="66" spans="1:12" x14ac:dyDescent="0.35">
      <c r="A66" t="s">
        <v>557</v>
      </c>
      <c r="B66" t="s">
        <v>558</v>
      </c>
      <c r="C66" t="s">
        <v>559</v>
      </c>
      <c r="D66" t="s">
        <v>560</v>
      </c>
      <c r="E66" t="s">
        <v>561</v>
      </c>
      <c r="F66" t="s">
        <v>562</v>
      </c>
      <c r="G66" t="s">
        <v>563</v>
      </c>
      <c r="H66" t="s">
        <v>564</v>
      </c>
      <c r="I66" t="s">
        <v>302</v>
      </c>
      <c r="J66" t="s">
        <v>565</v>
      </c>
      <c r="K66" t="s">
        <v>566</v>
      </c>
      <c r="L66" t="str">
        <f>_xlfn.CONCAT(customers[[#This Row],[Address]],",",customers[[#This Row],[City]],",",customers[[#This Row],[Country]])</f>
        <v>2817 Milton Dr.,Albuquerque,USA</v>
      </c>
    </row>
    <row r="67" spans="1:12" x14ac:dyDescent="0.35">
      <c r="A67" t="s">
        <v>567</v>
      </c>
      <c r="B67" t="s">
        <v>568</v>
      </c>
      <c r="C67" t="s">
        <v>569</v>
      </c>
      <c r="D67" t="s">
        <v>164</v>
      </c>
      <c r="E67" t="s">
        <v>570</v>
      </c>
      <c r="F67" t="s">
        <v>571</v>
      </c>
      <c r="G67" t="s">
        <v>829</v>
      </c>
      <c r="H67" t="s">
        <v>572</v>
      </c>
      <c r="I67" t="s">
        <v>261</v>
      </c>
      <c r="J67" t="s">
        <v>573</v>
      </c>
      <c r="K67" t="s">
        <v>574</v>
      </c>
      <c r="L67" t="str">
        <f>_xlfn.CONCAT(customers[[#This Row],[Address]],",",customers[[#This Row],[City]],",",customers[[#This Row],[Country]])</f>
        <v>Strada Provinciale 124,Reggio Emilia,Italy</v>
      </c>
    </row>
    <row r="68" spans="1:12" x14ac:dyDescent="0.35">
      <c r="A68" t="s">
        <v>575</v>
      </c>
      <c r="B68" t="s">
        <v>576</v>
      </c>
      <c r="C68" t="s">
        <v>577</v>
      </c>
      <c r="D68" t="s">
        <v>228</v>
      </c>
      <c r="E68" t="s">
        <v>578</v>
      </c>
      <c r="F68" t="s">
        <v>318</v>
      </c>
      <c r="G68" t="s">
        <v>319</v>
      </c>
      <c r="H68" t="s">
        <v>579</v>
      </c>
      <c r="I68" t="s">
        <v>169</v>
      </c>
      <c r="J68" t="s">
        <v>580</v>
      </c>
      <c r="K68" t="s">
        <v>829</v>
      </c>
      <c r="L68" t="str">
        <f>_xlfn.CONCAT(customers[[#This Row],[Address]],",",customers[[#This Row],[City]],",",customers[[#This Row],[Country]])</f>
        <v>Av. Copacabana, 267,Rio de Janeiro,Brazil</v>
      </c>
    </row>
    <row r="69" spans="1:12" x14ac:dyDescent="0.35">
      <c r="A69" t="s">
        <v>581</v>
      </c>
      <c r="B69" t="s">
        <v>582</v>
      </c>
      <c r="C69" t="s">
        <v>583</v>
      </c>
      <c r="D69" t="s">
        <v>204</v>
      </c>
      <c r="E69" t="s">
        <v>584</v>
      </c>
      <c r="F69" t="s">
        <v>585</v>
      </c>
      <c r="G69" t="s">
        <v>829</v>
      </c>
      <c r="H69" t="s">
        <v>586</v>
      </c>
      <c r="I69" t="s">
        <v>159</v>
      </c>
      <c r="J69" t="s">
        <v>587</v>
      </c>
      <c r="K69" t="s">
        <v>829</v>
      </c>
      <c r="L69" t="str">
        <f>_xlfn.CONCAT(customers[[#This Row],[Address]],",",customers[[#This Row],[City]],",",customers[[#This Row],[Country]])</f>
        <v>Grenzacherweg 237,Genève,Switzerland</v>
      </c>
    </row>
    <row r="70" spans="1:12" x14ac:dyDescent="0.35">
      <c r="A70" t="s">
        <v>588</v>
      </c>
      <c r="B70" t="s">
        <v>589</v>
      </c>
      <c r="C70" t="s">
        <v>590</v>
      </c>
      <c r="D70" t="s">
        <v>122</v>
      </c>
      <c r="E70" t="s">
        <v>591</v>
      </c>
      <c r="F70" t="s">
        <v>106</v>
      </c>
      <c r="G70" t="s">
        <v>829</v>
      </c>
      <c r="H70" t="s">
        <v>592</v>
      </c>
      <c r="I70" t="s">
        <v>108</v>
      </c>
      <c r="J70" t="s">
        <v>593</v>
      </c>
      <c r="K70" t="s">
        <v>594</v>
      </c>
      <c r="L70" t="str">
        <f>_xlfn.CONCAT(customers[[#This Row],[Address]],",",customers[[#This Row],[City]],",",customers[[#This Row],[Country]])</f>
        <v>Gran Vía, 1,Madrid,Spain</v>
      </c>
    </row>
    <row r="71" spans="1:12" x14ac:dyDescent="0.35">
      <c r="A71" t="s">
        <v>595</v>
      </c>
      <c r="B71" t="s">
        <v>596</v>
      </c>
      <c r="C71" t="s">
        <v>597</v>
      </c>
      <c r="D71" t="s">
        <v>52</v>
      </c>
      <c r="E71" t="s">
        <v>598</v>
      </c>
      <c r="F71" t="s">
        <v>599</v>
      </c>
      <c r="G71" t="s">
        <v>829</v>
      </c>
      <c r="H71" t="s">
        <v>600</v>
      </c>
      <c r="I71" t="s">
        <v>601</v>
      </c>
      <c r="J71" t="s">
        <v>602</v>
      </c>
      <c r="K71" t="s">
        <v>603</v>
      </c>
      <c r="L71" t="str">
        <f>_xlfn.CONCAT(customers[[#This Row],[Address]],",",customers[[#This Row],[City]],",",customers[[#This Row],[Country]])</f>
        <v>Erling Skakkes gate 78,Stavern,Norway</v>
      </c>
    </row>
    <row r="72" spans="1:12" x14ac:dyDescent="0.35">
      <c r="A72" t="s">
        <v>604</v>
      </c>
      <c r="B72" t="s">
        <v>605</v>
      </c>
      <c r="C72" t="s">
        <v>606</v>
      </c>
      <c r="D72" t="s">
        <v>42</v>
      </c>
      <c r="E72" t="s">
        <v>607</v>
      </c>
      <c r="F72" t="s">
        <v>608</v>
      </c>
      <c r="G72" t="s">
        <v>609</v>
      </c>
      <c r="H72" t="s">
        <v>610</v>
      </c>
      <c r="I72" t="s">
        <v>302</v>
      </c>
      <c r="J72" t="s">
        <v>611</v>
      </c>
      <c r="K72" t="s">
        <v>829</v>
      </c>
      <c r="L72" t="str">
        <f>_xlfn.CONCAT(customers[[#This Row],[Address]],",",customers[[#This Row],[City]],",",customers[[#This Row],[Country]])</f>
        <v>187 Suffolk Ln.,Boise,USA</v>
      </c>
    </row>
    <row r="73" spans="1:12" x14ac:dyDescent="0.35">
      <c r="A73" t="s">
        <v>612</v>
      </c>
      <c r="B73" t="s">
        <v>613</v>
      </c>
      <c r="C73" t="s">
        <v>614</v>
      </c>
      <c r="D73" t="s">
        <v>204</v>
      </c>
      <c r="E73" t="s">
        <v>615</v>
      </c>
      <c r="F73" t="s">
        <v>69</v>
      </c>
      <c r="G73" t="s">
        <v>829</v>
      </c>
      <c r="H73" t="s">
        <v>616</v>
      </c>
      <c r="I73" t="s">
        <v>71</v>
      </c>
      <c r="J73" t="s">
        <v>617</v>
      </c>
      <c r="K73" t="s">
        <v>618</v>
      </c>
      <c r="L73" t="str">
        <f>_xlfn.CONCAT(customers[[#This Row],[Address]],",",customers[[#This Row],[City]],",",customers[[#This Row],[Country]])</f>
        <v>90 Wadhurst Rd.,London,UK</v>
      </c>
    </row>
    <row r="74" spans="1:12" x14ac:dyDescent="0.35">
      <c r="A74" t="s">
        <v>619</v>
      </c>
      <c r="B74" t="s">
        <v>620</v>
      </c>
      <c r="C74" t="s">
        <v>621</v>
      </c>
      <c r="D74" t="s">
        <v>52</v>
      </c>
      <c r="E74" t="s">
        <v>622</v>
      </c>
      <c r="F74" t="s">
        <v>623</v>
      </c>
      <c r="G74" t="s">
        <v>829</v>
      </c>
      <c r="H74" t="s">
        <v>624</v>
      </c>
      <c r="I74" t="s">
        <v>625</v>
      </c>
      <c r="J74" t="s">
        <v>626</v>
      </c>
      <c r="K74" t="s">
        <v>627</v>
      </c>
      <c r="L74" t="str">
        <f>_xlfn.CONCAT(customers[[#This Row],[Address]],",",customers[[#This Row],[City]],",",customers[[#This Row],[Country]])</f>
        <v>Vinbæltet 34,København,Denmark</v>
      </c>
    </row>
    <row r="75" spans="1:12" x14ac:dyDescent="0.35">
      <c r="A75" t="s">
        <v>628</v>
      </c>
      <c r="B75" t="s">
        <v>629</v>
      </c>
      <c r="C75" t="s">
        <v>630</v>
      </c>
      <c r="D75" t="s">
        <v>95</v>
      </c>
      <c r="E75" t="s">
        <v>631</v>
      </c>
      <c r="F75" t="s">
        <v>506</v>
      </c>
      <c r="G75" t="s">
        <v>829</v>
      </c>
      <c r="H75" t="s">
        <v>632</v>
      </c>
      <c r="I75" t="s">
        <v>99</v>
      </c>
      <c r="J75" t="s">
        <v>633</v>
      </c>
      <c r="K75" t="s">
        <v>634</v>
      </c>
      <c r="L75" t="str">
        <f>_xlfn.CONCAT(customers[[#This Row],[Address]],",",customers[[#This Row],[City]],",",customers[[#This Row],[Country]])</f>
        <v>25, rue Lauriston,Paris,France</v>
      </c>
    </row>
    <row r="76" spans="1:12" x14ac:dyDescent="0.35">
      <c r="A76" t="s">
        <v>635</v>
      </c>
      <c r="B76" t="s">
        <v>636</v>
      </c>
      <c r="C76" t="s">
        <v>637</v>
      </c>
      <c r="D76" t="s">
        <v>204</v>
      </c>
      <c r="E76" t="s">
        <v>638</v>
      </c>
      <c r="F76" t="s">
        <v>639</v>
      </c>
      <c r="G76" t="s">
        <v>640</v>
      </c>
      <c r="H76" t="s">
        <v>641</v>
      </c>
      <c r="I76" t="s">
        <v>302</v>
      </c>
      <c r="J76" t="s">
        <v>642</v>
      </c>
      <c r="K76" t="s">
        <v>643</v>
      </c>
      <c r="L76" t="str">
        <f>_xlfn.CONCAT(customers[[#This Row],[Address]],",",customers[[#This Row],[City]],",",customers[[#This Row],[Country]])</f>
        <v>P.O. Box 555,Lander,USA</v>
      </c>
    </row>
    <row r="77" spans="1:12" x14ac:dyDescent="0.35">
      <c r="A77" t="s">
        <v>644</v>
      </c>
      <c r="B77" t="s">
        <v>645</v>
      </c>
      <c r="C77" t="s">
        <v>646</v>
      </c>
      <c r="D77" t="s">
        <v>122</v>
      </c>
      <c r="E77" t="s">
        <v>647</v>
      </c>
      <c r="F77" t="s">
        <v>648</v>
      </c>
      <c r="G77" t="s">
        <v>829</v>
      </c>
      <c r="H77" t="s">
        <v>649</v>
      </c>
      <c r="I77" t="s">
        <v>453</v>
      </c>
      <c r="J77" t="s">
        <v>650</v>
      </c>
      <c r="K77" t="s">
        <v>651</v>
      </c>
      <c r="L77" t="str">
        <f>_xlfn.CONCAT(customers[[#This Row],[Address]],",",customers[[#This Row],[City]],",",customers[[#This Row],[Country]])</f>
        <v>Boulevard Tirou, 255,Charleroi,Belgium</v>
      </c>
    </row>
    <row r="78" spans="1:12" x14ac:dyDescent="0.35">
      <c r="A78" t="s">
        <v>652</v>
      </c>
      <c r="B78" t="s">
        <v>653</v>
      </c>
      <c r="C78" t="s">
        <v>654</v>
      </c>
      <c r="D78" t="s">
        <v>95</v>
      </c>
      <c r="E78" t="s">
        <v>655</v>
      </c>
      <c r="F78" t="s">
        <v>435</v>
      </c>
      <c r="G78" t="s">
        <v>300</v>
      </c>
      <c r="H78" t="s">
        <v>656</v>
      </c>
      <c r="I78" t="s">
        <v>302</v>
      </c>
      <c r="J78" t="s">
        <v>657</v>
      </c>
      <c r="K78" t="s">
        <v>829</v>
      </c>
      <c r="L78" t="str">
        <f>_xlfn.CONCAT(customers[[#This Row],[Address]],",",customers[[#This Row],[City]],",",customers[[#This Row],[Country]])</f>
        <v>89 Jefferson Way
Suite 2,Portland,USA</v>
      </c>
    </row>
    <row r="79" spans="1:12" x14ac:dyDescent="0.35">
      <c r="A79" t="s">
        <v>658</v>
      </c>
      <c r="B79" t="s">
        <v>659</v>
      </c>
      <c r="C79" t="s">
        <v>660</v>
      </c>
      <c r="D79" t="s">
        <v>214</v>
      </c>
      <c r="E79" t="s">
        <v>661</v>
      </c>
      <c r="F79" t="s">
        <v>662</v>
      </c>
      <c r="G79" t="s">
        <v>663</v>
      </c>
      <c r="H79" t="s">
        <v>664</v>
      </c>
      <c r="I79" t="s">
        <v>302</v>
      </c>
      <c r="J79" t="s">
        <v>665</v>
      </c>
      <c r="K79" t="s">
        <v>666</v>
      </c>
      <c r="L79" t="str">
        <f>_xlfn.CONCAT(customers[[#This Row],[Address]],",",customers[[#This Row],[City]],",",customers[[#This Row],[Country]])</f>
        <v>55 Grizzly Peak Rd.,Butte,USA</v>
      </c>
    </row>
    <row r="80" spans="1:12" x14ac:dyDescent="0.35">
      <c r="A80" t="s">
        <v>667</v>
      </c>
      <c r="B80" t="s">
        <v>668</v>
      </c>
      <c r="C80" t="s">
        <v>669</v>
      </c>
      <c r="D80" t="s">
        <v>95</v>
      </c>
      <c r="E80" t="s">
        <v>670</v>
      </c>
      <c r="F80" t="s">
        <v>671</v>
      </c>
      <c r="G80" t="s">
        <v>829</v>
      </c>
      <c r="H80" t="s">
        <v>672</v>
      </c>
      <c r="I80" t="s">
        <v>46</v>
      </c>
      <c r="J80" t="s">
        <v>673</v>
      </c>
      <c r="K80" t="s">
        <v>674</v>
      </c>
      <c r="L80" t="str">
        <f>_xlfn.CONCAT(customers[[#This Row],[Address]],",",customers[[#This Row],[City]],",",customers[[#This Row],[Country]])</f>
        <v>Luisenstr. 48,Münster,Germany</v>
      </c>
    </row>
    <row r="81" spans="1:12" x14ac:dyDescent="0.35">
      <c r="A81" t="s">
        <v>675</v>
      </c>
      <c r="B81" t="s">
        <v>676</v>
      </c>
      <c r="C81" t="s">
        <v>677</v>
      </c>
      <c r="D81" t="s">
        <v>52</v>
      </c>
      <c r="E81" t="s">
        <v>678</v>
      </c>
      <c r="F81" t="s">
        <v>54</v>
      </c>
      <c r="G81" t="s">
        <v>829</v>
      </c>
      <c r="H81" t="s">
        <v>514</v>
      </c>
      <c r="I81" t="s">
        <v>56</v>
      </c>
      <c r="J81" t="s">
        <v>679</v>
      </c>
      <c r="K81" t="s">
        <v>829</v>
      </c>
      <c r="L81" t="str">
        <f>_xlfn.CONCAT(customers[[#This Row],[Address]],",",customers[[#This Row],[City]],",",customers[[#This Row],[Country]])</f>
        <v>Avda. Azteca 123,México D.F.,Mexico</v>
      </c>
    </row>
    <row r="82" spans="1:12" x14ac:dyDescent="0.35">
      <c r="A82" t="s">
        <v>680</v>
      </c>
      <c r="B82" t="s">
        <v>681</v>
      </c>
      <c r="C82" t="s">
        <v>682</v>
      </c>
      <c r="D82" t="s">
        <v>42</v>
      </c>
      <c r="E82" t="s">
        <v>683</v>
      </c>
      <c r="F82" t="s">
        <v>166</v>
      </c>
      <c r="G82" t="s">
        <v>167</v>
      </c>
      <c r="H82" t="s">
        <v>684</v>
      </c>
      <c r="I82" t="s">
        <v>169</v>
      </c>
      <c r="J82" t="s">
        <v>685</v>
      </c>
      <c r="K82" t="s">
        <v>686</v>
      </c>
      <c r="L82" t="str">
        <f>_xlfn.CONCAT(customers[[#This Row],[Address]],",",customers[[#This Row],[City]],",",customers[[#This Row],[Country]])</f>
        <v>Av. Inês de Castro, 414,São Paulo,Brazil</v>
      </c>
    </row>
    <row r="83" spans="1:12" x14ac:dyDescent="0.35">
      <c r="A83" t="s">
        <v>687</v>
      </c>
      <c r="B83" t="s">
        <v>688</v>
      </c>
      <c r="C83" t="s">
        <v>689</v>
      </c>
      <c r="D83" t="s">
        <v>164</v>
      </c>
      <c r="E83" t="s">
        <v>690</v>
      </c>
      <c r="F83" t="s">
        <v>691</v>
      </c>
      <c r="G83" t="s">
        <v>393</v>
      </c>
      <c r="H83" t="s">
        <v>692</v>
      </c>
      <c r="I83" t="s">
        <v>302</v>
      </c>
      <c r="J83" t="s">
        <v>693</v>
      </c>
      <c r="K83" t="s">
        <v>694</v>
      </c>
      <c r="L83" t="str">
        <f>_xlfn.CONCAT(customers[[#This Row],[Address]],",",customers[[#This Row],[City]],",",customers[[#This Row],[Country]])</f>
        <v>722 DaVinci Blvd.,Kirkland,USA</v>
      </c>
    </row>
    <row r="84" spans="1:12" x14ac:dyDescent="0.35">
      <c r="A84" t="s">
        <v>695</v>
      </c>
      <c r="B84" t="s">
        <v>696</v>
      </c>
      <c r="C84" t="s">
        <v>697</v>
      </c>
      <c r="D84" t="s">
        <v>204</v>
      </c>
      <c r="E84" t="s">
        <v>698</v>
      </c>
      <c r="F84" t="s">
        <v>699</v>
      </c>
      <c r="G84" t="s">
        <v>829</v>
      </c>
      <c r="H84" t="s">
        <v>700</v>
      </c>
      <c r="I84" t="s">
        <v>625</v>
      </c>
      <c r="J84" t="s">
        <v>701</v>
      </c>
      <c r="K84" t="s">
        <v>702</v>
      </c>
      <c r="L84" t="str">
        <f>_xlfn.CONCAT(customers[[#This Row],[Address]],",",customers[[#This Row],[City]],",",customers[[#This Row],[Country]])</f>
        <v>Smagsløget 45,Århus,Denmark</v>
      </c>
    </row>
    <row r="85" spans="1:12" x14ac:dyDescent="0.35">
      <c r="A85" t="s">
        <v>703</v>
      </c>
      <c r="B85" t="s">
        <v>704</v>
      </c>
      <c r="C85" t="s">
        <v>705</v>
      </c>
      <c r="D85" t="s">
        <v>139</v>
      </c>
      <c r="E85" t="s">
        <v>706</v>
      </c>
      <c r="F85" t="s">
        <v>707</v>
      </c>
      <c r="G85" t="s">
        <v>829</v>
      </c>
      <c r="H85" t="s">
        <v>708</v>
      </c>
      <c r="I85" t="s">
        <v>99</v>
      </c>
      <c r="J85" t="s">
        <v>709</v>
      </c>
      <c r="K85" t="s">
        <v>710</v>
      </c>
      <c r="L85" t="str">
        <f>_xlfn.CONCAT(customers[[#This Row],[Address]],",",customers[[#This Row],[City]],",",customers[[#This Row],[Country]])</f>
        <v>2, rue du Commerce,Lyon,France</v>
      </c>
    </row>
    <row r="86" spans="1:12" x14ac:dyDescent="0.35">
      <c r="A86" t="s">
        <v>711</v>
      </c>
      <c r="B86" t="s">
        <v>712</v>
      </c>
      <c r="C86" t="s">
        <v>713</v>
      </c>
      <c r="D86" t="s">
        <v>122</v>
      </c>
      <c r="E86" t="s">
        <v>714</v>
      </c>
      <c r="F86" t="s">
        <v>715</v>
      </c>
      <c r="G86" t="s">
        <v>829</v>
      </c>
      <c r="H86" t="s">
        <v>716</v>
      </c>
      <c r="I86" t="s">
        <v>99</v>
      </c>
      <c r="J86" t="s">
        <v>717</v>
      </c>
      <c r="K86" t="s">
        <v>718</v>
      </c>
      <c r="L86" t="str">
        <f>_xlfn.CONCAT(customers[[#This Row],[Address]],",",customers[[#This Row],[City]],",",customers[[#This Row],[Country]])</f>
        <v>59 rue de l'Abbaye,Reims,France</v>
      </c>
    </row>
    <row r="87" spans="1:12" x14ac:dyDescent="0.35">
      <c r="A87" t="s">
        <v>719</v>
      </c>
      <c r="B87" t="s">
        <v>720</v>
      </c>
      <c r="C87" t="s">
        <v>721</v>
      </c>
      <c r="D87" t="s">
        <v>42</v>
      </c>
      <c r="E87" t="s">
        <v>722</v>
      </c>
      <c r="F87" t="s">
        <v>723</v>
      </c>
      <c r="G87" t="s">
        <v>829</v>
      </c>
      <c r="H87" t="s">
        <v>724</v>
      </c>
      <c r="I87" t="s">
        <v>46</v>
      </c>
      <c r="J87" t="s">
        <v>725</v>
      </c>
      <c r="K87" t="s">
        <v>726</v>
      </c>
      <c r="L87" t="str">
        <f>_xlfn.CONCAT(customers[[#This Row],[Address]],",",customers[[#This Row],[City]],",",customers[[#This Row],[Country]])</f>
        <v>Adenauerallee 900,Stuttgart,Germany</v>
      </c>
    </row>
    <row r="88" spans="1:12" x14ac:dyDescent="0.35">
      <c r="A88" t="s">
        <v>727</v>
      </c>
      <c r="B88" t="s">
        <v>728</v>
      </c>
      <c r="C88" t="s">
        <v>729</v>
      </c>
      <c r="D88" t="s">
        <v>122</v>
      </c>
      <c r="E88" t="s">
        <v>730</v>
      </c>
      <c r="F88" t="s">
        <v>731</v>
      </c>
      <c r="G88" t="s">
        <v>829</v>
      </c>
      <c r="H88" t="s">
        <v>732</v>
      </c>
      <c r="I88" t="s">
        <v>733</v>
      </c>
      <c r="J88" t="s">
        <v>734</v>
      </c>
      <c r="K88" t="s">
        <v>734</v>
      </c>
      <c r="L88" t="str">
        <f>_xlfn.CONCAT(customers[[#This Row],[Address]],",",customers[[#This Row],[City]],",",customers[[#This Row],[Country]])</f>
        <v>Torikatu 38,Oulu,Finland</v>
      </c>
    </row>
    <row r="89" spans="1:12" x14ac:dyDescent="0.35">
      <c r="A89" t="s">
        <v>735</v>
      </c>
      <c r="B89" t="s">
        <v>736</v>
      </c>
      <c r="C89" t="s">
        <v>737</v>
      </c>
      <c r="D89" t="s">
        <v>204</v>
      </c>
      <c r="E89" t="s">
        <v>738</v>
      </c>
      <c r="F89" t="s">
        <v>739</v>
      </c>
      <c r="G89" t="s">
        <v>167</v>
      </c>
      <c r="H89" t="s">
        <v>740</v>
      </c>
      <c r="I89" t="s">
        <v>169</v>
      </c>
      <c r="J89" t="s">
        <v>741</v>
      </c>
      <c r="K89" t="s">
        <v>829</v>
      </c>
      <c r="L89" t="str">
        <f>_xlfn.CONCAT(customers[[#This Row],[Address]],",",customers[[#This Row],[City]],",",customers[[#This Row],[Country]])</f>
        <v>Rua do Mercado, 12,Resende,Brazil</v>
      </c>
    </row>
    <row r="90" spans="1:12" x14ac:dyDescent="0.35">
      <c r="A90" t="s">
        <v>742</v>
      </c>
      <c r="B90" t="s">
        <v>743</v>
      </c>
      <c r="C90" t="s">
        <v>744</v>
      </c>
      <c r="D90" t="s">
        <v>52</v>
      </c>
      <c r="E90" t="s">
        <v>745</v>
      </c>
      <c r="F90" t="s">
        <v>746</v>
      </c>
      <c r="G90" t="s">
        <v>393</v>
      </c>
      <c r="H90" t="s">
        <v>747</v>
      </c>
      <c r="I90" t="s">
        <v>302</v>
      </c>
      <c r="J90" t="s">
        <v>748</v>
      </c>
      <c r="K90" t="s">
        <v>749</v>
      </c>
      <c r="L90" t="str">
        <f>_xlfn.CONCAT(customers[[#This Row],[Address]],",",customers[[#This Row],[City]],",",customers[[#This Row],[Country]])</f>
        <v>305 - 14th Ave. S.
Suite 3B,Seattle,USA</v>
      </c>
    </row>
    <row r="91" spans="1:12" x14ac:dyDescent="0.35">
      <c r="A91" t="s">
        <v>750</v>
      </c>
      <c r="B91" t="s">
        <v>751</v>
      </c>
      <c r="C91" t="s">
        <v>752</v>
      </c>
      <c r="D91" t="s">
        <v>753</v>
      </c>
      <c r="E91" t="s">
        <v>754</v>
      </c>
      <c r="F91" t="s">
        <v>755</v>
      </c>
      <c r="G91" t="s">
        <v>829</v>
      </c>
      <c r="H91" t="s">
        <v>756</v>
      </c>
      <c r="I91" t="s">
        <v>733</v>
      </c>
      <c r="J91" t="s">
        <v>757</v>
      </c>
      <c r="K91" t="s">
        <v>757</v>
      </c>
      <c r="L91" t="str">
        <f>_xlfn.CONCAT(customers[[#This Row],[Address]],",",customers[[#This Row],[City]],",",customers[[#This Row],[Country]])</f>
        <v>Keskuskatu 45,Helsinki,Finland</v>
      </c>
    </row>
    <row r="92" spans="1:12" x14ac:dyDescent="0.35">
      <c r="A92" t="s">
        <v>758</v>
      </c>
      <c r="B92" t="s">
        <v>759</v>
      </c>
      <c r="C92" t="s">
        <v>760</v>
      </c>
      <c r="D92" t="s">
        <v>52</v>
      </c>
      <c r="E92" t="s">
        <v>761</v>
      </c>
      <c r="F92" t="s">
        <v>762</v>
      </c>
      <c r="G92" t="s">
        <v>829</v>
      </c>
      <c r="H92" t="s">
        <v>763</v>
      </c>
      <c r="I92" t="s">
        <v>764</v>
      </c>
      <c r="J92" t="s">
        <v>765</v>
      </c>
      <c r="K92" t="s">
        <v>765</v>
      </c>
      <c r="L92" t="str">
        <f>_xlfn.CONCAT(customers[[#This Row],[Address]],",",customers[[#This Row],[City]],",",customers[[#This Row],[Country]])</f>
        <v>ul. Filtrowa 68,Warszawa,Poland</v>
      </c>
    </row>
    <row r="93" spans="1:12" x14ac:dyDescent="0.35">
      <c r="L93" t="str">
        <f>_xlfn.CONCAT(customers[[#This Row],[Address]],",",customers[[#This Row],[City]],",",customers[[#This Row],[Country]])</f>
        <v>,,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EAA3-E089-4198-BD48-ED390D54DCBB}">
  <dimension ref="A1:R10"/>
  <sheetViews>
    <sheetView tabSelected="1" topLeftCell="E1" workbookViewId="0">
      <selection activeCell="R13" sqref="R13"/>
    </sheetView>
  </sheetViews>
  <sheetFormatPr defaultRowHeight="14.5" x14ac:dyDescent="0.35"/>
  <cols>
    <col min="1" max="1" width="13.08984375" bestFit="1" customWidth="1"/>
    <col min="2" max="2" width="11.36328125" bestFit="1" customWidth="1"/>
    <col min="3" max="3" width="11.6328125" bestFit="1" customWidth="1"/>
    <col min="4" max="4" width="21.26953125" bestFit="1" customWidth="1"/>
    <col min="5" max="5" width="16.26953125" bestFit="1" customWidth="1"/>
    <col min="6" max="6" width="11.1796875" bestFit="1" customWidth="1"/>
    <col min="7" max="7" width="10.54296875" bestFit="1" customWidth="1"/>
    <col min="8" max="8" width="29.90625" bestFit="1" customWidth="1"/>
    <col min="9" max="9" width="8.90625" bestFit="1" customWidth="1"/>
    <col min="11" max="11" width="12.54296875" bestFit="1" customWidth="1"/>
    <col min="12" max="12" width="9.81640625" bestFit="1" customWidth="1"/>
    <col min="13" max="13" width="13.453125" bestFit="1" customWidth="1"/>
    <col min="14" max="14" width="11.26953125" bestFit="1" customWidth="1"/>
    <col min="15" max="15" width="11.7265625" customWidth="1"/>
    <col min="16" max="16" width="6.1796875" bestFit="1" customWidth="1"/>
    <col min="17" max="17" width="15.36328125" bestFit="1" customWidth="1"/>
  </cols>
  <sheetData>
    <row r="1" spans="1:18" x14ac:dyDescent="0.35">
      <c r="A1" t="s">
        <v>766</v>
      </c>
      <c r="B1" t="s">
        <v>767</v>
      </c>
      <c r="C1" t="s">
        <v>768</v>
      </c>
      <c r="D1" t="s">
        <v>769</v>
      </c>
      <c r="E1" t="s">
        <v>770</v>
      </c>
      <c r="F1" t="s">
        <v>771</v>
      </c>
      <c r="G1" t="s">
        <v>772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773</v>
      </c>
      <c r="N1" t="s">
        <v>774</v>
      </c>
      <c r="O1" t="s">
        <v>775</v>
      </c>
      <c r="P1" t="s">
        <v>831</v>
      </c>
      <c r="Q1" t="s">
        <v>832</v>
      </c>
      <c r="R1" t="s">
        <v>1237</v>
      </c>
    </row>
    <row r="2" spans="1:18" x14ac:dyDescent="0.35">
      <c r="A2">
        <v>1</v>
      </c>
      <c r="B2" t="s">
        <v>776</v>
      </c>
      <c r="C2" t="s">
        <v>777</v>
      </c>
      <c r="D2" t="s">
        <v>42</v>
      </c>
      <c r="E2" t="s">
        <v>778</v>
      </c>
      <c r="F2" s="1">
        <v>17875</v>
      </c>
      <c r="G2" s="1">
        <v>33725</v>
      </c>
      <c r="H2" t="s">
        <v>779</v>
      </c>
      <c r="I2" t="s">
        <v>746</v>
      </c>
      <c r="J2" t="s">
        <v>393</v>
      </c>
      <c r="K2" t="s">
        <v>780</v>
      </c>
      <c r="L2" t="s">
        <v>302</v>
      </c>
      <c r="M2" t="s">
        <v>781</v>
      </c>
      <c r="N2">
        <v>5467</v>
      </c>
      <c r="O2">
        <v>2</v>
      </c>
      <c r="P2">
        <f ca="1" xml:space="preserve"> DATEDIF(employees[[#This Row],[BirthDate]],TODAY(), "Y")</f>
        <v>76</v>
      </c>
      <c r="Q2">
        <f ca="1">DATEDIF(employees[[#This Row],[HireDate]],TODAY(),"Y")</f>
        <v>33</v>
      </c>
      <c r="R2" s="5">
        <f xml:space="preserve"> YEAR(employees[[#This Row],[HireDate]])</f>
        <v>1992</v>
      </c>
    </row>
    <row r="3" spans="1:18" x14ac:dyDescent="0.35">
      <c r="A3">
        <v>2</v>
      </c>
      <c r="B3" t="s">
        <v>782</v>
      </c>
      <c r="C3" t="s">
        <v>783</v>
      </c>
      <c r="D3" t="s">
        <v>784</v>
      </c>
      <c r="E3" t="s">
        <v>785</v>
      </c>
      <c r="F3" s="1">
        <v>19043</v>
      </c>
      <c r="G3" s="1">
        <v>33830</v>
      </c>
      <c r="H3" t="s">
        <v>786</v>
      </c>
      <c r="I3" t="s">
        <v>787</v>
      </c>
      <c r="J3" t="s">
        <v>393</v>
      </c>
      <c r="K3" t="s">
        <v>788</v>
      </c>
      <c r="L3" t="s">
        <v>302</v>
      </c>
      <c r="M3" t="s">
        <v>789</v>
      </c>
      <c r="N3">
        <v>3457</v>
      </c>
      <c r="P3">
        <f ca="1" xml:space="preserve"> DATEDIF(employees[[#This Row],[BirthDate]],TODAY(), "Y")</f>
        <v>73</v>
      </c>
      <c r="Q3">
        <f ca="1">DATEDIF(employees[[#This Row],[HireDate]],TODAY(),"Y")</f>
        <v>33</v>
      </c>
      <c r="R3" s="5">
        <f xml:space="preserve"> YEAR(employees[[#This Row],[HireDate]])</f>
        <v>1992</v>
      </c>
    </row>
    <row r="4" spans="1:18" x14ac:dyDescent="0.35">
      <c r="A4">
        <v>3</v>
      </c>
      <c r="B4" t="s">
        <v>790</v>
      </c>
      <c r="C4" t="s">
        <v>791</v>
      </c>
      <c r="D4" t="s">
        <v>42</v>
      </c>
      <c r="E4" t="s">
        <v>778</v>
      </c>
      <c r="F4" s="1">
        <v>23253</v>
      </c>
      <c r="G4" s="1">
        <v>33695</v>
      </c>
      <c r="H4" t="s">
        <v>792</v>
      </c>
      <c r="I4" t="s">
        <v>691</v>
      </c>
      <c r="J4" t="s">
        <v>393</v>
      </c>
      <c r="K4" t="s">
        <v>793</v>
      </c>
      <c r="L4" t="s">
        <v>302</v>
      </c>
      <c r="M4" t="s">
        <v>794</v>
      </c>
      <c r="N4">
        <v>3355</v>
      </c>
      <c r="O4">
        <v>2</v>
      </c>
      <c r="P4">
        <f ca="1" xml:space="preserve"> DATEDIF(employees[[#This Row],[BirthDate]],TODAY(), "Y")</f>
        <v>62</v>
      </c>
      <c r="Q4">
        <f ca="1">DATEDIF(employees[[#This Row],[HireDate]],TODAY(),"Y")</f>
        <v>33</v>
      </c>
      <c r="R4" s="5">
        <f xml:space="preserve"> YEAR(employees[[#This Row],[HireDate]])</f>
        <v>1992</v>
      </c>
    </row>
    <row r="5" spans="1:18" x14ac:dyDescent="0.35">
      <c r="A5">
        <v>4</v>
      </c>
      <c r="B5" t="s">
        <v>795</v>
      </c>
      <c r="C5" t="s">
        <v>796</v>
      </c>
      <c r="D5" t="s">
        <v>42</v>
      </c>
      <c r="E5" t="s">
        <v>797</v>
      </c>
      <c r="F5" s="1">
        <v>13777</v>
      </c>
      <c r="G5" s="1">
        <v>34092</v>
      </c>
      <c r="H5" t="s">
        <v>798</v>
      </c>
      <c r="I5" t="s">
        <v>799</v>
      </c>
      <c r="J5" t="s">
        <v>393</v>
      </c>
      <c r="K5" t="s">
        <v>800</v>
      </c>
      <c r="L5" t="s">
        <v>302</v>
      </c>
      <c r="M5" t="s">
        <v>801</v>
      </c>
      <c r="N5">
        <v>5176</v>
      </c>
      <c r="O5">
        <v>2</v>
      </c>
      <c r="P5">
        <f ca="1" xml:space="preserve"> DATEDIF(employees[[#This Row],[BirthDate]],TODAY(), "Y")</f>
        <v>88</v>
      </c>
      <c r="Q5">
        <f ca="1">DATEDIF(employees[[#This Row],[HireDate]],TODAY(),"Y")</f>
        <v>32</v>
      </c>
      <c r="R5" s="5">
        <f xml:space="preserve"> YEAR(employees[[#This Row],[HireDate]])</f>
        <v>1993</v>
      </c>
    </row>
    <row r="6" spans="1:18" x14ac:dyDescent="0.35">
      <c r="A6">
        <v>5</v>
      </c>
      <c r="B6" t="s">
        <v>802</v>
      </c>
      <c r="C6" t="s">
        <v>803</v>
      </c>
      <c r="D6" t="s">
        <v>204</v>
      </c>
      <c r="E6" t="s">
        <v>804</v>
      </c>
      <c r="F6" s="1">
        <v>20152</v>
      </c>
      <c r="G6" s="1">
        <v>34259</v>
      </c>
      <c r="H6" t="s">
        <v>805</v>
      </c>
      <c r="I6" t="s">
        <v>69</v>
      </c>
      <c r="J6" t="s">
        <v>1236</v>
      </c>
      <c r="K6" t="s">
        <v>806</v>
      </c>
      <c r="L6" t="s">
        <v>71</v>
      </c>
      <c r="M6" t="s">
        <v>807</v>
      </c>
      <c r="N6">
        <v>3453</v>
      </c>
      <c r="O6">
        <v>2</v>
      </c>
      <c r="P6">
        <f ca="1" xml:space="preserve"> DATEDIF(employees[[#This Row],[BirthDate]],TODAY(), "Y")</f>
        <v>70</v>
      </c>
      <c r="Q6">
        <f ca="1">DATEDIF(employees[[#This Row],[HireDate]],TODAY(),"Y")</f>
        <v>32</v>
      </c>
      <c r="R6" s="5">
        <f xml:space="preserve"> YEAR(employees[[#This Row],[HireDate]])</f>
        <v>1993</v>
      </c>
    </row>
    <row r="7" spans="1:18" x14ac:dyDescent="0.35">
      <c r="A7">
        <v>6</v>
      </c>
      <c r="B7" t="s">
        <v>808</v>
      </c>
      <c r="C7" t="s">
        <v>809</v>
      </c>
      <c r="D7" t="s">
        <v>42</v>
      </c>
      <c r="E7" t="s">
        <v>804</v>
      </c>
      <c r="F7" s="1">
        <v>23194</v>
      </c>
      <c r="G7" s="1">
        <v>34259</v>
      </c>
      <c r="H7" t="s">
        <v>810</v>
      </c>
      <c r="I7" t="s">
        <v>69</v>
      </c>
      <c r="J7" t="s">
        <v>1236</v>
      </c>
      <c r="K7" t="s">
        <v>811</v>
      </c>
      <c r="L7" t="s">
        <v>71</v>
      </c>
      <c r="M7" t="s">
        <v>812</v>
      </c>
      <c r="N7">
        <v>428</v>
      </c>
      <c r="O7">
        <v>5</v>
      </c>
      <c r="P7">
        <f ca="1" xml:space="preserve"> DATEDIF(employees[[#This Row],[BirthDate]],TODAY(), "Y")</f>
        <v>62</v>
      </c>
      <c r="Q7">
        <f ca="1">DATEDIF(employees[[#This Row],[HireDate]],TODAY(),"Y")</f>
        <v>32</v>
      </c>
      <c r="R7" s="5">
        <f xml:space="preserve"> YEAR(employees[[#This Row],[HireDate]])</f>
        <v>1993</v>
      </c>
    </row>
    <row r="8" spans="1:18" x14ac:dyDescent="0.35">
      <c r="A8">
        <v>7</v>
      </c>
      <c r="B8" t="s">
        <v>813</v>
      </c>
      <c r="C8" t="s">
        <v>814</v>
      </c>
      <c r="D8" t="s">
        <v>42</v>
      </c>
      <c r="E8" t="s">
        <v>804</v>
      </c>
      <c r="F8" s="1">
        <v>22065</v>
      </c>
      <c r="G8" s="1">
        <v>34336</v>
      </c>
      <c r="H8" t="s">
        <v>815</v>
      </c>
      <c r="I8" t="s">
        <v>69</v>
      </c>
      <c r="J8" t="s">
        <v>1236</v>
      </c>
      <c r="K8" t="s">
        <v>816</v>
      </c>
      <c r="L8" t="s">
        <v>71</v>
      </c>
      <c r="M8" t="s">
        <v>817</v>
      </c>
      <c r="N8">
        <v>465</v>
      </c>
      <c r="O8">
        <v>5</v>
      </c>
      <c r="P8">
        <f ca="1" xml:space="preserve"> DATEDIF(employees[[#This Row],[BirthDate]],TODAY(), "Y")</f>
        <v>65</v>
      </c>
      <c r="Q8">
        <f ca="1">DATEDIF(employees[[#This Row],[HireDate]],TODAY(),"Y")</f>
        <v>31</v>
      </c>
      <c r="R8" s="5">
        <f xml:space="preserve"> YEAR(employees[[#This Row],[HireDate]])</f>
        <v>1994</v>
      </c>
    </row>
    <row r="9" spans="1:18" x14ac:dyDescent="0.35">
      <c r="A9">
        <v>8</v>
      </c>
      <c r="B9" t="s">
        <v>818</v>
      </c>
      <c r="C9" t="s">
        <v>819</v>
      </c>
      <c r="D9" t="s">
        <v>820</v>
      </c>
      <c r="E9" t="s">
        <v>778</v>
      </c>
      <c r="F9" s="1">
        <v>21194</v>
      </c>
      <c r="G9" s="1">
        <v>34398</v>
      </c>
      <c r="H9" t="s">
        <v>821</v>
      </c>
      <c r="I9" t="s">
        <v>746</v>
      </c>
      <c r="J9" t="s">
        <v>393</v>
      </c>
      <c r="K9" t="s">
        <v>822</v>
      </c>
      <c r="L9" t="s">
        <v>302</v>
      </c>
      <c r="M9" t="s">
        <v>823</v>
      </c>
      <c r="N9">
        <v>2344</v>
      </c>
      <c r="O9">
        <v>2</v>
      </c>
      <c r="P9">
        <f ca="1" xml:space="preserve"> DATEDIF(employees[[#This Row],[BirthDate]],TODAY(), "Y")</f>
        <v>67</v>
      </c>
      <c r="Q9">
        <f ca="1">DATEDIF(employees[[#This Row],[HireDate]],TODAY(),"Y")</f>
        <v>31</v>
      </c>
      <c r="R9" s="5">
        <f xml:space="preserve"> YEAR(employees[[#This Row],[HireDate]])</f>
        <v>1994</v>
      </c>
    </row>
    <row r="10" spans="1:18" x14ac:dyDescent="0.35">
      <c r="A10">
        <v>9</v>
      </c>
      <c r="B10" t="s">
        <v>824</v>
      </c>
      <c r="C10" t="s">
        <v>825</v>
      </c>
      <c r="D10" t="s">
        <v>42</v>
      </c>
      <c r="E10" t="s">
        <v>778</v>
      </c>
      <c r="F10" s="1">
        <v>24134</v>
      </c>
      <c r="G10" s="1">
        <v>34653</v>
      </c>
      <c r="H10" t="s">
        <v>826</v>
      </c>
      <c r="I10" t="s">
        <v>69</v>
      </c>
      <c r="J10" t="s">
        <v>1236</v>
      </c>
      <c r="K10" t="s">
        <v>827</v>
      </c>
      <c r="L10" t="s">
        <v>71</v>
      </c>
      <c r="M10" t="s">
        <v>828</v>
      </c>
      <c r="N10">
        <v>452</v>
      </c>
      <c r="O10">
        <v>5</v>
      </c>
      <c r="P10">
        <f ca="1" xml:space="preserve"> DATEDIF(employees[[#This Row],[BirthDate]],TODAY(), "Y")</f>
        <v>59</v>
      </c>
      <c r="Q10">
        <f ca="1">DATEDIF(employees[[#This Row],[HireDate]],TODAY(),"Y")</f>
        <v>30</v>
      </c>
      <c r="R10" s="5">
        <f xml:space="preserve"> YEAR(employees[[#This Row],[HireDate]])</f>
        <v>1994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6AFD-1FCB-4E08-AFDF-BA2CABDE1270}">
  <dimension ref="A1:R831"/>
  <sheetViews>
    <sheetView workbookViewId="0">
      <selection activeCell="S1" sqref="S1"/>
    </sheetView>
  </sheetViews>
  <sheetFormatPr defaultRowHeight="14.5" x14ac:dyDescent="0.35"/>
  <cols>
    <col min="1" max="1" width="9.81640625" bestFit="1" customWidth="1"/>
    <col min="2" max="3" width="13.08984375" bestFit="1" customWidth="1"/>
    <col min="4" max="4" width="12" bestFit="1" customWidth="1"/>
    <col min="5" max="5" width="14.6328125" bestFit="1" customWidth="1"/>
    <col min="6" max="6" width="13.81640625" bestFit="1" customWidth="1"/>
    <col min="7" max="7" width="9.26953125" bestFit="1" customWidth="1"/>
    <col min="8" max="8" width="8.90625" bestFit="1" customWidth="1"/>
    <col min="9" max="9" width="31.08984375" bestFit="1" customWidth="1"/>
    <col min="10" max="10" width="39.90625" bestFit="1" customWidth="1"/>
    <col min="11" max="11" width="13.36328125" bestFit="1" customWidth="1"/>
    <col min="12" max="12" width="12.90625" bestFit="1" customWidth="1"/>
    <col min="13" max="13" width="16.1796875" bestFit="1" customWidth="1"/>
    <col min="14" max="14" width="13.36328125" bestFit="1" customWidth="1"/>
    <col min="15" max="15" width="14.81640625" customWidth="1"/>
    <col min="16" max="16" width="10.453125" customWidth="1"/>
  </cols>
  <sheetData>
    <row r="1" spans="1:18" x14ac:dyDescent="0.35">
      <c r="A1" t="s">
        <v>833</v>
      </c>
      <c r="B1" t="s">
        <v>28</v>
      </c>
      <c r="C1" t="s">
        <v>766</v>
      </c>
      <c r="D1" t="s">
        <v>834</v>
      </c>
      <c r="E1" t="s">
        <v>835</v>
      </c>
      <c r="F1" t="s">
        <v>836</v>
      </c>
      <c r="G1" t="s">
        <v>837</v>
      </c>
      <c r="H1" t="s">
        <v>838</v>
      </c>
      <c r="I1" t="s">
        <v>839</v>
      </c>
      <c r="J1" t="s">
        <v>840</v>
      </c>
      <c r="K1" t="s">
        <v>841</v>
      </c>
      <c r="L1" t="s">
        <v>842</v>
      </c>
      <c r="M1" t="s">
        <v>843</v>
      </c>
      <c r="N1" t="s">
        <v>844</v>
      </c>
      <c r="O1" t="s">
        <v>859</v>
      </c>
      <c r="P1" t="s">
        <v>860</v>
      </c>
      <c r="Q1" t="s">
        <v>861</v>
      </c>
      <c r="R1" t="s">
        <v>862</v>
      </c>
    </row>
    <row r="2" spans="1:18" x14ac:dyDescent="0.35">
      <c r="A2">
        <v>10248</v>
      </c>
      <c r="B2" t="s">
        <v>711</v>
      </c>
      <c r="C2">
        <v>5</v>
      </c>
      <c r="D2" s="1">
        <v>34550</v>
      </c>
      <c r="E2" s="1">
        <v>34578</v>
      </c>
      <c r="F2" s="1">
        <v>34562</v>
      </c>
      <c r="G2">
        <v>3</v>
      </c>
      <c r="H2">
        <v>32.380000000000003</v>
      </c>
      <c r="I2" t="s">
        <v>712</v>
      </c>
      <c r="J2" t="s">
        <v>714</v>
      </c>
      <c r="K2" t="s">
        <v>715</v>
      </c>
      <c r="L2" t="s">
        <v>829</v>
      </c>
      <c r="M2" t="s">
        <v>716</v>
      </c>
      <c r="N2" t="s">
        <v>99</v>
      </c>
      <c r="O2">
        <f xml:space="preserve"> IF(orders[[#This Row],[ShippedDate]]="","",orders[[#This Row],[ShippedDate]]-orders[[#This Row],[OrderDate]])</f>
        <v>12</v>
      </c>
      <c r="P2" t="str">
        <f>TEXT(orders[[#This Row],[OrderDate]],"mmm")</f>
        <v>Aug</v>
      </c>
      <c r="Q2">
        <f xml:space="preserve"> YEAR(orders[[#This Row],[OrderDate]])</f>
        <v>1994</v>
      </c>
      <c r="R2" t="str">
        <f xml:space="preserve"> IF(orders[[#This Row],[ShippedDate]]&lt;orders[[#This Row],[OrderDate]], "Invalid Date", "Valid Date")</f>
        <v>Valid Date</v>
      </c>
    </row>
    <row r="3" spans="1:18" x14ac:dyDescent="0.35">
      <c r="A3">
        <v>10249</v>
      </c>
      <c r="B3" t="s">
        <v>667</v>
      </c>
      <c r="C3">
        <v>6</v>
      </c>
      <c r="D3" s="1">
        <v>34551</v>
      </c>
      <c r="E3" s="1">
        <v>34593</v>
      </c>
      <c r="F3" s="1">
        <v>34556</v>
      </c>
      <c r="G3">
        <v>1</v>
      </c>
      <c r="H3">
        <v>11.61</v>
      </c>
      <c r="I3" t="s">
        <v>668</v>
      </c>
      <c r="J3" t="s">
        <v>670</v>
      </c>
      <c r="K3" t="s">
        <v>671</v>
      </c>
      <c r="L3" t="s">
        <v>829</v>
      </c>
      <c r="M3" t="s">
        <v>672</v>
      </c>
      <c r="N3" t="s">
        <v>46</v>
      </c>
      <c r="O3">
        <f xml:space="preserve"> IF(orders[[#This Row],[ShippedDate]]="","",orders[[#This Row],[ShippedDate]]-orders[[#This Row],[OrderDate]])</f>
        <v>5</v>
      </c>
      <c r="P3" t="str">
        <f>TEXT(orders[[#This Row],[OrderDate]],"mmm")</f>
        <v>Aug</v>
      </c>
      <c r="Q3">
        <f xml:space="preserve"> YEAR(orders[[#This Row],[OrderDate]])</f>
        <v>1994</v>
      </c>
      <c r="R3" t="str">
        <f xml:space="preserve"> IF(orders[[#This Row],[ShippedDate]]&lt;orders[[#This Row],[OrderDate]], "Invalid Date", "Valid Date")</f>
        <v>Valid Date</v>
      </c>
    </row>
    <row r="4" spans="1:18" x14ac:dyDescent="0.35">
      <c r="A4">
        <v>10250</v>
      </c>
      <c r="B4" t="s">
        <v>314</v>
      </c>
      <c r="C4">
        <v>4</v>
      </c>
      <c r="D4" s="1">
        <v>34554</v>
      </c>
      <c r="E4" s="1">
        <v>34582</v>
      </c>
      <c r="F4" s="1">
        <v>34558</v>
      </c>
      <c r="G4">
        <v>2</v>
      </c>
      <c r="H4">
        <v>65.83</v>
      </c>
      <c r="I4" t="s">
        <v>315</v>
      </c>
      <c r="J4" t="s">
        <v>317</v>
      </c>
      <c r="K4" t="s">
        <v>318</v>
      </c>
      <c r="L4" t="s">
        <v>319</v>
      </c>
      <c r="M4" t="s">
        <v>320</v>
      </c>
      <c r="N4" t="s">
        <v>169</v>
      </c>
      <c r="O4">
        <f xml:space="preserve"> IF(orders[[#This Row],[ShippedDate]]="","",orders[[#This Row],[ShippedDate]]-orders[[#This Row],[OrderDate]])</f>
        <v>4</v>
      </c>
      <c r="P4" t="str">
        <f>TEXT(orders[[#This Row],[OrderDate]],"mmm")</f>
        <v>Aug</v>
      </c>
      <c r="Q4">
        <f xml:space="preserve"> YEAR(orders[[#This Row],[OrderDate]])</f>
        <v>1994</v>
      </c>
      <c r="R4" t="str">
        <f xml:space="preserve"> IF(orders[[#This Row],[ShippedDate]]&lt;orders[[#This Row],[OrderDate]], "Invalid Date", "Valid Date")</f>
        <v>Valid Date</v>
      </c>
    </row>
    <row r="5" spans="1:18" x14ac:dyDescent="0.35">
      <c r="A5">
        <v>10251</v>
      </c>
      <c r="B5" t="s">
        <v>703</v>
      </c>
      <c r="C5">
        <v>3</v>
      </c>
      <c r="D5" s="1">
        <v>34554</v>
      </c>
      <c r="E5" s="1">
        <v>34582</v>
      </c>
      <c r="F5" s="1">
        <v>34561</v>
      </c>
      <c r="G5">
        <v>1</v>
      </c>
      <c r="H5">
        <v>41.34</v>
      </c>
      <c r="I5" t="s">
        <v>704</v>
      </c>
      <c r="J5" t="s">
        <v>706</v>
      </c>
      <c r="K5" t="s">
        <v>707</v>
      </c>
      <c r="L5" t="s">
        <v>829</v>
      </c>
      <c r="M5" t="s">
        <v>708</v>
      </c>
      <c r="N5" t="s">
        <v>99</v>
      </c>
      <c r="O5">
        <f xml:space="preserve"> IF(orders[[#This Row],[ShippedDate]]="","",orders[[#This Row],[ShippedDate]]-orders[[#This Row],[OrderDate]])</f>
        <v>7</v>
      </c>
      <c r="P5" t="str">
        <f>TEXT(orders[[#This Row],[OrderDate]],"mmm")</f>
        <v>Aug</v>
      </c>
      <c r="Q5">
        <f xml:space="preserve"> YEAR(orders[[#This Row],[OrderDate]])</f>
        <v>1994</v>
      </c>
      <c r="R5" t="str">
        <f xml:space="preserve"> IF(orders[[#This Row],[ShippedDate]]&lt;orders[[#This Row],[OrderDate]], "Invalid Date", "Valid Date")</f>
        <v>Valid Date</v>
      </c>
    </row>
    <row r="6" spans="1:18" x14ac:dyDescent="0.35">
      <c r="A6">
        <v>10252</v>
      </c>
      <c r="B6" t="s">
        <v>644</v>
      </c>
      <c r="C6">
        <v>4</v>
      </c>
      <c r="D6" s="1">
        <v>34555</v>
      </c>
      <c r="E6" s="1">
        <v>34583</v>
      </c>
      <c r="F6" s="1">
        <v>34557</v>
      </c>
      <c r="G6">
        <v>2</v>
      </c>
      <c r="H6">
        <v>51.3</v>
      </c>
      <c r="I6" t="s">
        <v>645</v>
      </c>
      <c r="J6" t="s">
        <v>647</v>
      </c>
      <c r="K6" t="s">
        <v>648</v>
      </c>
      <c r="L6" t="s">
        <v>829</v>
      </c>
      <c r="M6" t="s">
        <v>649</v>
      </c>
      <c r="N6" t="s">
        <v>453</v>
      </c>
      <c r="O6">
        <f xml:space="preserve"> IF(orders[[#This Row],[ShippedDate]]="","",orders[[#This Row],[ShippedDate]]-orders[[#This Row],[OrderDate]])</f>
        <v>2</v>
      </c>
      <c r="P6" t="str">
        <f>TEXT(orders[[#This Row],[OrderDate]],"mmm")</f>
        <v>Aug</v>
      </c>
      <c r="Q6">
        <f xml:space="preserve"> YEAR(orders[[#This Row],[OrderDate]])</f>
        <v>1994</v>
      </c>
      <c r="R6" t="str">
        <f xml:space="preserve"> IF(orders[[#This Row],[ShippedDate]]&lt;orders[[#This Row],[OrderDate]], "Invalid Date", "Valid Date")</f>
        <v>Valid Date</v>
      </c>
    </row>
    <row r="7" spans="1:18" x14ac:dyDescent="0.35">
      <c r="A7">
        <v>10253</v>
      </c>
      <c r="B7" t="s">
        <v>314</v>
      </c>
      <c r="C7">
        <v>3</v>
      </c>
      <c r="D7" s="1">
        <v>34556</v>
      </c>
      <c r="E7" s="1">
        <v>34570</v>
      </c>
      <c r="F7" s="1">
        <v>34562</v>
      </c>
      <c r="G7">
        <v>2</v>
      </c>
      <c r="H7">
        <v>58.17</v>
      </c>
      <c r="I7" t="s">
        <v>315</v>
      </c>
      <c r="J7" t="s">
        <v>317</v>
      </c>
      <c r="K7" t="s">
        <v>318</v>
      </c>
      <c r="L7" t="s">
        <v>319</v>
      </c>
      <c r="M7" t="s">
        <v>320</v>
      </c>
      <c r="N7" t="s">
        <v>169</v>
      </c>
      <c r="O7">
        <f xml:space="preserve"> IF(orders[[#This Row],[ShippedDate]]="","",orders[[#This Row],[ShippedDate]]-orders[[#This Row],[OrderDate]])</f>
        <v>6</v>
      </c>
      <c r="P7" t="str">
        <f>TEXT(orders[[#This Row],[OrderDate]],"mmm")</f>
        <v>Aug</v>
      </c>
      <c r="Q7">
        <f xml:space="preserve"> YEAR(orders[[#This Row],[OrderDate]])</f>
        <v>1994</v>
      </c>
      <c r="R7" t="str">
        <f xml:space="preserve"> IF(orders[[#This Row],[ShippedDate]]&lt;orders[[#This Row],[OrderDate]], "Invalid Date", "Valid Date")</f>
        <v>Valid Date</v>
      </c>
    </row>
    <row r="8" spans="1:18" x14ac:dyDescent="0.35">
      <c r="A8">
        <v>10254</v>
      </c>
      <c r="B8" t="s">
        <v>153</v>
      </c>
      <c r="C8">
        <v>5</v>
      </c>
      <c r="D8" s="1">
        <v>34557</v>
      </c>
      <c r="E8" s="1">
        <v>34585</v>
      </c>
      <c r="F8" s="1">
        <v>34569</v>
      </c>
      <c r="G8">
        <v>2</v>
      </c>
      <c r="H8">
        <v>22.98</v>
      </c>
      <c r="I8" t="s">
        <v>154</v>
      </c>
      <c r="J8" t="s">
        <v>845</v>
      </c>
      <c r="K8" t="s">
        <v>157</v>
      </c>
      <c r="L8" t="s">
        <v>829</v>
      </c>
      <c r="M8" t="s">
        <v>158</v>
      </c>
      <c r="N8" t="s">
        <v>159</v>
      </c>
      <c r="O8">
        <f xml:space="preserve"> IF(orders[[#This Row],[ShippedDate]]="","",orders[[#This Row],[ShippedDate]]-orders[[#This Row],[OrderDate]])</f>
        <v>12</v>
      </c>
      <c r="P8" t="str">
        <f>TEXT(orders[[#This Row],[OrderDate]],"mmm")</f>
        <v>Aug</v>
      </c>
      <c r="Q8">
        <f xml:space="preserve"> YEAR(orders[[#This Row],[OrderDate]])</f>
        <v>1994</v>
      </c>
      <c r="R8" t="str">
        <f xml:space="preserve"> IF(orders[[#This Row],[ShippedDate]]&lt;orders[[#This Row],[OrderDate]], "Invalid Date", "Valid Date")</f>
        <v>Valid Date</v>
      </c>
    </row>
    <row r="9" spans="1:18" x14ac:dyDescent="0.35">
      <c r="A9">
        <v>10255</v>
      </c>
      <c r="B9" t="s">
        <v>581</v>
      </c>
      <c r="C9">
        <v>9</v>
      </c>
      <c r="D9" s="1">
        <v>34558</v>
      </c>
      <c r="E9" s="1">
        <v>34586</v>
      </c>
      <c r="F9" s="1">
        <v>34561</v>
      </c>
      <c r="G9">
        <v>3</v>
      </c>
      <c r="H9">
        <v>148.33000000000001</v>
      </c>
      <c r="I9" t="s">
        <v>582</v>
      </c>
      <c r="J9" t="s">
        <v>846</v>
      </c>
      <c r="K9" t="s">
        <v>585</v>
      </c>
      <c r="L9" t="s">
        <v>829</v>
      </c>
      <c r="M9" t="s">
        <v>847</v>
      </c>
      <c r="N9" t="s">
        <v>159</v>
      </c>
      <c r="O9">
        <f xml:space="preserve"> IF(orders[[#This Row],[ShippedDate]]="","",orders[[#This Row],[ShippedDate]]-orders[[#This Row],[OrderDate]])</f>
        <v>3</v>
      </c>
      <c r="P9" t="str">
        <f>TEXT(orders[[#This Row],[OrderDate]],"mmm")</f>
        <v>Aug</v>
      </c>
      <c r="Q9">
        <f xml:space="preserve"> YEAR(orders[[#This Row],[OrderDate]])</f>
        <v>1994</v>
      </c>
      <c r="R9" t="str">
        <f xml:space="preserve"> IF(orders[[#This Row],[ShippedDate]]&lt;orders[[#This Row],[OrderDate]], "Invalid Date", "Valid Date")</f>
        <v>Valid Date</v>
      </c>
    </row>
    <row r="10" spans="1:18" x14ac:dyDescent="0.35">
      <c r="A10">
        <v>10256</v>
      </c>
      <c r="B10" t="s">
        <v>735</v>
      </c>
      <c r="C10">
        <v>3</v>
      </c>
      <c r="D10" s="1">
        <v>34561</v>
      </c>
      <c r="E10" s="1">
        <v>34589</v>
      </c>
      <c r="F10" s="1">
        <v>34563</v>
      </c>
      <c r="G10">
        <v>2</v>
      </c>
      <c r="H10">
        <v>13.97</v>
      </c>
      <c r="I10" t="s">
        <v>736</v>
      </c>
      <c r="J10" t="s">
        <v>738</v>
      </c>
      <c r="K10" t="s">
        <v>739</v>
      </c>
      <c r="L10" t="s">
        <v>167</v>
      </c>
      <c r="M10" t="s">
        <v>740</v>
      </c>
      <c r="N10" t="s">
        <v>169</v>
      </c>
      <c r="O10">
        <f xml:space="preserve"> IF(orders[[#This Row],[ShippedDate]]="","",orders[[#This Row],[ShippedDate]]-orders[[#This Row],[OrderDate]])</f>
        <v>2</v>
      </c>
      <c r="P10" t="str">
        <f>TEXT(orders[[#This Row],[OrderDate]],"mmm")</f>
        <v>Aug</v>
      </c>
      <c r="Q10">
        <f xml:space="preserve"> YEAR(orders[[#This Row],[OrderDate]])</f>
        <v>1994</v>
      </c>
      <c r="R10" t="str">
        <f xml:space="preserve"> IF(orders[[#This Row],[ShippedDate]]&lt;orders[[#This Row],[OrderDate]], "Invalid Date", "Valid Date")</f>
        <v>Valid Date</v>
      </c>
    </row>
    <row r="11" spans="1:18" x14ac:dyDescent="0.35">
      <c r="A11">
        <v>10257</v>
      </c>
      <c r="B11" t="s">
        <v>323</v>
      </c>
      <c r="C11">
        <v>4</v>
      </c>
      <c r="D11" s="1">
        <v>34562</v>
      </c>
      <c r="E11" s="1">
        <v>34590</v>
      </c>
      <c r="F11" s="1">
        <v>34568</v>
      </c>
      <c r="G11">
        <v>3</v>
      </c>
      <c r="H11">
        <v>81.91</v>
      </c>
      <c r="I11" t="s">
        <v>324</v>
      </c>
      <c r="J11" t="s">
        <v>326</v>
      </c>
      <c r="K11" t="s">
        <v>327</v>
      </c>
      <c r="L11" t="s">
        <v>328</v>
      </c>
      <c r="M11" t="s">
        <v>329</v>
      </c>
      <c r="N11" t="s">
        <v>311</v>
      </c>
      <c r="O11">
        <f xml:space="preserve"> IF(orders[[#This Row],[ShippedDate]]="","",orders[[#This Row],[ShippedDate]]-orders[[#This Row],[OrderDate]])</f>
        <v>6</v>
      </c>
      <c r="P11" t="str">
        <f>TEXT(orders[[#This Row],[OrderDate]],"mmm")</f>
        <v>Aug</v>
      </c>
      <c r="Q11">
        <f xml:space="preserve"> YEAR(orders[[#This Row],[OrderDate]])</f>
        <v>1994</v>
      </c>
      <c r="R11" t="str">
        <f xml:space="preserve"> IF(orders[[#This Row],[ShippedDate]]&lt;orders[[#This Row],[OrderDate]], "Invalid Date", "Valid Date")</f>
        <v>Valid Date</v>
      </c>
    </row>
    <row r="12" spans="1:18" x14ac:dyDescent="0.35">
      <c r="A12">
        <v>10258</v>
      </c>
      <c r="B12" t="s">
        <v>201</v>
      </c>
      <c r="C12">
        <v>1</v>
      </c>
      <c r="D12" s="1">
        <v>34563</v>
      </c>
      <c r="E12" s="1">
        <v>34591</v>
      </c>
      <c r="F12" s="1">
        <v>34569</v>
      </c>
      <c r="G12">
        <v>1</v>
      </c>
      <c r="H12">
        <v>140.51</v>
      </c>
      <c r="I12" t="s">
        <v>202</v>
      </c>
      <c r="J12" t="s">
        <v>205</v>
      </c>
      <c r="K12" t="s">
        <v>206</v>
      </c>
      <c r="L12" t="s">
        <v>829</v>
      </c>
      <c r="M12" t="s">
        <v>207</v>
      </c>
      <c r="N12" t="s">
        <v>208</v>
      </c>
      <c r="O12">
        <f xml:space="preserve"> IF(orders[[#This Row],[ShippedDate]]="","",orders[[#This Row],[ShippedDate]]-orders[[#This Row],[OrderDate]])</f>
        <v>6</v>
      </c>
      <c r="P12" t="str">
        <f>TEXT(orders[[#This Row],[OrderDate]],"mmm")</f>
        <v>Aug</v>
      </c>
      <c r="Q12">
        <f xml:space="preserve"> YEAR(orders[[#This Row],[OrderDate]])</f>
        <v>1994</v>
      </c>
      <c r="R12" t="str">
        <f xml:space="preserve"> IF(orders[[#This Row],[ShippedDate]]&lt;orders[[#This Row],[OrderDate]], "Invalid Date", "Valid Date")</f>
        <v>Valid Date</v>
      </c>
    </row>
    <row r="13" spans="1:18" x14ac:dyDescent="0.35">
      <c r="A13">
        <v>10259</v>
      </c>
      <c r="B13" t="s">
        <v>146</v>
      </c>
      <c r="C13">
        <v>4</v>
      </c>
      <c r="D13" s="1">
        <v>34564</v>
      </c>
      <c r="E13" s="1">
        <v>34592</v>
      </c>
      <c r="F13" s="1">
        <v>34571</v>
      </c>
      <c r="G13">
        <v>3</v>
      </c>
      <c r="H13">
        <v>3.25</v>
      </c>
      <c r="I13" t="s">
        <v>147</v>
      </c>
      <c r="J13" t="s">
        <v>149</v>
      </c>
      <c r="K13" t="s">
        <v>54</v>
      </c>
      <c r="L13" t="s">
        <v>829</v>
      </c>
      <c r="M13" t="s">
        <v>150</v>
      </c>
      <c r="N13" t="s">
        <v>56</v>
      </c>
      <c r="O13">
        <f xml:space="preserve"> IF(orders[[#This Row],[ShippedDate]]="","",orders[[#This Row],[ShippedDate]]-orders[[#This Row],[OrderDate]])</f>
        <v>7</v>
      </c>
      <c r="P13" t="str">
        <f>TEXT(orders[[#This Row],[OrderDate]],"mmm")</f>
        <v>Aug</v>
      </c>
      <c r="Q13">
        <f xml:space="preserve"> YEAR(orders[[#This Row],[OrderDate]])</f>
        <v>1994</v>
      </c>
      <c r="R13" t="str">
        <f xml:space="preserve"> IF(orders[[#This Row],[ShippedDate]]&lt;orders[[#This Row],[OrderDate]], "Invalid Date", "Valid Date")</f>
        <v>Valid Date</v>
      </c>
    </row>
    <row r="14" spans="1:18" x14ac:dyDescent="0.35">
      <c r="A14">
        <v>10260</v>
      </c>
      <c r="B14" t="s">
        <v>494</v>
      </c>
      <c r="C14">
        <v>4</v>
      </c>
      <c r="D14" s="1">
        <v>34565</v>
      </c>
      <c r="E14" s="1">
        <v>34593</v>
      </c>
      <c r="F14" s="1">
        <v>34575</v>
      </c>
      <c r="G14">
        <v>1</v>
      </c>
      <c r="H14">
        <v>55.09</v>
      </c>
      <c r="I14" t="s">
        <v>495</v>
      </c>
      <c r="J14" t="s">
        <v>497</v>
      </c>
      <c r="K14" t="s">
        <v>498</v>
      </c>
      <c r="L14" t="s">
        <v>829</v>
      </c>
      <c r="M14" t="s">
        <v>499</v>
      </c>
      <c r="N14" t="s">
        <v>46</v>
      </c>
      <c r="O14">
        <f xml:space="preserve"> IF(orders[[#This Row],[ShippedDate]]="","",orders[[#This Row],[ShippedDate]]-orders[[#This Row],[OrderDate]])</f>
        <v>10</v>
      </c>
      <c r="P14" t="str">
        <f>TEXT(orders[[#This Row],[OrderDate]],"mmm")</f>
        <v>Aug</v>
      </c>
      <c r="Q14">
        <f xml:space="preserve"> YEAR(orders[[#This Row],[OrderDate]])</f>
        <v>1994</v>
      </c>
      <c r="R14" t="str">
        <f xml:space="preserve"> IF(orders[[#This Row],[ShippedDate]]&lt;orders[[#This Row],[OrderDate]], "Invalid Date", "Valid Date")</f>
        <v>Valid Date</v>
      </c>
    </row>
    <row r="15" spans="1:18" x14ac:dyDescent="0.35">
      <c r="A15">
        <v>10261</v>
      </c>
      <c r="B15" t="s">
        <v>531</v>
      </c>
      <c r="C15">
        <v>4</v>
      </c>
      <c r="D15" s="1">
        <v>34565</v>
      </c>
      <c r="E15" s="1">
        <v>34593</v>
      </c>
      <c r="F15" s="1">
        <v>34576</v>
      </c>
      <c r="G15">
        <v>2</v>
      </c>
      <c r="H15">
        <v>3.05</v>
      </c>
      <c r="I15" t="s">
        <v>532</v>
      </c>
      <c r="J15" t="s">
        <v>534</v>
      </c>
      <c r="K15" t="s">
        <v>318</v>
      </c>
      <c r="L15" t="s">
        <v>319</v>
      </c>
      <c r="M15" t="s">
        <v>535</v>
      </c>
      <c r="N15" t="s">
        <v>169</v>
      </c>
      <c r="O15">
        <f xml:space="preserve"> IF(orders[[#This Row],[ShippedDate]]="","",orders[[#This Row],[ShippedDate]]-orders[[#This Row],[OrderDate]])</f>
        <v>11</v>
      </c>
      <c r="P15" t="str">
        <f>TEXT(orders[[#This Row],[OrderDate]],"mmm")</f>
        <v>Aug</v>
      </c>
      <c r="Q15">
        <f xml:space="preserve"> YEAR(orders[[#This Row],[OrderDate]])</f>
        <v>1994</v>
      </c>
      <c r="R15" t="str">
        <f xml:space="preserve"> IF(orders[[#This Row],[ShippedDate]]&lt;orders[[#This Row],[OrderDate]], "Invalid Date", "Valid Date")</f>
        <v>Valid Date</v>
      </c>
    </row>
    <row r="16" spans="1:18" x14ac:dyDescent="0.35">
      <c r="A16">
        <v>10262</v>
      </c>
      <c r="B16" t="s">
        <v>557</v>
      </c>
      <c r="C16">
        <v>8</v>
      </c>
      <c r="D16" s="1">
        <v>34568</v>
      </c>
      <c r="E16" s="1">
        <v>34596</v>
      </c>
      <c r="F16" s="1">
        <v>34571</v>
      </c>
      <c r="G16">
        <v>3</v>
      </c>
      <c r="H16">
        <v>48.29</v>
      </c>
      <c r="I16" t="s">
        <v>558</v>
      </c>
      <c r="J16" t="s">
        <v>561</v>
      </c>
      <c r="K16" t="s">
        <v>562</v>
      </c>
      <c r="L16" t="s">
        <v>563</v>
      </c>
      <c r="M16" t="s">
        <v>564</v>
      </c>
      <c r="N16" t="s">
        <v>302</v>
      </c>
      <c r="O16">
        <f xml:space="preserve"> IF(orders[[#This Row],[ShippedDate]]="","",orders[[#This Row],[ShippedDate]]-orders[[#This Row],[OrderDate]])</f>
        <v>3</v>
      </c>
      <c r="P16" t="str">
        <f>TEXT(orders[[#This Row],[OrderDate]],"mmm")</f>
        <v>Aug</v>
      </c>
      <c r="Q16">
        <f xml:space="preserve"> YEAR(orders[[#This Row],[OrderDate]])</f>
        <v>1994</v>
      </c>
      <c r="R16" t="str">
        <f xml:space="preserve"> IF(orders[[#This Row],[ShippedDate]]&lt;orders[[#This Row],[OrderDate]], "Invalid Date", "Valid Date")</f>
        <v>Valid Date</v>
      </c>
    </row>
    <row r="17" spans="1:18" x14ac:dyDescent="0.35">
      <c r="A17">
        <v>10263</v>
      </c>
      <c r="B17" t="s">
        <v>201</v>
      </c>
      <c r="C17">
        <v>9</v>
      </c>
      <c r="D17" s="1">
        <v>34569</v>
      </c>
      <c r="E17" s="1">
        <v>34597</v>
      </c>
      <c r="F17" s="1">
        <v>34577</v>
      </c>
      <c r="G17">
        <v>3</v>
      </c>
      <c r="H17">
        <v>146.06</v>
      </c>
      <c r="I17" t="s">
        <v>202</v>
      </c>
      <c r="J17" t="s">
        <v>205</v>
      </c>
      <c r="K17" t="s">
        <v>206</v>
      </c>
      <c r="L17" t="s">
        <v>829</v>
      </c>
      <c r="M17" t="s">
        <v>207</v>
      </c>
      <c r="N17" t="s">
        <v>208</v>
      </c>
      <c r="O17">
        <f xml:space="preserve"> IF(orders[[#This Row],[ShippedDate]]="","",orders[[#This Row],[ShippedDate]]-orders[[#This Row],[OrderDate]])</f>
        <v>8</v>
      </c>
      <c r="P17" t="str">
        <f>TEXT(orders[[#This Row],[OrderDate]],"mmm")</f>
        <v>Aug</v>
      </c>
      <c r="Q17">
        <f xml:space="preserve"> YEAR(orders[[#This Row],[OrderDate]])</f>
        <v>1994</v>
      </c>
      <c r="R17" t="str">
        <f xml:space="preserve"> IF(orders[[#This Row],[ShippedDate]]&lt;orders[[#This Row],[OrderDate]], "Invalid Date", "Valid Date")</f>
        <v>Valid Date</v>
      </c>
    </row>
    <row r="18" spans="1:18" x14ac:dyDescent="0.35">
      <c r="A18">
        <v>10264</v>
      </c>
      <c r="B18" t="s">
        <v>234</v>
      </c>
      <c r="C18">
        <v>6</v>
      </c>
      <c r="D18" s="1">
        <v>34570</v>
      </c>
      <c r="E18" s="1">
        <v>34598</v>
      </c>
      <c r="F18" s="1">
        <v>34600</v>
      </c>
      <c r="G18">
        <v>3</v>
      </c>
      <c r="H18">
        <v>3.67</v>
      </c>
      <c r="I18" t="s">
        <v>235</v>
      </c>
      <c r="J18" t="s">
        <v>237</v>
      </c>
      <c r="K18" t="s">
        <v>238</v>
      </c>
      <c r="L18" t="s">
        <v>829</v>
      </c>
      <c r="M18" t="s">
        <v>239</v>
      </c>
      <c r="N18" t="s">
        <v>81</v>
      </c>
      <c r="O18">
        <f xml:space="preserve"> IF(orders[[#This Row],[ShippedDate]]="","",orders[[#This Row],[ShippedDate]]-orders[[#This Row],[OrderDate]])</f>
        <v>30</v>
      </c>
      <c r="P18" t="str">
        <f>TEXT(orders[[#This Row],[OrderDate]],"mmm")</f>
        <v>Aug</v>
      </c>
      <c r="Q18">
        <f xml:space="preserve"> YEAR(orders[[#This Row],[OrderDate]])</f>
        <v>1994</v>
      </c>
      <c r="R18" t="str">
        <f xml:space="preserve"> IF(orders[[#This Row],[ShippedDate]]&lt;orders[[#This Row],[OrderDate]], "Invalid Date", "Valid Date")</f>
        <v>Valid Date</v>
      </c>
    </row>
    <row r="19" spans="1:18" x14ac:dyDescent="0.35">
      <c r="A19">
        <v>10265</v>
      </c>
      <c r="B19" t="s">
        <v>92</v>
      </c>
      <c r="C19">
        <v>2</v>
      </c>
      <c r="D19" s="1">
        <v>34571</v>
      </c>
      <c r="E19" s="1">
        <v>34599</v>
      </c>
      <c r="F19" s="1">
        <v>34589</v>
      </c>
      <c r="G19">
        <v>1</v>
      </c>
      <c r="H19">
        <v>55.28</v>
      </c>
      <c r="I19" t="s">
        <v>93</v>
      </c>
      <c r="J19" t="s">
        <v>96</v>
      </c>
      <c r="K19" t="s">
        <v>97</v>
      </c>
      <c r="L19" t="s">
        <v>829</v>
      </c>
      <c r="M19" t="s">
        <v>98</v>
      </c>
      <c r="N19" t="s">
        <v>99</v>
      </c>
      <c r="O19">
        <f xml:space="preserve"> IF(orders[[#This Row],[ShippedDate]]="","",orders[[#This Row],[ShippedDate]]-orders[[#This Row],[OrderDate]])</f>
        <v>18</v>
      </c>
      <c r="P19" t="str">
        <f>TEXT(orders[[#This Row],[OrderDate]],"mmm")</f>
        <v>Aug</v>
      </c>
      <c r="Q19">
        <f xml:space="preserve"> YEAR(orders[[#This Row],[OrderDate]])</f>
        <v>1994</v>
      </c>
      <c r="R19" t="str">
        <f xml:space="preserve"> IF(orders[[#This Row],[ShippedDate]]&lt;orders[[#This Row],[OrderDate]], "Invalid Date", "Valid Date")</f>
        <v>Valid Date</v>
      </c>
    </row>
    <row r="20" spans="1:18" x14ac:dyDescent="0.35">
      <c r="A20">
        <v>10266</v>
      </c>
      <c r="B20" t="s">
        <v>727</v>
      </c>
      <c r="C20">
        <v>3</v>
      </c>
      <c r="D20" s="1">
        <v>34572</v>
      </c>
      <c r="E20" s="1">
        <v>34614</v>
      </c>
      <c r="F20" s="1">
        <v>34577</v>
      </c>
      <c r="G20">
        <v>3</v>
      </c>
      <c r="H20">
        <v>25.73</v>
      </c>
      <c r="I20" t="s">
        <v>728</v>
      </c>
      <c r="J20" t="s">
        <v>730</v>
      </c>
      <c r="K20" t="s">
        <v>731</v>
      </c>
      <c r="L20" t="s">
        <v>829</v>
      </c>
      <c r="M20" t="s">
        <v>732</v>
      </c>
      <c r="N20" t="s">
        <v>733</v>
      </c>
      <c r="O20">
        <f xml:space="preserve"> IF(orders[[#This Row],[ShippedDate]]="","",orders[[#This Row],[ShippedDate]]-orders[[#This Row],[OrderDate]])</f>
        <v>5</v>
      </c>
      <c r="P20" t="str">
        <f>TEXT(orders[[#This Row],[OrderDate]],"mmm")</f>
        <v>Aug</v>
      </c>
      <c r="Q20">
        <f xml:space="preserve"> YEAR(orders[[#This Row],[OrderDate]])</f>
        <v>1994</v>
      </c>
      <c r="R20" t="str">
        <f xml:space="preserve"> IF(orders[[#This Row],[ShippedDate]]&lt;orders[[#This Row],[OrderDate]], "Invalid Date", "Valid Date")</f>
        <v>Valid Date</v>
      </c>
    </row>
    <row r="21" spans="1:18" x14ac:dyDescent="0.35">
      <c r="A21">
        <v>10267</v>
      </c>
      <c r="B21" t="s">
        <v>241</v>
      </c>
      <c r="C21">
        <v>4</v>
      </c>
      <c r="D21" s="1">
        <v>34575</v>
      </c>
      <c r="E21" s="1">
        <v>34603</v>
      </c>
      <c r="F21" s="1">
        <v>34583</v>
      </c>
      <c r="G21">
        <v>1</v>
      </c>
      <c r="H21">
        <v>208.58</v>
      </c>
      <c r="I21" t="s">
        <v>242</v>
      </c>
      <c r="J21" t="s">
        <v>244</v>
      </c>
      <c r="K21" t="s">
        <v>245</v>
      </c>
      <c r="L21" t="s">
        <v>829</v>
      </c>
      <c r="M21" t="s">
        <v>246</v>
      </c>
      <c r="N21" t="s">
        <v>46</v>
      </c>
      <c r="O21">
        <f xml:space="preserve"> IF(orders[[#This Row],[ShippedDate]]="","",orders[[#This Row],[ShippedDate]]-orders[[#This Row],[OrderDate]])</f>
        <v>8</v>
      </c>
      <c r="P21" t="str">
        <f>TEXT(orders[[#This Row],[OrderDate]],"mmm")</f>
        <v>Aug</v>
      </c>
      <c r="Q21">
        <f xml:space="preserve"> YEAR(orders[[#This Row],[OrderDate]])</f>
        <v>1994</v>
      </c>
      <c r="R21" t="str">
        <f xml:space="preserve"> IF(orders[[#This Row],[ShippedDate]]&lt;orders[[#This Row],[OrderDate]], "Invalid Date", "Valid Date")</f>
        <v>Valid Date</v>
      </c>
    </row>
    <row r="22" spans="1:18" x14ac:dyDescent="0.35">
      <c r="A22">
        <v>10268</v>
      </c>
      <c r="B22" t="s">
        <v>304</v>
      </c>
      <c r="C22">
        <v>8</v>
      </c>
      <c r="D22" s="1">
        <v>34576</v>
      </c>
      <c r="E22" s="1">
        <v>34604</v>
      </c>
      <c r="F22" s="1">
        <v>34579</v>
      </c>
      <c r="G22">
        <v>3</v>
      </c>
      <c r="H22">
        <v>66.290000000000006</v>
      </c>
      <c r="I22" t="s">
        <v>305</v>
      </c>
      <c r="J22" t="s">
        <v>307</v>
      </c>
      <c r="K22" t="s">
        <v>308</v>
      </c>
      <c r="L22" t="s">
        <v>309</v>
      </c>
      <c r="M22" t="s">
        <v>310</v>
      </c>
      <c r="N22" t="s">
        <v>311</v>
      </c>
      <c r="O22">
        <f xml:space="preserve"> IF(orders[[#This Row],[ShippedDate]]="","",orders[[#This Row],[ShippedDate]]-orders[[#This Row],[OrderDate]])</f>
        <v>3</v>
      </c>
      <c r="P22" t="str">
        <f>TEXT(orders[[#This Row],[OrderDate]],"mmm")</f>
        <v>Aug</v>
      </c>
      <c r="Q22">
        <f xml:space="preserve"> YEAR(orders[[#This Row],[OrderDate]])</f>
        <v>1994</v>
      </c>
      <c r="R22" t="str">
        <f xml:space="preserve"> IF(orders[[#This Row],[ShippedDate]]&lt;orders[[#This Row],[OrderDate]], "Invalid Date", "Valid Date")</f>
        <v>Valid Date</v>
      </c>
    </row>
    <row r="23" spans="1:18" x14ac:dyDescent="0.35">
      <c r="A23">
        <v>10269</v>
      </c>
      <c r="B23" t="s">
        <v>742</v>
      </c>
      <c r="C23">
        <v>5</v>
      </c>
      <c r="D23" s="1">
        <v>34577</v>
      </c>
      <c r="E23" s="1">
        <v>34591</v>
      </c>
      <c r="F23" s="1">
        <v>34586</v>
      </c>
      <c r="G23">
        <v>1</v>
      </c>
      <c r="H23">
        <v>4.5599999999999996</v>
      </c>
      <c r="I23" t="s">
        <v>743</v>
      </c>
      <c r="J23" t="s">
        <v>848</v>
      </c>
      <c r="K23" t="s">
        <v>746</v>
      </c>
      <c r="L23" t="s">
        <v>393</v>
      </c>
      <c r="M23" t="s">
        <v>849</v>
      </c>
      <c r="N23" t="s">
        <v>302</v>
      </c>
      <c r="O23">
        <f xml:space="preserve"> IF(orders[[#This Row],[ShippedDate]]="","",orders[[#This Row],[ShippedDate]]-orders[[#This Row],[OrderDate]])</f>
        <v>9</v>
      </c>
      <c r="P23" t="str">
        <f>TEXT(orders[[#This Row],[OrderDate]],"mmm")</f>
        <v>Aug</v>
      </c>
      <c r="Q23">
        <f xml:space="preserve"> YEAR(orders[[#This Row],[OrderDate]])</f>
        <v>1994</v>
      </c>
      <c r="R23" t="str">
        <f xml:space="preserve"> IF(orders[[#This Row],[ShippedDate]]&lt;orders[[#This Row],[OrderDate]], "Invalid Date", "Valid Date")</f>
        <v>Valid Date</v>
      </c>
    </row>
    <row r="24" spans="1:18" x14ac:dyDescent="0.35">
      <c r="A24">
        <v>10270</v>
      </c>
      <c r="B24" t="s">
        <v>727</v>
      </c>
      <c r="C24">
        <v>1</v>
      </c>
      <c r="D24" s="1">
        <v>34578</v>
      </c>
      <c r="E24" s="1">
        <v>34606</v>
      </c>
      <c r="F24" s="1">
        <v>34579</v>
      </c>
      <c r="G24">
        <v>1</v>
      </c>
      <c r="H24">
        <v>136.54</v>
      </c>
      <c r="I24" t="s">
        <v>728</v>
      </c>
      <c r="J24" t="s">
        <v>730</v>
      </c>
      <c r="K24" t="s">
        <v>731</v>
      </c>
      <c r="L24" t="s">
        <v>829</v>
      </c>
      <c r="M24" t="s">
        <v>732</v>
      </c>
      <c r="N24" t="s">
        <v>733</v>
      </c>
      <c r="O24">
        <f xml:space="preserve"> IF(orders[[#This Row],[ShippedDate]]="","",orders[[#This Row],[ShippedDate]]-orders[[#This Row],[OrderDate]])</f>
        <v>1</v>
      </c>
      <c r="P24" t="str">
        <f>TEXT(orders[[#This Row],[OrderDate]],"mmm")</f>
        <v>Sep</v>
      </c>
      <c r="Q24">
        <f xml:space="preserve"> YEAR(orders[[#This Row],[OrderDate]])</f>
        <v>1994</v>
      </c>
      <c r="R24" t="str">
        <f xml:space="preserve"> IF(orders[[#This Row],[ShippedDate]]&lt;orders[[#This Row],[OrderDate]], "Invalid Date", "Valid Date")</f>
        <v>Valid Date</v>
      </c>
    </row>
    <row r="25" spans="1:18" x14ac:dyDescent="0.35">
      <c r="A25">
        <v>10271</v>
      </c>
      <c r="B25" t="s">
        <v>635</v>
      </c>
      <c r="C25">
        <v>6</v>
      </c>
      <c r="D25" s="1">
        <v>34578</v>
      </c>
      <c r="E25" s="1">
        <v>34606</v>
      </c>
      <c r="F25" s="1">
        <v>34607</v>
      </c>
      <c r="G25">
        <v>2</v>
      </c>
      <c r="H25">
        <v>4.54</v>
      </c>
      <c r="I25" t="s">
        <v>636</v>
      </c>
      <c r="J25" t="s">
        <v>638</v>
      </c>
      <c r="K25" t="s">
        <v>639</v>
      </c>
      <c r="L25" t="s">
        <v>640</v>
      </c>
      <c r="M25" t="s">
        <v>641</v>
      </c>
      <c r="N25" t="s">
        <v>302</v>
      </c>
      <c r="O25">
        <f xml:space="preserve"> IF(orders[[#This Row],[ShippedDate]]="","",orders[[#This Row],[ShippedDate]]-orders[[#This Row],[OrderDate]])</f>
        <v>29</v>
      </c>
      <c r="P25" t="str">
        <f>TEXT(orders[[#This Row],[OrderDate]],"mmm")</f>
        <v>Sep</v>
      </c>
      <c r="Q25">
        <f xml:space="preserve"> YEAR(orders[[#This Row],[OrderDate]])</f>
        <v>1994</v>
      </c>
      <c r="R25" t="str">
        <f xml:space="preserve"> IF(orders[[#This Row],[ShippedDate]]&lt;orders[[#This Row],[OrderDate]], "Invalid Date", "Valid Date")</f>
        <v>Valid Date</v>
      </c>
    </row>
    <row r="26" spans="1:18" x14ac:dyDescent="0.35">
      <c r="A26">
        <v>10272</v>
      </c>
      <c r="B26" t="s">
        <v>557</v>
      </c>
      <c r="C26">
        <v>6</v>
      </c>
      <c r="D26" s="1">
        <v>34579</v>
      </c>
      <c r="E26" s="1">
        <v>34607</v>
      </c>
      <c r="F26" s="1">
        <v>34583</v>
      </c>
      <c r="G26">
        <v>2</v>
      </c>
      <c r="H26">
        <v>98.03</v>
      </c>
      <c r="I26" t="s">
        <v>558</v>
      </c>
      <c r="J26" t="s">
        <v>561</v>
      </c>
      <c r="K26" t="s">
        <v>562</v>
      </c>
      <c r="L26" t="s">
        <v>563</v>
      </c>
      <c r="M26" t="s">
        <v>564</v>
      </c>
      <c r="N26" t="s">
        <v>302</v>
      </c>
      <c r="O26">
        <f xml:space="preserve"> IF(orders[[#This Row],[ShippedDate]]="","",orders[[#This Row],[ShippedDate]]-orders[[#This Row],[OrderDate]])</f>
        <v>4</v>
      </c>
      <c r="P26" t="str">
        <f>TEXT(orders[[#This Row],[OrderDate]],"mmm")</f>
        <v>Sep</v>
      </c>
      <c r="Q26">
        <f xml:space="preserve"> YEAR(orders[[#This Row],[OrderDate]])</f>
        <v>1994</v>
      </c>
      <c r="R26" t="str">
        <f xml:space="preserve"> IF(orders[[#This Row],[ShippedDate]]&lt;orders[[#This Row],[OrderDate]], "Invalid Date", "Valid Date")</f>
        <v>Valid Date</v>
      </c>
    </row>
    <row r="27" spans="1:18" x14ac:dyDescent="0.35">
      <c r="A27">
        <v>10273</v>
      </c>
      <c r="B27" t="s">
        <v>544</v>
      </c>
      <c r="C27">
        <v>3</v>
      </c>
      <c r="D27" s="1">
        <v>34582</v>
      </c>
      <c r="E27" s="1">
        <v>34610</v>
      </c>
      <c r="F27" s="1">
        <v>34589</v>
      </c>
      <c r="G27">
        <v>3</v>
      </c>
      <c r="H27">
        <v>76.069999999999993</v>
      </c>
      <c r="I27" t="s">
        <v>545</v>
      </c>
      <c r="J27" t="s">
        <v>547</v>
      </c>
      <c r="K27" t="s">
        <v>548</v>
      </c>
      <c r="L27" t="s">
        <v>829</v>
      </c>
      <c r="M27" t="s">
        <v>549</v>
      </c>
      <c r="N27" t="s">
        <v>46</v>
      </c>
      <c r="O27">
        <f xml:space="preserve"> IF(orders[[#This Row],[ShippedDate]]="","",orders[[#This Row],[ShippedDate]]-orders[[#This Row],[OrderDate]])</f>
        <v>7</v>
      </c>
      <c r="P27" t="str">
        <f>TEXT(orders[[#This Row],[OrderDate]],"mmm")</f>
        <v>Sep</v>
      </c>
      <c r="Q27">
        <f xml:space="preserve"> YEAR(orders[[#This Row],[OrderDate]])</f>
        <v>1994</v>
      </c>
      <c r="R27" t="str">
        <f xml:space="preserve"> IF(orders[[#This Row],[ShippedDate]]&lt;orders[[#This Row],[OrderDate]], "Invalid Date", "Valid Date")</f>
        <v>Valid Date</v>
      </c>
    </row>
    <row r="28" spans="1:18" x14ac:dyDescent="0.35">
      <c r="A28">
        <v>10274</v>
      </c>
      <c r="B28" t="s">
        <v>711</v>
      </c>
      <c r="C28">
        <v>6</v>
      </c>
      <c r="D28" s="1">
        <v>34583</v>
      </c>
      <c r="E28" s="1">
        <v>34611</v>
      </c>
      <c r="F28" s="1">
        <v>34593</v>
      </c>
      <c r="G28">
        <v>1</v>
      </c>
      <c r="H28">
        <v>6.01</v>
      </c>
      <c r="I28" t="s">
        <v>712</v>
      </c>
      <c r="J28" t="s">
        <v>714</v>
      </c>
      <c r="K28" t="s">
        <v>715</v>
      </c>
      <c r="L28" t="s">
        <v>829</v>
      </c>
      <c r="M28" t="s">
        <v>716</v>
      </c>
      <c r="N28" t="s">
        <v>99</v>
      </c>
      <c r="O28">
        <f xml:space="preserve"> IF(orders[[#This Row],[ShippedDate]]="","",orders[[#This Row],[ShippedDate]]-orders[[#This Row],[OrderDate]])</f>
        <v>10</v>
      </c>
      <c r="P28" t="str">
        <f>TEXT(orders[[#This Row],[OrderDate]],"mmm")</f>
        <v>Sep</v>
      </c>
      <c r="Q28">
        <f xml:space="preserve"> YEAR(orders[[#This Row],[OrderDate]])</f>
        <v>1994</v>
      </c>
      <c r="R28" t="str">
        <f xml:space="preserve"> IF(orders[[#This Row],[ShippedDate]]&lt;orders[[#This Row],[OrderDate]], "Invalid Date", "Valid Date")</f>
        <v>Valid Date</v>
      </c>
    </row>
    <row r="29" spans="1:18" x14ac:dyDescent="0.35">
      <c r="A29">
        <v>10275</v>
      </c>
      <c r="B29" t="s">
        <v>439</v>
      </c>
      <c r="C29">
        <v>1</v>
      </c>
      <c r="D29" s="1">
        <v>34584</v>
      </c>
      <c r="E29" s="1">
        <v>34612</v>
      </c>
      <c r="F29" s="1">
        <v>34586</v>
      </c>
      <c r="G29">
        <v>1</v>
      </c>
      <c r="H29">
        <v>26.93</v>
      </c>
      <c r="I29" t="s">
        <v>440</v>
      </c>
      <c r="J29" t="s">
        <v>442</v>
      </c>
      <c r="K29" t="s">
        <v>443</v>
      </c>
      <c r="L29" t="s">
        <v>829</v>
      </c>
      <c r="M29" t="s">
        <v>444</v>
      </c>
      <c r="N29" t="s">
        <v>261</v>
      </c>
      <c r="O29">
        <f xml:space="preserve"> IF(orders[[#This Row],[ShippedDate]]="","",orders[[#This Row],[ShippedDate]]-orders[[#This Row],[OrderDate]])</f>
        <v>2</v>
      </c>
      <c r="P29" t="str">
        <f>TEXT(orders[[#This Row],[OrderDate]],"mmm")</f>
        <v>Sep</v>
      </c>
      <c r="Q29">
        <f xml:space="preserve"> YEAR(orders[[#This Row],[OrderDate]])</f>
        <v>1994</v>
      </c>
      <c r="R29" t="str">
        <f xml:space="preserve"> IF(orders[[#This Row],[ShippedDate]]&lt;orders[[#This Row],[OrderDate]], "Invalid Date", "Valid Date")</f>
        <v>Valid Date</v>
      </c>
    </row>
    <row r="30" spans="1:18" x14ac:dyDescent="0.35">
      <c r="A30">
        <v>10276</v>
      </c>
      <c r="B30" t="s">
        <v>675</v>
      </c>
      <c r="C30">
        <v>8</v>
      </c>
      <c r="D30" s="1">
        <v>34585</v>
      </c>
      <c r="E30" s="1">
        <v>34599</v>
      </c>
      <c r="F30" s="1">
        <v>34591</v>
      </c>
      <c r="G30">
        <v>3</v>
      </c>
      <c r="H30">
        <v>13.84</v>
      </c>
      <c r="I30" t="s">
        <v>676</v>
      </c>
      <c r="J30" t="s">
        <v>678</v>
      </c>
      <c r="K30" t="s">
        <v>54</v>
      </c>
      <c r="L30" t="s">
        <v>829</v>
      </c>
      <c r="M30" t="s">
        <v>514</v>
      </c>
      <c r="N30" t="s">
        <v>56</v>
      </c>
      <c r="O30">
        <f xml:space="preserve"> IF(orders[[#This Row],[ShippedDate]]="","",orders[[#This Row],[ShippedDate]]-orders[[#This Row],[OrderDate]])</f>
        <v>6</v>
      </c>
      <c r="P30" t="str">
        <f>TEXT(orders[[#This Row],[OrderDate]],"mmm")</f>
        <v>Sep</v>
      </c>
      <c r="Q30">
        <f xml:space="preserve"> YEAR(orders[[#This Row],[OrderDate]])</f>
        <v>1994</v>
      </c>
      <c r="R30" t="str">
        <f xml:space="preserve"> IF(orders[[#This Row],[ShippedDate]]&lt;orders[[#This Row],[OrderDate]], "Invalid Date", "Valid Date")</f>
        <v>Valid Date</v>
      </c>
    </row>
    <row r="31" spans="1:18" x14ac:dyDescent="0.35">
      <c r="A31">
        <v>10277</v>
      </c>
      <c r="B31" t="s">
        <v>465</v>
      </c>
      <c r="C31">
        <v>2</v>
      </c>
      <c r="D31" s="1">
        <v>34586</v>
      </c>
      <c r="E31" s="1">
        <v>34614</v>
      </c>
      <c r="F31" s="1">
        <v>34590</v>
      </c>
      <c r="G31">
        <v>3</v>
      </c>
      <c r="H31">
        <v>125.77</v>
      </c>
      <c r="I31" t="s">
        <v>466</v>
      </c>
      <c r="J31" t="s">
        <v>468</v>
      </c>
      <c r="K31" t="s">
        <v>469</v>
      </c>
      <c r="L31" t="s">
        <v>829</v>
      </c>
      <c r="M31" t="s">
        <v>470</v>
      </c>
      <c r="N31" t="s">
        <v>46</v>
      </c>
      <c r="O31">
        <f xml:space="preserve"> IF(orders[[#This Row],[ShippedDate]]="","",orders[[#This Row],[ShippedDate]]-orders[[#This Row],[OrderDate]])</f>
        <v>4</v>
      </c>
      <c r="P31" t="str">
        <f>TEXT(orders[[#This Row],[OrderDate]],"mmm")</f>
        <v>Sep</v>
      </c>
      <c r="Q31">
        <f xml:space="preserve"> YEAR(orders[[#This Row],[OrderDate]])</f>
        <v>1994</v>
      </c>
      <c r="R31" t="str">
        <f xml:space="preserve"> IF(orders[[#This Row],[ShippedDate]]&lt;orders[[#This Row],[OrderDate]], "Invalid Date", "Valid Date")</f>
        <v>Valid Date</v>
      </c>
    </row>
    <row r="32" spans="1:18" x14ac:dyDescent="0.35">
      <c r="A32">
        <v>10278</v>
      </c>
      <c r="B32" t="s">
        <v>74</v>
      </c>
      <c r="C32">
        <v>8</v>
      </c>
      <c r="D32" s="1">
        <v>34589</v>
      </c>
      <c r="E32" s="1">
        <v>34617</v>
      </c>
      <c r="F32" s="1">
        <v>34593</v>
      </c>
      <c r="G32">
        <v>2</v>
      </c>
      <c r="H32">
        <v>92.69</v>
      </c>
      <c r="I32" t="s">
        <v>75</v>
      </c>
      <c r="J32" t="s">
        <v>78</v>
      </c>
      <c r="K32" t="s">
        <v>79</v>
      </c>
      <c r="L32" t="s">
        <v>829</v>
      </c>
      <c r="M32" t="s">
        <v>80</v>
      </c>
      <c r="N32" t="s">
        <v>81</v>
      </c>
      <c r="O32">
        <f xml:space="preserve"> IF(orders[[#This Row],[ShippedDate]]="","",orders[[#This Row],[ShippedDate]]-orders[[#This Row],[OrderDate]])</f>
        <v>4</v>
      </c>
      <c r="P32" t="str">
        <f>TEXT(orders[[#This Row],[OrderDate]],"mmm")</f>
        <v>Sep</v>
      </c>
      <c r="Q32">
        <f xml:space="preserve"> YEAR(orders[[#This Row],[OrderDate]])</f>
        <v>1994</v>
      </c>
      <c r="R32" t="str">
        <f xml:space="preserve"> IF(orders[[#This Row],[ShippedDate]]&lt;orders[[#This Row],[OrderDate]], "Invalid Date", "Valid Date")</f>
        <v>Valid Date</v>
      </c>
    </row>
    <row r="33" spans="1:18" x14ac:dyDescent="0.35">
      <c r="A33">
        <v>10279</v>
      </c>
      <c r="B33" t="s">
        <v>397</v>
      </c>
      <c r="C33">
        <v>8</v>
      </c>
      <c r="D33" s="1">
        <v>34590</v>
      </c>
      <c r="E33" s="1">
        <v>34618</v>
      </c>
      <c r="F33" s="1">
        <v>34593</v>
      </c>
      <c r="G33">
        <v>2</v>
      </c>
      <c r="H33">
        <v>25.83</v>
      </c>
      <c r="I33" t="s">
        <v>398</v>
      </c>
      <c r="J33" t="s">
        <v>400</v>
      </c>
      <c r="K33" t="s">
        <v>401</v>
      </c>
      <c r="L33" t="s">
        <v>829</v>
      </c>
      <c r="M33" t="s">
        <v>402</v>
      </c>
      <c r="N33" t="s">
        <v>46</v>
      </c>
      <c r="O33">
        <f xml:space="preserve"> IF(orders[[#This Row],[ShippedDate]]="","",orders[[#This Row],[ShippedDate]]-orders[[#This Row],[OrderDate]])</f>
        <v>3</v>
      </c>
      <c r="P33" t="str">
        <f>TEXT(orders[[#This Row],[OrderDate]],"mmm")</f>
        <v>Sep</v>
      </c>
      <c r="Q33">
        <f xml:space="preserve"> YEAR(orders[[#This Row],[OrderDate]])</f>
        <v>1994</v>
      </c>
      <c r="R33" t="str">
        <f xml:space="preserve"> IF(orders[[#This Row],[ShippedDate]]&lt;orders[[#This Row],[OrderDate]], "Invalid Date", "Valid Date")</f>
        <v>Valid Date</v>
      </c>
    </row>
    <row r="34" spans="1:18" x14ac:dyDescent="0.35">
      <c r="A34">
        <v>10280</v>
      </c>
      <c r="B34" t="s">
        <v>74</v>
      </c>
      <c r="C34">
        <v>2</v>
      </c>
      <c r="D34" s="1">
        <v>34591</v>
      </c>
      <c r="E34" s="1">
        <v>34619</v>
      </c>
      <c r="F34" s="1">
        <v>34620</v>
      </c>
      <c r="G34">
        <v>1</v>
      </c>
      <c r="H34">
        <v>8.98</v>
      </c>
      <c r="I34" t="s">
        <v>75</v>
      </c>
      <c r="J34" t="s">
        <v>78</v>
      </c>
      <c r="K34" t="s">
        <v>79</v>
      </c>
      <c r="L34" t="s">
        <v>829</v>
      </c>
      <c r="M34" t="s">
        <v>80</v>
      </c>
      <c r="N34" t="s">
        <v>81</v>
      </c>
      <c r="O34">
        <f xml:space="preserve"> IF(orders[[#This Row],[ShippedDate]]="","",orders[[#This Row],[ShippedDate]]-orders[[#This Row],[OrderDate]])</f>
        <v>29</v>
      </c>
      <c r="P34" t="str">
        <f>TEXT(orders[[#This Row],[OrderDate]],"mmm")</f>
        <v>Sep</v>
      </c>
      <c r="Q34">
        <f xml:space="preserve"> YEAR(orders[[#This Row],[OrderDate]])</f>
        <v>1994</v>
      </c>
      <c r="R34" t="str">
        <f xml:space="preserve"> IF(orders[[#This Row],[ShippedDate]]&lt;orders[[#This Row],[OrderDate]], "Invalid Date", "Valid Date")</f>
        <v>Valid Date</v>
      </c>
    </row>
    <row r="35" spans="1:18" x14ac:dyDescent="0.35">
      <c r="A35">
        <v>10281</v>
      </c>
      <c r="B35" t="s">
        <v>588</v>
      </c>
      <c r="C35">
        <v>4</v>
      </c>
      <c r="D35" s="1">
        <v>34591</v>
      </c>
      <c r="E35" s="1">
        <v>34605</v>
      </c>
      <c r="F35" s="1">
        <v>34598</v>
      </c>
      <c r="G35">
        <v>1</v>
      </c>
      <c r="H35">
        <v>2.94</v>
      </c>
      <c r="I35" t="s">
        <v>589</v>
      </c>
      <c r="J35" t="s">
        <v>591</v>
      </c>
      <c r="K35" t="s">
        <v>106</v>
      </c>
      <c r="L35" t="s">
        <v>829</v>
      </c>
      <c r="M35" t="s">
        <v>592</v>
      </c>
      <c r="N35" t="s">
        <v>108</v>
      </c>
      <c r="O35">
        <f xml:space="preserve"> IF(orders[[#This Row],[ShippedDate]]="","",orders[[#This Row],[ShippedDate]]-orders[[#This Row],[OrderDate]])</f>
        <v>7</v>
      </c>
      <c r="P35" t="str">
        <f>TEXT(orders[[#This Row],[OrderDate]],"mmm")</f>
        <v>Sep</v>
      </c>
      <c r="Q35">
        <f xml:space="preserve"> YEAR(orders[[#This Row],[OrderDate]])</f>
        <v>1994</v>
      </c>
      <c r="R35" t="str">
        <f xml:space="preserve"> IF(orders[[#This Row],[ShippedDate]]&lt;orders[[#This Row],[OrderDate]], "Invalid Date", "Valid Date")</f>
        <v>Valid Date</v>
      </c>
    </row>
    <row r="36" spans="1:18" x14ac:dyDescent="0.35">
      <c r="A36">
        <v>10282</v>
      </c>
      <c r="B36" t="s">
        <v>588</v>
      </c>
      <c r="C36">
        <v>4</v>
      </c>
      <c r="D36" s="1">
        <v>34592</v>
      </c>
      <c r="E36" s="1">
        <v>34620</v>
      </c>
      <c r="F36" s="1">
        <v>34598</v>
      </c>
      <c r="G36">
        <v>1</v>
      </c>
      <c r="H36">
        <v>12.69</v>
      </c>
      <c r="I36" t="s">
        <v>589</v>
      </c>
      <c r="J36" t="s">
        <v>591</v>
      </c>
      <c r="K36" t="s">
        <v>106</v>
      </c>
      <c r="L36" t="s">
        <v>829</v>
      </c>
      <c r="M36" t="s">
        <v>592</v>
      </c>
      <c r="N36" t="s">
        <v>108</v>
      </c>
      <c r="O36">
        <f xml:space="preserve"> IF(orders[[#This Row],[ShippedDate]]="","",orders[[#This Row],[ShippedDate]]-orders[[#This Row],[OrderDate]])</f>
        <v>6</v>
      </c>
      <c r="P36" t="str">
        <f>TEXT(orders[[#This Row],[OrderDate]],"mmm")</f>
        <v>Sep</v>
      </c>
      <c r="Q36">
        <f xml:space="preserve"> YEAR(orders[[#This Row],[OrderDate]])</f>
        <v>1994</v>
      </c>
      <c r="R36" t="str">
        <f xml:space="preserve"> IF(orders[[#This Row],[ShippedDate]]&lt;orders[[#This Row],[OrderDate]], "Invalid Date", "Valid Date")</f>
        <v>Valid Date</v>
      </c>
    </row>
    <row r="37" spans="1:18" x14ac:dyDescent="0.35">
      <c r="A37">
        <v>10283</v>
      </c>
      <c r="B37" t="s">
        <v>413</v>
      </c>
      <c r="C37">
        <v>3</v>
      </c>
      <c r="D37" s="1">
        <v>34593</v>
      </c>
      <c r="E37" s="1">
        <v>34621</v>
      </c>
      <c r="F37" s="1">
        <v>34600</v>
      </c>
      <c r="G37">
        <v>3</v>
      </c>
      <c r="H37">
        <v>84.81</v>
      </c>
      <c r="I37" t="s">
        <v>414</v>
      </c>
      <c r="J37" t="s">
        <v>416</v>
      </c>
      <c r="K37" t="s">
        <v>417</v>
      </c>
      <c r="L37" t="s">
        <v>418</v>
      </c>
      <c r="M37" t="s">
        <v>419</v>
      </c>
      <c r="N37" t="s">
        <v>311</v>
      </c>
      <c r="O37">
        <f xml:space="preserve"> IF(orders[[#This Row],[ShippedDate]]="","",orders[[#This Row],[ShippedDate]]-orders[[#This Row],[OrderDate]])</f>
        <v>7</v>
      </c>
      <c r="P37" t="str">
        <f>TEXT(orders[[#This Row],[OrderDate]],"mmm")</f>
        <v>Sep</v>
      </c>
      <c r="Q37">
        <f xml:space="preserve"> YEAR(orders[[#This Row],[OrderDate]])</f>
        <v>1994</v>
      </c>
      <c r="R37" t="str">
        <f xml:space="preserve"> IF(orders[[#This Row],[ShippedDate]]&lt;orders[[#This Row],[OrderDate]], "Invalid Date", "Valid Date")</f>
        <v>Valid Date</v>
      </c>
    </row>
    <row r="38" spans="1:18" x14ac:dyDescent="0.35">
      <c r="A38">
        <v>10284</v>
      </c>
      <c r="B38" t="s">
        <v>397</v>
      </c>
      <c r="C38">
        <v>4</v>
      </c>
      <c r="D38" s="1">
        <v>34596</v>
      </c>
      <c r="E38" s="1">
        <v>34624</v>
      </c>
      <c r="F38" s="1">
        <v>34604</v>
      </c>
      <c r="G38">
        <v>1</v>
      </c>
      <c r="H38">
        <v>76.56</v>
      </c>
      <c r="I38" t="s">
        <v>398</v>
      </c>
      <c r="J38" t="s">
        <v>400</v>
      </c>
      <c r="K38" t="s">
        <v>401</v>
      </c>
      <c r="L38" t="s">
        <v>829</v>
      </c>
      <c r="M38" t="s">
        <v>402</v>
      </c>
      <c r="N38" t="s">
        <v>46</v>
      </c>
      <c r="O38">
        <f xml:space="preserve"> IF(orders[[#This Row],[ShippedDate]]="","",orders[[#This Row],[ShippedDate]]-orders[[#This Row],[OrderDate]])</f>
        <v>8</v>
      </c>
      <c r="P38" t="str">
        <f>TEXT(orders[[#This Row],[OrderDate]],"mmm")</f>
        <v>Sep</v>
      </c>
      <c r="Q38">
        <f xml:space="preserve"> YEAR(orders[[#This Row],[OrderDate]])</f>
        <v>1994</v>
      </c>
      <c r="R38" t="str">
        <f xml:space="preserve"> IF(orders[[#This Row],[ShippedDate]]&lt;orders[[#This Row],[OrderDate]], "Invalid Date", "Valid Date")</f>
        <v>Valid Date</v>
      </c>
    </row>
    <row r="39" spans="1:18" x14ac:dyDescent="0.35">
      <c r="A39">
        <v>10285</v>
      </c>
      <c r="B39" t="s">
        <v>544</v>
      </c>
      <c r="C39">
        <v>1</v>
      </c>
      <c r="D39" s="1">
        <v>34597</v>
      </c>
      <c r="E39" s="1">
        <v>34625</v>
      </c>
      <c r="F39" s="1">
        <v>34603</v>
      </c>
      <c r="G39">
        <v>2</v>
      </c>
      <c r="H39">
        <v>76.83</v>
      </c>
      <c r="I39" t="s">
        <v>545</v>
      </c>
      <c r="J39" t="s">
        <v>547</v>
      </c>
      <c r="K39" t="s">
        <v>548</v>
      </c>
      <c r="L39" t="s">
        <v>829</v>
      </c>
      <c r="M39" t="s">
        <v>549</v>
      </c>
      <c r="N39" t="s">
        <v>46</v>
      </c>
      <c r="O39">
        <f xml:space="preserve"> IF(orders[[#This Row],[ShippedDate]]="","",orders[[#This Row],[ShippedDate]]-orders[[#This Row],[OrderDate]])</f>
        <v>6</v>
      </c>
      <c r="P39" t="str">
        <f>TEXT(orders[[#This Row],[OrderDate]],"mmm")</f>
        <v>Sep</v>
      </c>
      <c r="Q39">
        <f xml:space="preserve"> YEAR(orders[[#This Row],[OrderDate]])</f>
        <v>1994</v>
      </c>
      <c r="R39" t="str">
        <f xml:space="preserve"> IF(orders[[#This Row],[ShippedDate]]&lt;orders[[#This Row],[OrderDate]], "Invalid Date", "Valid Date")</f>
        <v>Valid Date</v>
      </c>
    </row>
    <row r="40" spans="1:18" x14ac:dyDescent="0.35">
      <c r="A40">
        <v>10286</v>
      </c>
      <c r="B40" t="s">
        <v>544</v>
      </c>
      <c r="C40">
        <v>8</v>
      </c>
      <c r="D40" s="1">
        <v>34598</v>
      </c>
      <c r="E40" s="1">
        <v>34626</v>
      </c>
      <c r="F40" s="1">
        <v>34607</v>
      </c>
      <c r="G40">
        <v>3</v>
      </c>
      <c r="H40">
        <v>229.24</v>
      </c>
      <c r="I40" t="s">
        <v>545</v>
      </c>
      <c r="J40" t="s">
        <v>547</v>
      </c>
      <c r="K40" t="s">
        <v>548</v>
      </c>
      <c r="L40" t="s">
        <v>829</v>
      </c>
      <c r="M40" t="s">
        <v>549</v>
      </c>
      <c r="N40" t="s">
        <v>46</v>
      </c>
      <c r="O40">
        <f xml:space="preserve"> IF(orders[[#This Row],[ShippedDate]]="","",orders[[#This Row],[ShippedDate]]-orders[[#This Row],[OrderDate]])</f>
        <v>9</v>
      </c>
      <c r="P40" t="str">
        <f>TEXT(orders[[#This Row],[OrderDate]],"mmm")</f>
        <v>Sep</v>
      </c>
      <c r="Q40">
        <f xml:space="preserve"> YEAR(orders[[#This Row],[OrderDate]])</f>
        <v>1994</v>
      </c>
      <c r="R40" t="str">
        <f xml:space="preserve"> IF(orders[[#This Row],[ShippedDate]]&lt;orders[[#This Row],[OrderDate]], "Invalid Date", "Valid Date")</f>
        <v>Valid Date</v>
      </c>
    </row>
    <row r="41" spans="1:18" x14ac:dyDescent="0.35">
      <c r="A41">
        <v>10287</v>
      </c>
      <c r="B41" t="s">
        <v>575</v>
      </c>
      <c r="C41">
        <v>8</v>
      </c>
      <c r="D41" s="1">
        <v>34599</v>
      </c>
      <c r="E41" s="1">
        <v>34627</v>
      </c>
      <c r="F41" s="1">
        <v>34605</v>
      </c>
      <c r="G41">
        <v>3</v>
      </c>
      <c r="H41">
        <v>12.76</v>
      </c>
      <c r="I41" t="s">
        <v>576</v>
      </c>
      <c r="J41" t="s">
        <v>578</v>
      </c>
      <c r="K41" t="s">
        <v>318</v>
      </c>
      <c r="L41" t="s">
        <v>319</v>
      </c>
      <c r="M41" t="s">
        <v>579</v>
      </c>
      <c r="N41" t="s">
        <v>169</v>
      </c>
      <c r="O41">
        <f xml:space="preserve"> IF(orders[[#This Row],[ShippedDate]]="","",orders[[#This Row],[ShippedDate]]-orders[[#This Row],[OrderDate]])</f>
        <v>6</v>
      </c>
      <c r="P41" t="str">
        <f>TEXT(orders[[#This Row],[OrderDate]],"mmm")</f>
        <v>Sep</v>
      </c>
      <c r="Q41">
        <f xml:space="preserve"> YEAR(orders[[#This Row],[OrderDate]])</f>
        <v>1994</v>
      </c>
      <c r="R41" t="str">
        <f xml:space="preserve"> IF(orders[[#This Row],[ShippedDate]]&lt;orders[[#This Row],[OrderDate]], "Invalid Date", "Valid Date")</f>
        <v>Valid Date</v>
      </c>
    </row>
    <row r="42" spans="1:18" x14ac:dyDescent="0.35">
      <c r="A42">
        <v>10288</v>
      </c>
      <c r="B42" t="s">
        <v>567</v>
      </c>
      <c r="C42">
        <v>4</v>
      </c>
      <c r="D42" s="1">
        <v>34600</v>
      </c>
      <c r="E42" s="1">
        <v>34628</v>
      </c>
      <c r="F42" s="1">
        <v>34611</v>
      </c>
      <c r="G42">
        <v>1</v>
      </c>
      <c r="H42">
        <v>7.45</v>
      </c>
      <c r="I42" t="s">
        <v>568</v>
      </c>
      <c r="J42" t="s">
        <v>570</v>
      </c>
      <c r="K42" t="s">
        <v>571</v>
      </c>
      <c r="L42" t="s">
        <v>829</v>
      </c>
      <c r="M42" t="s">
        <v>572</v>
      </c>
      <c r="N42" t="s">
        <v>261</v>
      </c>
      <c r="O42">
        <f xml:space="preserve"> IF(orders[[#This Row],[ShippedDate]]="","",orders[[#This Row],[ShippedDate]]-orders[[#This Row],[OrderDate]])</f>
        <v>11</v>
      </c>
      <c r="P42" t="str">
        <f>TEXT(orders[[#This Row],[OrderDate]],"mmm")</f>
        <v>Sep</v>
      </c>
      <c r="Q42">
        <f xml:space="preserve"> YEAR(orders[[#This Row],[OrderDate]])</f>
        <v>1994</v>
      </c>
      <c r="R42" t="str">
        <f xml:space="preserve"> IF(orders[[#This Row],[ShippedDate]]&lt;orders[[#This Row],[OrderDate]], "Invalid Date", "Valid Date")</f>
        <v>Valid Date</v>
      </c>
    </row>
    <row r="43" spans="1:18" x14ac:dyDescent="0.35">
      <c r="A43">
        <v>10289</v>
      </c>
      <c r="B43" t="s">
        <v>130</v>
      </c>
      <c r="C43">
        <v>7</v>
      </c>
      <c r="D43" s="1">
        <v>34603</v>
      </c>
      <c r="E43" s="1">
        <v>34631</v>
      </c>
      <c r="F43" s="1">
        <v>34605</v>
      </c>
      <c r="G43">
        <v>3</v>
      </c>
      <c r="H43">
        <v>22.77</v>
      </c>
      <c r="I43" t="s">
        <v>131</v>
      </c>
      <c r="J43" t="s">
        <v>133</v>
      </c>
      <c r="K43" t="s">
        <v>69</v>
      </c>
      <c r="L43" t="s">
        <v>829</v>
      </c>
      <c r="M43" t="s">
        <v>134</v>
      </c>
      <c r="N43" t="s">
        <v>71</v>
      </c>
      <c r="O43">
        <f xml:space="preserve"> IF(orders[[#This Row],[ShippedDate]]="","",orders[[#This Row],[ShippedDate]]-orders[[#This Row],[OrderDate]])</f>
        <v>2</v>
      </c>
      <c r="P43" t="str">
        <f>TEXT(orders[[#This Row],[OrderDate]],"mmm")</f>
        <v>Sep</v>
      </c>
      <c r="Q43">
        <f xml:space="preserve"> YEAR(orders[[#This Row],[OrderDate]])</f>
        <v>1994</v>
      </c>
      <c r="R43" t="str">
        <f xml:space="preserve"> IF(orders[[#This Row],[ShippedDate]]&lt;orders[[#This Row],[OrderDate]], "Invalid Date", "Valid Date")</f>
        <v>Valid Date</v>
      </c>
    </row>
    <row r="44" spans="1:18" x14ac:dyDescent="0.35">
      <c r="A44">
        <v>10290</v>
      </c>
      <c r="B44" t="s">
        <v>161</v>
      </c>
      <c r="C44">
        <v>8</v>
      </c>
      <c r="D44" s="1">
        <v>34604</v>
      </c>
      <c r="E44" s="1">
        <v>34632</v>
      </c>
      <c r="F44" s="1">
        <v>34611</v>
      </c>
      <c r="G44">
        <v>1</v>
      </c>
      <c r="H44">
        <v>79.7</v>
      </c>
      <c r="I44" t="s">
        <v>162</v>
      </c>
      <c r="J44" t="s">
        <v>165</v>
      </c>
      <c r="K44" t="s">
        <v>166</v>
      </c>
      <c r="L44" t="s">
        <v>167</v>
      </c>
      <c r="M44" t="s">
        <v>168</v>
      </c>
      <c r="N44" t="s">
        <v>169</v>
      </c>
      <c r="O44">
        <f xml:space="preserve"> IF(orders[[#This Row],[ShippedDate]]="","",orders[[#This Row],[ShippedDate]]-orders[[#This Row],[OrderDate]])</f>
        <v>7</v>
      </c>
      <c r="P44" t="str">
        <f>TEXT(orders[[#This Row],[OrderDate]],"mmm")</f>
        <v>Sep</v>
      </c>
      <c r="Q44">
        <f xml:space="preserve"> YEAR(orders[[#This Row],[OrderDate]])</f>
        <v>1994</v>
      </c>
      <c r="R44" t="str">
        <f xml:space="preserve"> IF(orders[[#This Row],[ShippedDate]]&lt;orders[[#This Row],[OrderDate]], "Invalid Date", "Valid Date")</f>
        <v>Valid Date</v>
      </c>
    </row>
    <row r="45" spans="1:18" x14ac:dyDescent="0.35">
      <c r="A45">
        <v>10291</v>
      </c>
      <c r="B45" t="s">
        <v>531</v>
      </c>
      <c r="C45">
        <v>6</v>
      </c>
      <c r="D45" s="1">
        <v>34604</v>
      </c>
      <c r="E45" s="1">
        <v>34632</v>
      </c>
      <c r="F45" s="1">
        <v>34612</v>
      </c>
      <c r="G45">
        <v>2</v>
      </c>
      <c r="H45">
        <v>6.4</v>
      </c>
      <c r="I45" t="s">
        <v>532</v>
      </c>
      <c r="J45" t="s">
        <v>534</v>
      </c>
      <c r="K45" t="s">
        <v>318</v>
      </c>
      <c r="L45" t="s">
        <v>319</v>
      </c>
      <c r="M45" t="s">
        <v>535</v>
      </c>
      <c r="N45" t="s">
        <v>169</v>
      </c>
      <c r="O45">
        <f xml:space="preserve"> IF(orders[[#This Row],[ShippedDate]]="","",orders[[#This Row],[ShippedDate]]-orders[[#This Row],[OrderDate]])</f>
        <v>8</v>
      </c>
      <c r="P45" t="str">
        <f>TEXT(orders[[#This Row],[OrderDate]],"mmm")</f>
        <v>Sep</v>
      </c>
      <c r="Q45">
        <f xml:space="preserve"> YEAR(orders[[#This Row],[OrderDate]])</f>
        <v>1994</v>
      </c>
      <c r="R45" t="str">
        <f xml:space="preserve"> IF(orders[[#This Row],[ShippedDate]]&lt;orders[[#This Row],[OrderDate]], "Invalid Date", "Valid Date")</f>
        <v>Valid Date</v>
      </c>
    </row>
    <row r="46" spans="1:18" x14ac:dyDescent="0.35">
      <c r="A46">
        <v>10292</v>
      </c>
      <c r="B46" t="s">
        <v>680</v>
      </c>
      <c r="C46">
        <v>1</v>
      </c>
      <c r="D46" s="1">
        <v>34605</v>
      </c>
      <c r="E46" s="1">
        <v>34633</v>
      </c>
      <c r="F46" s="1">
        <v>34610</v>
      </c>
      <c r="G46">
        <v>2</v>
      </c>
      <c r="H46">
        <v>1.35</v>
      </c>
      <c r="I46" t="s">
        <v>681</v>
      </c>
      <c r="J46" t="s">
        <v>683</v>
      </c>
      <c r="K46" t="s">
        <v>166</v>
      </c>
      <c r="L46" t="s">
        <v>167</v>
      </c>
      <c r="M46" t="s">
        <v>684</v>
      </c>
      <c r="N46" t="s">
        <v>169</v>
      </c>
      <c r="O46">
        <f xml:space="preserve"> IF(orders[[#This Row],[ShippedDate]]="","",orders[[#This Row],[ShippedDate]]-orders[[#This Row],[OrderDate]])</f>
        <v>5</v>
      </c>
      <c r="P46" t="str">
        <f>TEXT(orders[[#This Row],[OrderDate]],"mmm")</f>
        <v>Sep</v>
      </c>
      <c r="Q46">
        <f xml:space="preserve"> YEAR(orders[[#This Row],[OrderDate]])</f>
        <v>1994</v>
      </c>
      <c r="R46" t="str">
        <f xml:space="preserve"> IF(orders[[#This Row],[ShippedDate]]&lt;orders[[#This Row],[OrderDate]], "Invalid Date", "Valid Date")</f>
        <v>Valid Date</v>
      </c>
    </row>
    <row r="47" spans="1:18" x14ac:dyDescent="0.35">
      <c r="A47">
        <v>10293</v>
      </c>
      <c r="B47" t="s">
        <v>675</v>
      </c>
      <c r="C47">
        <v>1</v>
      </c>
      <c r="D47" s="1">
        <v>34606</v>
      </c>
      <c r="E47" s="1">
        <v>34634</v>
      </c>
      <c r="F47" s="1">
        <v>34619</v>
      </c>
      <c r="G47">
        <v>3</v>
      </c>
      <c r="H47">
        <v>21.18</v>
      </c>
      <c r="I47" t="s">
        <v>676</v>
      </c>
      <c r="J47" t="s">
        <v>678</v>
      </c>
      <c r="K47" t="s">
        <v>54</v>
      </c>
      <c r="L47" t="s">
        <v>829</v>
      </c>
      <c r="M47" t="s">
        <v>514</v>
      </c>
      <c r="N47" t="s">
        <v>56</v>
      </c>
      <c r="O47">
        <f xml:space="preserve"> IF(orders[[#This Row],[ShippedDate]]="","",orders[[#This Row],[ShippedDate]]-orders[[#This Row],[OrderDate]])</f>
        <v>13</v>
      </c>
      <c r="P47" t="str">
        <f>TEXT(orders[[#This Row],[OrderDate]],"mmm")</f>
        <v>Sep</v>
      </c>
      <c r="Q47">
        <f xml:space="preserve"> YEAR(orders[[#This Row],[OrderDate]])</f>
        <v>1994</v>
      </c>
      <c r="R47" t="str">
        <f xml:space="preserve"> IF(orders[[#This Row],[ShippedDate]]&lt;orders[[#This Row],[OrderDate]], "Invalid Date", "Valid Date")</f>
        <v>Valid Date</v>
      </c>
    </row>
    <row r="48" spans="1:18" x14ac:dyDescent="0.35">
      <c r="A48">
        <v>10294</v>
      </c>
      <c r="B48" t="s">
        <v>557</v>
      </c>
      <c r="C48">
        <v>4</v>
      </c>
      <c r="D48" s="1">
        <v>34607</v>
      </c>
      <c r="E48" s="1">
        <v>34635</v>
      </c>
      <c r="F48" s="1">
        <v>34613</v>
      </c>
      <c r="G48">
        <v>2</v>
      </c>
      <c r="H48">
        <v>147.26</v>
      </c>
      <c r="I48" t="s">
        <v>558</v>
      </c>
      <c r="J48" t="s">
        <v>561</v>
      </c>
      <c r="K48" t="s">
        <v>562</v>
      </c>
      <c r="L48" t="s">
        <v>563</v>
      </c>
      <c r="M48" t="s">
        <v>564</v>
      </c>
      <c r="N48" t="s">
        <v>302</v>
      </c>
      <c r="O48">
        <f xml:space="preserve"> IF(orders[[#This Row],[ShippedDate]]="","",orders[[#This Row],[ShippedDate]]-orders[[#This Row],[OrderDate]])</f>
        <v>6</v>
      </c>
      <c r="P48" t="str">
        <f>TEXT(orders[[#This Row],[OrderDate]],"mmm")</f>
        <v>Sep</v>
      </c>
      <c r="Q48">
        <f xml:space="preserve"> YEAR(orders[[#This Row],[OrderDate]])</f>
        <v>1994</v>
      </c>
      <c r="R48" t="str">
        <f xml:space="preserve"> IF(orders[[#This Row],[ShippedDate]]&lt;orders[[#This Row],[OrderDate]], "Invalid Date", "Valid Date")</f>
        <v>Valid Date</v>
      </c>
    </row>
    <row r="49" spans="1:18" x14ac:dyDescent="0.35">
      <c r="A49">
        <v>10295</v>
      </c>
      <c r="B49" t="s">
        <v>711</v>
      </c>
      <c r="C49">
        <v>2</v>
      </c>
      <c r="D49" s="1">
        <v>34610</v>
      </c>
      <c r="E49" s="1">
        <v>34638</v>
      </c>
      <c r="F49" s="1">
        <v>34618</v>
      </c>
      <c r="G49">
        <v>2</v>
      </c>
      <c r="H49">
        <v>1.1499999999999999</v>
      </c>
      <c r="I49" t="s">
        <v>712</v>
      </c>
      <c r="J49" t="s">
        <v>714</v>
      </c>
      <c r="K49" t="s">
        <v>715</v>
      </c>
      <c r="L49" t="s">
        <v>829</v>
      </c>
      <c r="M49" t="s">
        <v>716</v>
      </c>
      <c r="N49" t="s">
        <v>99</v>
      </c>
      <c r="O49">
        <f xml:space="preserve"> IF(orders[[#This Row],[ShippedDate]]="","",orders[[#This Row],[ShippedDate]]-orders[[#This Row],[OrderDate]])</f>
        <v>8</v>
      </c>
      <c r="P49" t="str">
        <f>TEXT(orders[[#This Row],[OrderDate]],"mmm")</f>
        <v>Oct</v>
      </c>
      <c r="Q49">
        <f xml:space="preserve"> YEAR(orders[[#This Row],[OrderDate]])</f>
        <v>1994</v>
      </c>
      <c r="R49" t="str">
        <f xml:space="preserve"> IF(orders[[#This Row],[ShippedDate]]&lt;orders[[#This Row],[OrderDate]], "Invalid Date", "Valid Date")</f>
        <v>Valid Date</v>
      </c>
    </row>
    <row r="50" spans="1:18" x14ac:dyDescent="0.35">
      <c r="A50">
        <v>10296</v>
      </c>
      <c r="B50" t="s">
        <v>413</v>
      </c>
      <c r="C50">
        <v>6</v>
      </c>
      <c r="D50" s="1">
        <v>34611</v>
      </c>
      <c r="E50" s="1">
        <v>34639</v>
      </c>
      <c r="F50" s="1">
        <v>34619</v>
      </c>
      <c r="G50">
        <v>1</v>
      </c>
      <c r="H50">
        <v>0.12</v>
      </c>
      <c r="I50" t="s">
        <v>414</v>
      </c>
      <c r="J50" t="s">
        <v>416</v>
      </c>
      <c r="K50" t="s">
        <v>417</v>
      </c>
      <c r="L50" t="s">
        <v>418</v>
      </c>
      <c r="M50" t="s">
        <v>419</v>
      </c>
      <c r="N50" t="s">
        <v>311</v>
      </c>
      <c r="O50">
        <f xml:space="preserve"> IF(orders[[#This Row],[ShippedDate]]="","",orders[[#This Row],[ShippedDate]]-orders[[#This Row],[OrderDate]])</f>
        <v>8</v>
      </c>
      <c r="P50" t="str">
        <f>TEXT(orders[[#This Row],[OrderDate]],"mmm")</f>
        <v>Oct</v>
      </c>
      <c r="Q50">
        <f xml:space="preserve"> YEAR(orders[[#This Row],[OrderDate]])</f>
        <v>1994</v>
      </c>
      <c r="R50" t="str">
        <f xml:space="preserve"> IF(orders[[#This Row],[ShippedDate]]&lt;orders[[#This Row],[OrderDate]], "Invalid Date", "Valid Date")</f>
        <v>Valid Date</v>
      </c>
    </row>
    <row r="51" spans="1:18" x14ac:dyDescent="0.35">
      <c r="A51">
        <v>10297</v>
      </c>
      <c r="B51" t="s">
        <v>92</v>
      </c>
      <c r="C51">
        <v>5</v>
      </c>
      <c r="D51" s="1">
        <v>34612</v>
      </c>
      <c r="E51" s="1">
        <v>34654</v>
      </c>
      <c r="F51" s="1">
        <v>34618</v>
      </c>
      <c r="G51">
        <v>2</v>
      </c>
      <c r="H51">
        <v>5.74</v>
      </c>
      <c r="I51" t="s">
        <v>93</v>
      </c>
      <c r="J51" t="s">
        <v>96</v>
      </c>
      <c r="K51" t="s">
        <v>97</v>
      </c>
      <c r="L51" t="s">
        <v>829</v>
      </c>
      <c r="M51" t="s">
        <v>98</v>
      </c>
      <c r="N51" t="s">
        <v>99</v>
      </c>
      <c r="O51">
        <f xml:space="preserve"> IF(orders[[#This Row],[ShippedDate]]="","",orders[[#This Row],[ShippedDate]]-orders[[#This Row],[OrderDate]])</f>
        <v>6</v>
      </c>
      <c r="P51" t="str">
        <f>TEXT(orders[[#This Row],[OrderDate]],"mmm")</f>
        <v>Oct</v>
      </c>
      <c r="Q51">
        <f xml:space="preserve"> YEAR(orders[[#This Row],[OrderDate]])</f>
        <v>1994</v>
      </c>
      <c r="R51" t="str">
        <f xml:space="preserve"> IF(orders[[#This Row],[ShippedDate]]&lt;orders[[#This Row],[OrderDate]], "Invalid Date", "Valid Date")</f>
        <v>Valid Date</v>
      </c>
    </row>
    <row r="52" spans="1:18" x14ac:dyDescent="0.35">
      <c r="A52">
        <v>10298</v>
      </c>
      <c r="B52" t="s">
        <v>340</v>
      </c>
      <c r="C52">
        <v>6</v>
      </c>
      <c r="D52" s="1">
        <v>34613</v>
      </c>
      <c r="E52" s="1">
        <v>34641</v>
      </c>
      <c r="F52" s="1">
        <v>34619</v>
      </c>
      <c r="G52">
        <v>2</v>
      </c>
      <c r="H52">
        <v>168.22</v>
      </c>
      <c r="I52" t="s">
        <v>341</v>
      </c>
      <c r="J52" t="s">
        <v>343</v>
      </c>
      <c r="K52" t="s">
        <v>344</v>
      </c>
      <c r="L52" t="s">
        <v>345</v>
      </c>
      <c r="M52" t="s">
        <v>829</v>
      </c>
      <c r="N52" t="s">
        <v>346</v>
      </c>
      <c r="O52">
        <f xml:space="preserve"> IF(orders[[#This Row],[ShippedDate]]="","",orders[[#This Row],[ShippedDate]]-orders[[#This Row],[OrderDate]])</f>
        <v>6</v>
      </c>
      <c r="P52" t="str">
        <f>TEXT(orders[[#This Row],[OrderDate]],"mmm")</f>
        <v>Oct</v>
      </c>
      <c r="Q52">
        <f xml:space="preserve"> YEAR(orders[[#This Row],[OrderDate]])</f>
        <v>1994</v>
      </c>
      <c r="R52" t="str">
        <f xml:space="preserve"> IF(orders[[#This Row],[ShippedDate]]&lt;orders[[#This Row],[OrderDate]], "Invalid Date", "Valid Date")</f>
        <v>Valid Date</v>
      </c>
    </row>
    <row r="53" spans="1:18" x14ac:dyDescent="0.35">
      <c r="A53">
        <v>10299</v>
      </c>
      <c r="B53" t="s">
        <v>575</v>
      </c>
      <c r="C53">
        <v>4</v>
      </c>
      <c r="D53" s="1">
        <v>34614</v>
      </c>
      <c r="E53" s="1">
        <v>34642</v>
      </c>
      <c r="F53" s="1">
        <v>34621</v>
      </c>
      <c r="G53">
        <v>2</v>
      </c>
      <c r="H53">
        <v>29.76</v>
      </c>
      <c r="I53" t="s">
        <v>576</v>
      </c>
      <c r="J53" t="s">
        <v>578</v>
      </c>
      <c r="K53" t="s">
        <v>318</v>
      </c>
      <c r="L53" t="s">
        <v>319</v>
      </c>
      <c r="M53" t="s">
        <v>579</v>
      </c>
      <c r="N53" t="s">
        <v>169</v>
      </c>
      <c r="O53">
        <f xml:space="preserve"> IF(orders[[#This Row],[ShippedDate]]="","",orders[[#This Row],[ShippedDate]]-orders[[#This Row],[OrderDate]])</f>
        <v>7</v>
      </c>
      <c r="P53" t="str">
        <f>TEXT(orders[[#This Row],[OrderDate]],"mmm")</f>
        <v>Oct</v>
      </c>
      <c r="Q53">
        <f xml:space="preserve"> YEAR(orders[[#This Row],[OrderDate]])</f>
        <v>1994</v>
      </c>
      <c r="R53" t="str">
        <f xml:space="preserve"> IF(orders[[#This Row],[ShippedDate]]&lt;orders[[#This Row],[OrderDate]], "Invalid Date", "Valid Date")</f>
        <v>Valid Date</v>
      </c>
    </row>
    <row r="54" spans="1:18" x14ac:dyDescent="0.35">
      <c r="A54">
        <v>10300</v>
      </c>
      <c r="B54" t="s">
        <v>439</v>
      </c>
      <c r="C54">
        <v>2</v>
      </c>
      <c r="D54" s="1">
        <v>34617</v>
      </c>
      <c r="E54" s="1">
        <v>34645</v>
      </c>
      <c r="F54" s="1">
        <v>34626</v>
      </c>
      <c r="G54">
        <v>2</v>
      </c>
      <c r="H54">
        <v>17.68</v>
      </c>
      <c r="I54" t="s">
        <v>440</v>
      </c>
      <c r="J54" t="s">
        <v>442</v>
      </c>
      <c r="K54" t="s">
        <v>443</v>
      </c>
      <c r="L54" t="s">
        <v>829</v>
      </c>
      <c r="M54" t="s">
        <v>444</v>
      </c>
      <c r="N54" t="s">
        <v>261</v>
      </c>
      <c r="O54">
        <f xml:space="preserve"> IF(orders[[#This Row],[ShippedDate]]="","",orders[[#This Row],[ShippedDate]]-orders[[#This Row],[OrderDate]])</f>
        <v>9</v>
      </c>
      <c r="P54" t="str">
        <f>TEXT(orders[[#This Row],[OrderDate]],"mmm")</f>
        <v>Oct</v>
      </c>
      <c r="Q54">
        <f xml:space="preserve"> YEAR(orders[[#This Row],[OrderDate]])</f>
        <v>1994</v>
      </c>
      <c r="R54" t="str">
        <f xml:space="preserve"> IF(orders[[#This Row],[ShippedDate]]&lt;orders[[#This Row],[OrderDate]], "Invalid Date", "Valid Date")</f>
        <v>Valid Date</v>
      </c>
    </row>
    <row r="55" spans="1:18" x14ac:dyDescent="0.35">
      <c r="A55">
        <v>10301</v>
      </c>
      <c r="B55" t="s">
        <v>719</v>
      </c>
      <c r="C55">
        <v>8</v>
      </c>
      <c r="D55" s="1">
        <v>34617</v>
      </c>
      <c r="E55" s="1">
        <v>34645</v>
      </c>
      <c r="F55" s="1">
        <v>34625</v>
      </c>
      <c r="G55">
        <v>2</v>
      </c>
      <c r="H55">
        <v>45.08</v>
      </c>
      <c r="I55" t="s">
        <v>720</v>
      </c>
      <c r="J55" t="s">
        <v>722</v>
      </c>
      <c r="K55" t="s">
        <v>723</v>
      </c>
      <c r="L55" t="s">
        <v>829</v>
      </c>
      <c r="M55" t="s">
        <v>724</v>
      </c>
      <c r="N55" t="s">
        <v>46</v>
      </c>
      <c r="O55">
        <f xml:space="preserve"> IF(orders[[#This Row],[ShippedDate]]="","",orders[[#This Row],[ShippedDate]]-orders[[#This Row],[OrderDate]])</f>
        <v>8</v>
      </c>
      <c r="P55" t="str">
        <f>TEXT(orders[[#This Row],[OrderDate]],"mmm")</f>
        <v>Oct</v>
      </c>
      <c r="Q55">
        <f xml:space="preserve"> YEAR(orders[[#This Row],[OrderDate]])</f>
        <v>1994</v>
      </c>
      <c r="R55" t="str">
        <f xml:space="preserve"> IF(orders[[#This Row],[ShippedDate]]&lt;orders[[#This Row],[OrderDate]], "Invalid Date", "Valid Date")</f>
        <v>Valid Date</v>
      </c>
    </row>
    <row r="56" spans="1:18" x14ac:dyDescent="0.35">
      <c r="A56">
        <v>10302</v>
      </c>
      <c r="B56" t="s">
        <v>644</v>
      </c>
      <c r="C56">
        <v>4</v>
      </c>
      <c r="D56" s="1">
        <v>34618</v>
      </c>
      <c r="E56" s="1">
        <v>34646</v>
      </c>
      <c r="F56" s="1">
        <v>34647</v>
      </c>
      <c r="G56">
        <v>2</v>
      </c>
      <c r="H56">
        <v>6.27</v>
      </c>
      <c r="I56" t="s">
        <v>645</v>
      </c>
      <c r="J56" t="s">
        <v>647</v>
      </c>
      <c r="K56" t="s">
        <v>648</v>
      </c>
      <c r="L56" t="s">
        <v>829</v>
      </c>
      <c r="M56" t="s">
        <v>649</v>
      </c>
      <c r="N56" t="s">
        <v>453</v>
      </c>
      <c r="O56">
        <f xml:space="preserve"> IF(orders[[#This Row],[ShippedDate]]="","",orders[[#This Row],[ShippedDate]]-orders[[#This Row],[OrderDate]])</f>
        <v>29</v>
      </c>
      <c r="P56" t="str">
        <f>TEXT(orders[[#This Row],[OrderDate]],"mmm")</f>
        <v>Oct</v>
      </c>
      <c r="Q56">
        <f xml:space="preserve"> YEAR(orders[[#This Row],[OrderDate]])</f>
        <v>1994</v>
      </c>
      <c r="R56" t="str">
        <f xml:space="preserve"> IF(orders[[#This Row],[ShippedDate]]&lt;orders[[#This Row],[OrderDate]], "Invalid Date", "Valid Date")</f>
        <v>Valid Date</v>
      </c>
    </row>
    <row r="57" spans="1:18" x14ac:dyDescent="0.35">
      <c r="A57">
        <v>10303</v>
      </c>
      <c r="B57" t="s">
        <v>281</v>
      </c>
      <c r="C57">
        <v>7</v>
      </c>
      <c r="D57" s="1">
        <v>34619</v>
      </c>
      <c r="E57" s="1">
        <v>34647</v>
      </c>
      <c r="F57" s="1">
        <v>34626</v>
      </c>
      <c r="G57">
        <v>2</v>
      </c>
      <c r="H57">
        <v>107.83</v>
      </c>
      <c r="I57" t="s">
        <v>282</v>
      </c>
      <c r="J57" t="s">
        <v>284</v>
      </c>
      <c r="K57" t="s">
        <v>285</v>
      </c>
      <c r="L57" t="s">
        <v>829</v>
      </c>
      <c r="M57" t="s">
        <v>286</v>
      </c>
      <c r="N57" t="s">
        <v>108</v>
      </c>
      <c r="O57">
        <f xml:space="preserve"> IF(orders[[#This Row],[ShippedDate]]="","",orders[[#This Row],[ShippedDate]]-orders[[#This Row],[OrderDate]])</f>
        <v>7</v>
      </c>
      <c r="P57" t="str">
        <f>TEXT(orders[[#This Row],[OrderDate]],"mmm")</f>
        <v>Oct</v>
      </c>
      <c r="Q57">
        <f xml:space="preserve"> YEAR(orders[[#This Row],[OrderDate]])</f>
        <v>1994</v>
      </c>
      <c r="R57" t="str">
        <f xml:space="preserve"> IF(orders[[#This Row],[ShippedDate]]&lt;orders[[#This Row],[OrderDate]], "Invalid Date", "Valid Date")</f>
        <v>Valid Date</v>
      </c>
    </row>
    <row r="58" spans="1:18" x14ac:dyDescent="0.35">
      <c r="A58">
        <v>10304</v>
      </c>
      <c r="B58" t="s">
        <v>675</v>
      </c>
      <c r="C58">
        <v>1</v>
      </c>
      <c r="D58" s="1">
        <v>34620</v>
      </c>
      <c r="E58" s="1">
        <v>34648</v>
      </c>
      <c r="F58" s="1">
        <v>34625</v>
      </c>
      <c r="G58">
        <v>2</v>
      </c>
      <c r="H58">
        <v>63.79</v>
      </c>
      <c r="I58" t="s">
        <v>676</v>
      </c>
      <c r="J58" t="s">
        <v>678</v>
      </c>
      <c r="K58" t="s">
        <v>54</v>
      </c>
      <c r="L58" t="s">
        <v>829</v>
      </c>
      <c r="M58" t="s">
        <v>514</v>
      </c>
      <c r="N58" t="s">
        <v>56</v>
      </c>
      <c r="O58">
        <f xml:space="preserve"> IF(orders[[#This Row],[ShippedDate]]="","",orders[[#This Row],[ShippedDate]]-orders[[#This Row],[OrderDate]])</f>
        <v>5</v>
      </c>
      <c r="P58" t="str">
        <f>TEXT(orders[[#This Row],[OrderDate]],"mmm")</f>
        <v>Oct</v>
      </c>
      <c r="Q58">
        <f xml:space="preserve"> YEAR(orders[[#This Row],[OrderDate]])</f>
        <v>1994</v>
      </c>
      <c r="R58" t="str">
        <f xml:space="preserve"> IF(orders[[#This Row],[ShippedDate]]&lt;orders[[#This Row],[OrderDate]], "Invalid Date", "Valid Date")</f>
        <v>Valid Date</v>
      </c>
    </row>
    <row r="59" spans="1:18" x14ac:dyDescent="0.35">
      <c r="A59">
        <v>10305</v>
      </c>
      <c r="B59" t="s">
        <v>485</v>
      </c>
      <c r="C59">
        <v>8</v>
      </c>
      <c r="D59" s="1">
        <v>34621</v>
      </c>
      <c r="E59" s="1">
        <v>34649</v>
      </c>
      <c r="F59" s="1">
        <v>34647</v>
      </c>
      <c r="G59">
        <v>3</v>
      </c>
      <c r="H59">
        <v>257.62</v>
      </c>
      <c r="I59" t="s">
        <v>486</v>
      </c>
      <c r="J59" t="s">
        <v>488</v>
      </c>
      <c r="K59" t="s">
        <v>489</v>
      </c>
      <c r="L59" t="s">
        <v>490</v>
      </c>
      <c r="M59" t="s">
        <v>491</v>
      </c>
      <c r="N59" t="s">
        <v>302</v>
      </c>
      <c r="O59">
        <f xml:space="preserve"> IF(orders[[#This Row],[ShippedDate]]="","",orders[[#This Row],[ShippedDate]]-orders[[#This Row],[OrderDate]])</f>
        <v>26</v>
      </c>
      <c r="P59" t="str">
        <f>TEXT(orders[[#This Row],[OrderDate]],"mmm")</f>
        <v>Oct</v>
      </c>
      <c r="Q59">
        <f xml:space="preserve"> YEAR(orders[[#This Row],[OrderDate]])</f>
        <v>1994</v>
      </c>
      <c r="R59" t="str">
        <f xml:space="preserve"> IF(orders[[#This Row],[ShippedDate]]&lt;orders[[#This Row],[OrderDate]], "Invalid Date", "Valid Date")</f>
        <v>Valid Date</v>
      </c>
    </row>
    <row r="60" spans="1:18" x14ac:dyDescent="0.35">
      <c r="A60">
        <v>10306</v>
      </c>
      <c r="B60" t="s">
        <v>588</v>
      </c>
      <c r="C60">
        <v>1</v>
      </c>
      <c r="D60" s="1">
        <v>34624</v>
      </c>
      <c r="E60" s="1">
        <v>34652</v>
      </c>
      <c r="F60" s="1">
        <v>34631</v>
      </c>
      <c r="G60">
        <v>3</v>
      </c>
      <c r="H60">
        <v>7.56</v>
      </c>
      <c r="I60" t="s">
        <v>589</v>
      </c>
      <c r="J60" t="s">
        <v>591</v>
      </c>
      <c r="K60" t="s">
        <v>106</v>
      </c>
      <c r="L60" t="s">
        <v>829</v>
      </c>
      <c r="M60" t="s">
        <v>592</v>
      </c>
      <c r="N60" t="s">
        <v>108</v>
      </c>
      <c r="O60">
        <f xml:space="preserve"> IF(orders[[#This Row],[ShippedDate]]="","",orders[[#This Row],[ShippedDate]]-orders[[#This Row],[OrderDate]])</f>
        <v>7</v>
      </c>
      <c r="P60" t="str">
        <f>TEXT(orders[[#This Row],[OrderDate]],"mmm")</f>
        <v>Oct</v>
      </c>
      <c r="Q60">
        <f xml:space="preserve"> YEAR(orders[[#This Row],[OrderDate]])</f>
        <v>1994</v>
      </c>
      <c r="R60" t="str">
        <f xml:space="preserve"> IF(orders[[#This Row],[ShippedDate]]&lt;orders[[#This Row],[OrderDate]], "Invalid Date", "Valid Date")</f>
        <v>Valid Date</v>
      </c>
    </row>
    <row r="61" spans="1:18" x14ac:dyDescent="0.35">
      <c r="A61">
        <v>10307</v>
      </c>
      <c r="B61" t="s">
        <v>431</v>
      </c>
      <c r="C61">
        <v>2</v>
      </c>
      <c r="D61" s="1">
        <v>34625</v>
      </c>
      <c r="E61" s="1">
        <v>34653</v>
      </c>
      <c r="F61" s="1">
        <v>34633</v>
      </c>
      <c r="G61">
        <v>2</v>
      </c>
      <c r="H61">
        <v>0.56000000000000005</v>
      </c>
      <c r="I61" t="s">
        <v>432</v>
      </c>
      <c r="J61" t="s">
        <v>434</v>
      </c>
      <c r="K61" t="s">
        <v>435</v>
      </c>
      <c r="L61" t="s">
        <v>300</v>
      </c>
      <c r="M61" t="s">
        <v>436</v>
      </c>
      <c r="N61" t="s">
        <v>302</v>
      </c>
      <c r="O61">
        <f xml:space="preserve"> IF(orders[[#This Row],[ShippedDate]]="","",orders[[#This Row],[ShippedDate]]-orders[[#This Row],[OrderDate]])</f>
        <v>8</v>
      </c>
      <c r="P61" t="str">
        <f>TEXT(orders[[#This Row],[OrderDate]],"mmm")</f>
        <v>Oct</v>
      </c>
      <c r="Q61">
        <f xml:space="preserve"> YEAR(orders[[#This Row],[OrderDate]])</f>
        <v>1994</v>
      </c>
      <c r="R61" t="str">
        <f xml:space="preserve"> IF(orders[[#This Row],[ShippedDate]]&lt;orders[[#This Row],[OrderDate]], "Invalid Date", "Valid Date")</f>
        <v>Valid Date</v>
      </c>
    </row>
    <row r="62" spans="1:18" x14ac:dyDescent="0.35">
      <c r="A62">
        <v>10308</v>
      </c>
      <c r="B62" t="s">
        <v>49</v>
      </c>
      <c r="C62">
        <v>7</v>
      </c>
      <c r="D62" s="1">
        <v>34626</v>
      </c>
      <c r="E62" s="1">
        <v>34654</v>
      </c>
      <c r="F62" s="1">
        <v>34632</v>
      </c>
      <c r="G62">
        <v>3</v>
      </c>
      <c r="H62">
        <v>1.61</v>
      </c>
      <c r="I62" t="s">
        <v>50</v>
      </c>
      <c r="J62" t="s">
        <v>53</v>
      </c>
      <c r="K62" t="s">
        <v>54</v>
      </c>
      <c r="L62" t="s">
        <v>829</v>
      </c>
      <c r="M62" t="s">
        <v>55</v>
      </c>
      <c r="N62" t="s">
        <v>56</v>
      </c>
      <c r="O62">
        <f xml:space="preserve"> IF(orders[[#This Row],[ShippedDate]]="","",orders[[#This Row],[ShippedDate]]-orders[[#This Row],[OrderDate]])</f>
        <v>6</v>
      </c>
      <c r="P62" t="str">
        <f>TEXT(orders[[#This Row],[OrderDate]],"mmm")</f>
        <v>Oct</v>
      </c>
      <c r="Q62">
        <f xml:space="preserve"> YEAR(orders[[#This Row],[OrderDate]])</f>
        <v>1994</v>
      </c>
      <c r="R62" t="str">
        <f xml:space="preserve"> IF(orders[[#This Row],[ShippedDate]]&lt;orders[[#This Row],[OrderDate]], "Invalid Date", "Valid Date")</f>
        <v>Valid Date</v>
      </c>
    </row>
    <row r="63" spans="1:18" x14ac:dyDescent="0.35">
      <c r="A63">
        <v>10309</v>
      </c>
      <c r="B63" t="s">
        <v>340</v>
      </c>
      <c r="C63">
        <v>3</v>
      </c>
      <c r="D63" s="1">
        <v>34627</v>
      </c>
      <c r="E63" s="1">
        <v>34655</v>
      </c>
      <c r="F63" s="1">
        <v>34661</v>
      </c>
      <c r="G63">
        <v>1</v>
      </c>
      <c r="H63">
        <v>47.3</v>
      </c>
      <c r="I63" t="s">
        <v>341</v>
      </c>
      <c r="J63" t="s">
        <v>343</v>
      </c>
      <c r="K63" t="s">
        <v>344</v>
      </c>
      <c r="L63" t="s">
        <v>345</v>
      </c>
      <c r="M63" t="s">
        <v>829</v>
      </c>
      <c r="N63" t="s">
        <v>346</v>
      </c>
      <c r="O63">
        <f xml:space="preserve"> IF(orders[[#This Row],[ShippedDate]]="","",orders[[#This Row],[ShippedDate]]-orders[[#This Row],[OrderDate]])</f>
        <v>34</v>
      </c>
      <c r="P63" t="str">
        <f>TEXT(orders[[#This Row],[OrderDate]],"mmm")</f>
        <v>Oct</v>
      </c>
      <c r="Q63">
        <f xml:space="preserve"> YEAR(orders[[#This Row],[OrderDate]])</f>
        <v>1994</v>
      </c>
      <c r="R63" t="str">
        <f xml:space="preserve"> IF(orders[[#This Row],[ShippedDate]]&lt;orders[[#This Row],[OrderDate]], "Invalid Date", "Valid Date")</f>
        <v>Valid Date</v>
      </c>
    </row>
    <row r="64" spans="1:18" x14ac:dyDescent="0.35">
      <c r="A64">
        <v>10310</v>
      </c>
      <c r="B64" t="s">
        <v>652</v>
      </c>
      <c r="C64">
        <v>8</v>
      </c>
      <c r="D64" s="1">
        <v>34628</v>
      </c>
      <c r="E64" s="1">
        <v>34656</v>
      </c>
      <c r="F64" s="1">
        <v>34635</v>
      </c>
      <c r="G64">
        <v>2</v>
      </c>
      <c r="H64">
        <v>17.52</v>
      </c>
      <c r="I64" t="s">
        <v>653</v>
      </c>
      <c r="J64" t="s">
        <v>655</v>
      </c>
      <c r="K64" t="s">
        <v>435</v>
      </c>
      <c r="L64" t="s">
        <v>300</v>
      </c>
      <c r="M64" t="s">
        <v>656</v>
      </c>
      <c r="N64" t="s">
        <v>302</v>
      </c>
      <c r="O64">
        <f xml:space="preserve"> IF(orders[[#This Row],[ShippedDate]]="","",orders[[#This Row],[ShippedDate]]-orders[[#This Row],[OrderDate]])</f>
        <v>7</v>
      </c>
      <c r="P64" t="str">
        <f>TEXT(orders[[#This Row],[OrderDate]],"mmm")</f>
        <v>Oct</v>
      </c>
      <c r="Q64">
        <f xml:space="preserve"> YEAR(orders[[#This Row],[OrderDate]])</f>
        <v>1994</v>
      </c>
      <c r="R64" t="str">
        <f xml:space="preserve"> IF(orders[[#This Row],[ShippedDate]]&lt;orders[[#This Row],[OrderDate]], "Invalid Date", "Valid Date")</f>
        <v>Valid Date</v>
      </c>
    </row>
    <row r="65" spans="1:18" x14ac:dyDescent="0.35">
      <c r="A65">
        <v>10311</v>
      </c>
      <c r="B65" t="s">
        <v>186</v>
      </c>
      <c r="C65">
        <v>1</v>
      </c>
      <c r="D65" s="1">
        <v>34628</v>
      </c>
      <c r="E65" s="1">
        <v>34642</v>
      </c>
      <c r="F65" s="1">
        <v>34634</v>
      </c>
      <c r="G65">
        <v>3</v>
      </c>
      <c r="H65">
        <v>24.69</v>
      </c>
      <c r="I65" t="s">
        <v>187</v>
      </c>
      <c r="J65" t="s">
        <v>189</v>
      </c>
      <c r="K65" t="s">
        <v>190</v>
      </c>
      <c r="L65" t="s">
        <v>829</v>
      </c>
      <c r="M65" t="s">
        <v>191</v>
      </c>
      <c r="N65" t="s">
        <v>99</v>
      </c>
      <c r="O65">
        <f xml:space="preserve"> IF(orders[[#This Row],[ShippedDate]]="","",orders[[#This Row],[ShippedDate]]-orders[[#This Row],[OrderDate]])</f>
        <v>6</v>
      </c>
      <c r="P65" t="str">
        <f>TEXT(orders[[#This Row],[OrderDate]],"mmm")</f>
        <v>Oct</v>
      </c>
      <c r="Q65">
        <f xml:space="preserve"> YEAR(orders[[#This Row],[OrderDate]])</f>
        <v>1994</v>
      </c>
      <c r="R65" t="str">
        <f xml:space="preserve"> IF(orders[[#This Row],[ShippedDate]]&lt;orders[[#This Row],[OrderDate]], "Invalid Date", "Valid Date")</f>
        <v>Valid Date</v>
      </c>
    </row>
    <row r="66" spans="1:18" x14ac:dyDescent="0.35">
      <c r="A66">
        <v>10312</v>
      </c>
      <c r="B66" t="s">
        <v>719</v>
      </c>
      <c r="C66">
        <v>2</v>
      </c>
      <c r="D66" s="1">
        <v>34631</v>
      </c>
      <c r="E66" s="1">
        <v>34659</v>
      </c>
      <c r="F66" s="1">
        <v>34641</v>
      </c>
      <c r="G66">
        <v>2</v>
      </c>
      <c r="H66">
        <v>40.26</v>
      </c>
      <c r="I66" t="s">
        <v>720</v>
      </c>
      <c r="J66" t="s">
        <v>722</v>
      </c>
      <c r="K66" t="s">
        <v>723</v>
      </c>
      <c r="L66" t="s">
        <v>829</v>
      </c>
      <c r="M66" t="s">
        <v>724</v>
      </c>
      <c r="N66" t="s">
        <v>46</v>
      </c>
      <c r="O66">
        <f xml:space="preserve"> IF(orders[[#This Row],[ShippedDate]]="","",orders[[#This Row],[ShippedDate]]-orders[[#This Row],[OrderDate]])</f>
        <v>10</v>
      </c>
      <c r="P66" t="str">
        <f>TEXT(orders[[#This Row],[OrderDate]],"mmm")</f>
        <v>Oct</v>
      </c>
      <c r="Q66">
        <f xml:space="preserve"> YEAR(orders[[#This Row],[OrderDate]])</f>
        <v>1994</v>
      </c>
      <c r="R66" t="str">
        <f xml:space="preserve"> IF(orders[[#This Row],[ShippedDate]]&lt;orders[[#This Row],[OrderDate]], "Invalid Date", "Valid Date")</f>
        <v>Valid Date</v>
      </c>
    </row>
    <row r="67" spans="1:18" x14ac:dyDescent="0.35">
      <c r="A67">
        <v>10313</v>
      </c>
      <c r="B67" t="s">
        <v>544</v>
      </c>
      <c r="C67">
        <v>2</v>
      </c>
      <c r="D67" s="1">
        <v>34632</v>
      </c>
      <c r="E67" s="1">
        <v>34660</v>
      </c>
      <c r="F67" s="1">
        <v>34642</v>
      </c>
      <c r="G67">
        <v>2</v>
      </c>
      <c r="H67">
        <v>1.96</v>
      </c>
      <c r="I67" t="s">
        <v>545</v>
      </c>
      <c r="J67" t="s">
        <v>547</v>
      </c>
      <c r="K67" t="s">
        <v>548</v>
      </c>
      <c r="L67" t="s">
        <v>829</v>
      </c>
      <c r="M67" t="s">
        <v>549</v>
      </c>
      <c r="N67" t="s">
        <v>46</v>
      </c>
      <c r="O67">
        <f xml:space="preserve"> IF(orders[[#This Row],[ShippedDate]]="","",orders[[#This Row],[ShippedDate]]-orders[[#This Row],[OrderDate]])</f>
        <v>10</v>
      </c>
      <c r="P67" t="str">
        <f>TEXT(orders[[#This Row],[OrderDate]],"mmm")</f>
        <v>Oct</v>
      </c>
      <c r="Q67">
        <f xml:space="preserve"> YEAR(orders[[#This Row],[OrderDate]])</f>
        <v>1994</v>
      </c>
      <c r="R67" t="str">
        <f xml:space="preserve"> IF(orders[[#This Row],[ShippedDate]]&lt;orders[[#This Row],[OrderDate]], "Invalid Date", "Valid Date")</f>
        <v>Valid Date</v>
      </c>
    </row>
    <row r="68" spans="1:18" x14ac:dyDescent="0.35">
      <c r="A68">
        <v>10314</v>
      </c>
      <c r="B68" t="s">
        <v>557</v>
      </c>
      <c r="C68">
        <v>1</v>
      </c>
      <c r="D68" s="1">
        <v>34633</v>
      </c>
      <c r="E68" s="1">
        <v>34661</v>
      </c>
      <c r="F68" s="1">
        <v>34642</v>
      </c>
      <c r="G68">
        <v>2</v>
      </c>
      <c r="H68">
        <v>74.16</v>
      </c>
      <c r="I68" t="s">
        <v>558</v>
      </c>
      <c r="J68" t="s">
        <v>561</v>
      </c>
      <c r="K68" t="s">
        <v>562</v>
      </c>
      <c r="L68" t="s">
        <v>563</v>
      </c>
      <c r="M68" t="s">
        <v>564</v>
      </c>
      <c r="N68" t="s">
        <v>302</v>
      </c>
      <c r="O68">
        <f xml:space="preserve"> IF(orders[[#This Row],[ShippedDate]]="","",orders[[#This Row],[ShippedDate]]-orders[[#This Row],[OrderDate]])</f>
        <v>9</v>
      </c>
      <c r="P68" t="str">
        <f>TEXT(orders[[#This Row],[OrderDate]],"mmm")</f>
        <v>Oct</v>
      </c>
      <c r="Q68">
        <f xml:space="preserve"> YEAR(orders[[#This Row],[OrderDate]])</f>
        <v>1994</v>
      </c>
      <c r="R68" t="str">
        <f xml:space="preserve"> IF(orders[[#This Row],[ShippedDate]]&lt;orders[[#This Row],[OrderDate]], "Invalid Date", "Valid Date")</f>
        <v>Valid Date</v>
      </c>
    </row>
    <row r="69" spans="1:18" x14ac:dyDescent="0.35">
      <c r="A69">
        <v>10315</v>
      </c>
      <c r="B69" t="s">
        <v>349</v>
      </c>
      <c r="C69">
        <v>4</v>
      </c>
      <c r="D69" s="1">
        <v>34634</v>
      </c>
      <c r="E69" s="1">
        <v>34662</v>
      </c>
      <c r="F69" s="1">
        <v>34641</v>
      </c>
      <c r="G69">
        <v>2</v>
      </c>
      <c r="H69">
        <v>41.76</v>
      </c>
      <c r="I69" t="s">
        <v>350</v>
      </c>
      <c r="J69" t="s">
        <v>352</v>
      </c>
      <c r="K69" t="s">
        <v>353</v>
      </c>
      <c r="L69" t="s">
        <v>354</v>
      </c>
      <c r="M69" t="s">
        <v>355</v>
      </c>
      <c r="N69" t="s">
        <v>71</v>
      </c>
      <c r="O69">
        <f xml:space="preserve"> IF(orders[[#This Row],[ShippedDate]]="","",orders[[#This Row],[ShippedDate]]-orders[[#This Row],[OrderDate]])</f>
        <v>7</v>
      </c>
      <c r="P69" t="str">
        <f>TEXT(orders[[#This Row],[OrderDate]],"mmm")</f>
        <v>Oct</v>
      </c>
      <c r="Q69">
        <f xml:space="preserve"> YEAR(orders[[#This Row],[OrderDate]])</f>
        <v>1994</v>
      </c>
      <c r="R69" t="str">
        <f xml:space="preserve"> IF(orders[[#This Row],[ShippedDate]]&lt;orders[[#This Row],[OrderDate]], "Invalid Date", "Valid Date")</f>
        <v>Valid Date</v>
      </c>
    </row>
    <row r="70" spans="1:18" x14ac:dyDescent="0.35">
      <c r="A70">
        <v>10316</v>
      </c>
      <c r="B70" t="s">
        <v>557</v>
      </c>
      <c r="C70">
        <v>1</v>
      </c>
      <c r="D70" s="1">
        <v>34635</v>
      </c>
      <c r="E70" s="1">
        <v>34663</v>
      </c>
      <c r="F70" s="1">
        <v>34646</v>
      </c>
      <c r="G70">
        <v>3</v>
      </c>
      <c r="H70">
        <v>150.15</v>
      </c>
      <c r="I70" t="s">
        <v>558</v>
      </c>
      <c r="J70" t="s">
        <v>561</v>
      </c>
      <c r="K70" t="s">
        <v>562</v>
      </c>
      <c r="L70" t="s">
        <v>563</v>
      </c>
      <c r="M70" t="s">
        <v>564</v>
      </c>
      <c r="N70" t="s">
        <v>302</v>
      </c>
      <c r="O70">
        <f xml:space="preserve"> IF(orders[[#This Row],[ShippedDate]]="","",orders[[#This Row],[ShippedDate]]-orders[[#This Row],[OrderDate]])</f>
        <v>11</v>
      </c>
      <c r="P70" t="str">
        <f>TEXT(orders[[#This Row],[OrderDate]],"mmm")</f>
        <v>Oct</v>
      </c>
      <c r="Q70">
        <f xml:space="preserve"> YEAR(orders[[#This Row],[OrderDate]])</f>
        <v>1994</v>
      </c>
      <c r="R70" t="str">
        <f xml:space="preserve"> IF(orders[[#This Row],[ShippedDate]]&lt;orders[[#This Row],[OrderDate]], "Invalid Date", "Valid Date")</f>
        <v>Valid Date</v>
      </c>
    </row>
    <row r="71" spans="1:18" x14ac:dyDescent="0.35">
      <c r="A71">
        <v>10317</v>
      </c>
      <c r="B71" t="s">
        <v>431</v>
      </c>
      <c r="C71">
        <v>6</v>
      </c>
      <c r="D71" s="1">
        <v>34638</v>
      </c>
      <c r="E71" s="1">
        <v>34666</v>
      </c>
      <c r="F71" s="1">
        <v>34648</v>
      </c>
      <c r="G71">
        <v>1</v>
      </c>
      <c r="H71">
        <v>12.69</v>
      </c>
      <c r="I71" t="s">
        <v>432</v>
      </c>
      <c r="J71" t="s">
        <v>434</v>
      </c>
      <c r="K71" t="s">
        <v>435</v>
      </c>
      <c r="L71" t="s">
        <v>300</v>
      </c>
      <c r="M71" t="s">
        <v>436</v>
      </c>
      <c r="N71" t="s">
        <v>302</v>
      </c>
      <c r="O71">
        <f xml:space="preserve"> IF(orders[[#This Row],[ShippedDate]]="","",orders[[#This Row],[ShippedDate]]-orders[[#This Row],[OrderDate]])</f>
        <v>10</v>
      </c>
      <c r="P71" t="str">
        <f>TEXT(orders[[#This Row],[OrderDate]],"mmm")</f>
        <v>Oct</v>
      </c>
      <c r="Q71">
        <f xml:space="preserve"> YEAR(orders[[#This Row],[OrderDate]])</f>
        <v>1994</v>
      </c>
      <c r="R71" t="str">
        <f xml:space="preserve"> IF(orders[[#This Row],[ShippedDate]]&lt;orders[[#This Row],[OrderDate]], "Invalid Date", "Valid Date")</f>
        <v>Valid Date</v>
      </c>
    </row>
    <row r="72" spans="1:18" x14ac:dyDescent="0.35">
      <c r="A72">
        <v>10318</v>
      </c>
      <c r="B72" t="s">
        <v>349</v>
      </c>
      <c r="C72">
        <v>8</v>
      </c>
      <c r="D72" s="1">
        <v>34639</v>
      </c>
      <c r="E72" s="1">
        <v>34667</v>
      </c>
      <c r="F72" s="1">
        <v>34642</v>
      </c>
      <c r="G72">
        <v>2</v>
      </c>
      <c r="H72">
        <v>4.7300000000000004</v>
      </c>
      <c r="I72" t="s">
        <v>350</v>
      </c>
      <c r="J72" t="s">
        <v>352</v>
      </c>
      <c r="K72" t="s">
        <v>353</v>
      </c>
      <c r="L72" t="s">
        <v>354</v>
      </c>
      <c r="M72" t="s">
        <v>355</v>
      </c>
      <c r="N72" t="s">
        <v>71</v>
      </c>
      <c r="O72">
        <f xml:space="preserve"> IF(orders[[#This Row],[ShippedDate]]="","",orders[[#This Row],[ShippedDate]]-orders[[#This Row],[OrderDate]])</f>
        <v>3</v>
      </c>
      <c r="P72" t="str">
        <f>TEXT(orders[[#This Row],[OrderDate]],"mmm")</f>
        <v>Nov</v>
      </c>
      <c r="Q72">
        <f xml:space="preserve"> YEAR(orders[[#This Row],[OrderDate]])</f>
        <v>1994</v>
      </c>
      <c r="R72" t="str">
        <f xml:space="preserve"> IF(orders[[#This Row],[ShippedDate]]&lt;orders[[#This Row],[OrderDate]], "Invalid Date", "Valid Date")</f>
        <v>Valid Date</v>
      </c>
    </row>
    <row r="73" spans="1:18" x14ac:dyDescent="0.35">
      <c r="A73">
        <v>10319</v>
      </c>
      <c r="B73" t="s">
        <v>675</v>
      </c>
      <c r="C73">
        <v>7</v>
      </c>
      <c r="D73" s="1">
        <v>34640</v>
      </c>
      <c r="E73" s="1">
        <v>34668</v>
      </c>
      <c r="F73" s="1">
        <v>34649</v>
      </c>
      <c r="G73">
        <v>3</v>
      </c>
      <c r="H73">
        <v>64.5</v>
      </c>
      <c r="I73" t="s">
        <v>676</v>
      </c>
      <c r="J73" t="s">
        <v>678</v>
      </c>
      <c r="K73" t="s">
        <v>54</v>
      </c>
      <c r="L73" t="s">
        <v>829</v>
      </c>
      <c r="M73" t="s">
        <v>514</v>
      </c>
      <c r="N73" t="s">
        <v>56</v>
      </c>
      <c r="O73">
        <f xml:space="preserve"> IF(orders[[#This Row],[ShippedDate]]="","",orders[[#This Row],[ShippedDate]]-orders[[#This Row],[OrderDate]])</f>
        <v>9</v>
      </c>
      <c r="P73" t="str">
        <f>TEXT(orders[[#This Row],[OrderDate]],"mmm")</f>
        <v>Nov</v>
      </c>
      <c r="Q73">
        <f xml:space="preserve"> YEAR(orders[[#This Row],[OrderDate]])</f>
        <v>1994</v>
      </c>
      <c r="R73" t="str">
        <f xml:space="preserve"> IF(orders[[#This Row],[ShippedDate]]&lt;orders[[#This Row],[OrderDate]], "Invalid Date", "Valid Date")</f>
        <v>Valid Date</v>
      </c>
    </row>
    <row r="74" spans="1:18" x14ac:dyDescent="0.35">
      <c r="A74">
        <v>10320</v>
      </c>
      <c r="B74" t="s">
        <v>727</v>
      </c>
      <c r="C74">
        <v>5</v>
      </c>
      <c r="D74" s="1">
        <v>34641</v>
      </c>
      <c r="E74" s="1">
        <v>34655</v>
      </c>
      <c r="F74" s="1">
        <v>34656</v>
      </c>
      <c r="G74">
        <v>3</v>
      </c>
      <c r="H74">
        <v>34.57</v>
      </c>
      <c r="I74" t="s">
        <v>728</v>
      </c>
      <c r="J74" t="s">
        <v>730</v>
      </c>
      <c r="K74" t="s">
        <v>731</v>
      </c>
      <c r="L74" t="s">
        <v>829</v>
      </c>
      <c r="M74" t="s">
        <v>732</v>
      </c>
      <c r="N74" t="s">
        <v>733</v>
      </c>
      <c r="O74">
        <f xml:space="preserve"> IF(orders[[#This Row],[ShippedDate]]="","",orders[[#This Row],[ShippedDate]]-orders[[#This Row],[OrderDate]])</f>
        <v>15</v>
      </c>
      <c r="P74" t="str">
        <f>TEXT(orders[[#This Row],[OrderDate]],"mmm")</f>
        <v>Nov</v>
      </c>
      <c r="Q74">
        <f xml:space="preserve"> YEAR(orders[[#This Row],[OrderDate]])</f>
        <v>1994</v>
      </c>
      <c r="R74" t="str">
        <f xml:space="preserve"> IF(orders[[#This Row],[ShippedDate]]&lt;orders[[#This Row],[OrderDate]], "Invalid Date", "Valid Date")</f>
        <v>Valid Date</v>
      </c>
    </row>
    <row r="75" spans="1:18" x14ac:dyDescent="0.35">
      <c r="A75">
        <v>10321</v>
      </c>
      <c r="B75" t="s">
        <v>349</v>
      </c>
      <c r="C75">
        <v>3</v>
      </c>
      <c r="D75" s="1">
        <v>34641</v>
      </c>
      <c r="E75" s="1">
        <v>34669</v>
      </c>
      <c r="F75" s="1">
        <v>34649</v>
      </c>
      <c r="G75">
        <v>2</v>
      </c>
      <c r="H75">
        <v>3.43</v>
      </c>
      <c r="I75" t="s">
        <v>350</v>
      </c>
      <c r="J75" t="s">
        <v>352</v>
      </c>
      <c r="K75" t="s">
        <v>353</v>
      </c>
      <c r="L75" t="s">
        <v>354</v>
      </c>
      <c r="M75" t="s">
        <v>355</v>
      </c>
      <c r="N75" t="s">
        <v>71</v>
      </c>
      <c r="O75">
        <f xml:space="preserve"> IF(orders[[#This Row],[ShippedDate]]="","",orders[[#This Row],[ShippedDate]]-orders[[#This Row],[OrderDate]])</f>
        <v>8</v>
      </c>
      <c r="P75" t="str">
        <f>TEXT(orders[[#This Row],[OrderDate]],"mmm")</f>
        <v>Nov</v>
      </c>
      <c r="Q75">
        <f xml:space="preserve"> YEAR(orders[[#This Row],[OrderDate]])</f>
        <v>1994</v>
      </c>
      <c r="R75" t="str">
        <f xml:space="preserve"> IF(orders[[#This Row],[ShippedDate]]&lt;orders[[#This Row],[OrderDate]], "Invalid Date", "Valid Date")</f>
        <v>Valid Date</v>
      </c>
    </row>
    <row r="76" spans="1:18" x14ac:dyDescent="0.35">
      <c r="A76">
        <v>10322</v>
      </c>
      <c r="B76" t="s">
        <v>510</v>
      </c>
      <c r="C76">
        <v>7</v>
      </c>
      <c r="D76" s="1">
        <v>34642</v>
      </c>
      <c r="E76" s="1">
        <v>34670</v>
      </c>
      <c r="F76" s="1">
        <v>34661</v>
      </c>
      <c r="G76">
        <v>3</v>
      </c>
      <c r="H76">
        <v>0.4</v>
      </c>
      <c r="I76" t="s">
        <v>511</v>
      </c>
      <c r="J76" t="s">
        <v>513</v>
      </c>
      <c r="K76" t="s">
        <v>54</v>
      </c>
      <c r="L76" t="s">
        <v>829</v>
      </c>
      <c r="M76" t="s">
        <v>514</v>
      </c>
      <c r="N76" t="s">
        <v>56</v>
      </c>
      <c r="O76">
        <f xml:space="preserve"> IF(orders[[#This Row],[ShippedDate]]="","",orders[[#This Row],[ShippedDate]]-orders[[#This Row],[OrderDate]])</f>
        <v>19</v>
      </c>
      <c r="P76" t="str">
        <f>TEXT(orders[[#This Row],[OrderDate]],"mmm")</f>
        <v>Nov</v>
      </c>
      <c r="Q76">
        <f xml:space="preserve"> YEAR(orders[[#This Row],[OrderDate]])</f>
        <v>1994</v>
      </c>
      <c r="R76" t="str">
        <f xml:space="preserve"> IF(orders[[#This Row],[ShippedDate]]&lt;orders[[#This Row],[OrderDate]], "Invalid Date", "Valid Date")</f>
        <v>Valid Date</v>
      </c>
    </row>
    <row r="77" spans="1:18" x14ac:dyDescent="0.35">
      <c r="A77">
        <v>10323</v>
      </c>
      <c r="B77" t="s">
        <v>357</v>
      </c>
      <c r="C77">
        <v>4</v>
      </c>
      <c r="D77" s="1">
        <v>34645</v>
      </c>
      <c r="E77" s="1">
        <v>34673</v>
      </c>
      <c r="F77" s="1">
        <v>34652</v>
      </c>
      <c r="G77">
        <v>1</v>
      </c>
      <c r="H77">
        <v>4.88</v>
      </c>
      <c r="I77" t="s">
        <v>358</v>
      </c>
      <c r="J77" t="s">
        <v>360</v>
      </c>
      <c r="K77" t="s">
        <v>361</v>
      </c>
      <c r="L77" t="s">
        <v>829</v>
      </c>
      <c r="M77" t="s">
        <v>362</v>
      </c>
      <c r="N77" t="s">
        <v>46</v>
      </c>
      <c r="O77">
        <f xml:space="preserve"> IF(orders[[#This Row],[ShippedDate]]="","",orders[[#This Row],[ShippedDate]]-orders[[#This Row],[OrderDate]])</f>
        <v>7</v>
      </c>
      <c r="P77" t="str">
        <f>TEXT(orders[[#This Row],[OrderDate]],"mmm")</f>
        <v>Nov</v>
      </c>
      <c r="Q77">
        <f xml:space="preserve"> YEAR(orders[[#This Row],[OrderDate]])</f>
        <v>1994</v>
      </c>
      <c r="R77" t="str">
        <f xml:space="preserve"> IF(orders[[#This Row],[ShippedDate]]&lt;orders[[#This Row],[OrderDate]], "Invalid Date", "Valid Date")</f>
        <v>Valid Date</v>
      </c>
    </row>
    <row r="78" spans="1:18" x14ac:dyDescent="0.35">
      <c r="A78">
        <v>10324</v>
      </c>
      <c r="B78" t="s">
        <v>604</v>
      </c>
      <c r="C78">
        <v>9</v>
      </c>
      <c r="D78" s="1">
        <v>34646</v>
      </c>
      <c r="E78" s="1">
        <v>34674</v>
      </c>
      <c r="F78" s="1">
        <v>34648</v>
      </c>
      <c r="G78">
        <v>1</v>
      </c>
      <c r="H78">
        <v>214.27</v>
      </c>
      <c r="I78" t="s">
        <v>605</v>
      </c>
      <c r="J78" t="s">
        <v>607</v>
      </c>
      <c r="K78" t="s">
        <v>608</v>
      </c>
      <c r="L78" t="s">
        <v>609</v>
      </c>
      <c r="M78" t="s">
        <v>610</v>
      </c>
      <c r="N78" t="s">
        <v>302</v>
      </c>
      <c r="O78">
        <f xml:space="preserve"> IF(orders[[#This Row],[ShippedDate]]="","",orders[[#This Row],[ShippedDate]]-orders[[#This Row],[OrderDate]])</f>
        <v>2</v>
      </c>
      <c r="P78" t="str">
        <f>TEXT(orders[[#This Row],[OrderDate]],"mmm")</f>
        <v>Nov</v>
      </c>
      <c r="Q78">
        <f xml:space="preserve"> YEAR(orders[[#This Row],[OrderDate]])</f>
        <v>1994</v>
      </c>
      <c r="R78" t="str">
        <f xml:space="preserve"> IF(orders[[#This Row],[ShippedDate]]&lt;orders[[#This Row],[OrderDate]], "Invalid Date", "Valid Date")</f>
        <v>Valid Date</v>
      </c>
    </row>
    <row r="79" spans="1:18" x14ac:dyDescent="0.35">
      <c r="A79">
        <v>10325</v>
      </c>
      <c r="B79" t="s">
        <v>357</v>
      </c>
      <c r="C79">
        <v>1</v>
      </c>
      <c r="D79" s="1">
        <v>34647</v>
      </c>
      <c r="E79" s="1">
        <v>34661</v>
      </c>
      <c r="F79" s="1">
        <v>34652</v>
      </c>
      <c r="G79">
        <v>3</v>
      </c>
      <c r="H79">
        <v>64.86</v>
      </c>
      <c r="I79" t="s">
        <v>358</v>
      </c>
      <c r="J79" t="s">
        <v>360</v>
      </c>
      <c r="K79" t="s">
        <v>361</v>
      </c>
      <c r="L79" t="s">
        <v>829</v>
      </c>
      <c r="M79" t="s">
        <v>362</v>
      </c>
      <c r="N79" t="s">
        <v>46</v>
      </c>
      <c r="O79">
        <f xml:space="preserve"> IF(orders[[#This Row],[ShippedDate]]="","",orders[[#This Row],[ShippedDate]]-orders[[#This Row],[OrderDate]])</f>
        <v>5</v>
      </c>
      <c r="P79" t="str">
        <f>TEXT(orders[[#This Row],[OrderDate]],"mmm")</f>
        <v>Nov</v>
      </c>
      <c r="Q79">
        <f xml:space="preserve"> YEAR(orders[[#This Row],[OrderDate]])</f>
        <v>1994</v>
      </c>
      <c r="R79" t="str">
        <f xml:space="preserve"> IF(orders[[#This Row],[ShippedDate]]&lt;orders[[#This Row],[OrderDate]], "Invalid Date", "Valid Date")</f>
        <v>Valid Date</v>
      </c>
    </row>
    <row r="80" spans="1:18" x14ac:dyDescent="0.35">
      <c r="A80">
        <v>10326</v>
      </c>
      <c r="B80" t="s">
        <v>102</v>
      </c>
      <c r="C80">
        <v>4</v>
      </c>
      <c r="D80" s="1">
        <v>34648</v>
      </c>
      <c r="E80" s="1">
        <v>34676</v>
      </c>
      <c r="F80" s="1">
        <v>34652</v>
      </c>
      <c r="G80">
        <v>2</v>
      </c>
      <c r="H80">
        <v>77.92</v>
      </c>
      <c r="I80" t="s">
        <v>103</v>
      </c>
      <c r="J80" t="s">
        <v>105</v>
      </c>
      <c r="K80" t="s">
        <v>106</v>
      </c>
      <c r="L80" t="s">
        <v>829</v>
      </c>
      <c r="M80" t="s">
        <v>107</v>
      </c>
      <c r="N80" t="s">
        <v>108</v>
      </c>
      <c r="O80">
        <f xml:space="preserve"> IF(orders[[#This Row],[ShippedDate]]="","",orders[[#This Row],[ShippedDate]]-orders[[#This Row],[OrderDate]])</f>
        <v>4</v>
      </c>
      <c r="P80" t="str">
        <f>TEXT(orders[[#This Row],[OrderDate]],"mmm")</f>
        <v>Nov</v>
      </c>
      <c r="Q80">
        <f xml:space="preserve"> YEAR(orders[[#This Row],[OrderDate]])</f>
        <v>1994</v>
      </c>
      <c r="R80" t="str">
        <f xml:space="preserve"> IF(orders[[#This Row],[ShippedDate]]&lt;orders[[#This Row],[OrderDate]], "Invalid Date", "Valid Date")</f>
        <v>Valid Date</v>
      </c>
    </row>
    <row r="81" spans="1:18" x14ac:dyDescent="0.35">
      <c r="A81">
        <v>10327</v>
      </c>
      <c r="B81" t="s">
        <v>234</v>
      </c>
      <c r="C81">
        <v>2</v>
      </c>
      <c r="D81" s="1">
        <v>34649</v>
      </c>
      <c r="E81" s="1">
        <v>34677</v>
      </c>
      <c r="F81" s="1">
        <v>34652</v>
      </c>
      <c r="G81">
        <v>1</v>
      </c>
      <c r="H81">
        <v>63.36</v>
      </c>
      <c r="I81" t="s">
        <v>235</v>
      </c>
      <c r="J81" t="s">
        <v>237</v>
      </c>
      <c r="K81" t="s">
        <v>238</v>
      </c>
      <c r="L81" t="s">
        <v>829</v>
      </c>
      <c r="M81" t="s">
        <v>239</v>
      </c>
      <c r="N81" t="s">
        <v>81</v>
      </c>
      <c r="O81">
        <f xml:space="preserve"> IF(orders[[#This Row],[ShippedDate]]="","",orders[[#This Row],[ShippedDate]]-orders[[#This Row],[OrderDate]])</f>
        <v>3</v>
      </c>
      <c r="P81" t="str">
        <f>TEXT(orders[[#This Row],[OrderDate]],"mmm")</f>
        <v>Nov</v>
      </c>
      <c r="Q81">
        <f xml:space="preserve"> YEAR(orders[[#This Row],[OrderDate]])</f>
        <v>1994</v>
      </c>
      <c r="R81" t="str">
        <f xml:space="preserve"> IF(orders[[#This Row],[ShippedDate]]&lt;orders[[#This Row],[OrderDate]], "Invalid Date", "Valid Date")</f>
        <v>Valid Date</v>
      </c>
    </row>
    <row r="82" spans="1:18" x14ac:dyDescent="0.35">
      <c r="A82">
        <v>10328</v>
      </c>
      <c r="B82" t="s">
        <v>264</v>
      </c>
      <c r="C82">
        <v>4</v>
      </c>
      <c r="D82" s="1">
        <v>34652</v>
      </c>
      <c r="E82" s="1">
        <v>34680</v>
      </c>
      <c r="F82" s="1">
        <v>34655</v>
      </c>
      <c r="G82">
        <v>3</v>
      </c>
      <c r="H82">
        <v>87.03</v>
      </c>
      <c r="I82" t="s">
        <v>265</v>
      </c>
      <c r="J82" t="s">
        <v>267</v>
      </c>
      <c r="K82" t="s">
        <v>268</v>
      </c>
      <c r="L82" t="s">
        <v>829</v>
      </c>
      <c r="M82" t="s">
        <v>269</v>
      </c>
      <c r="N82" t="s">
        <v>270</v>
      </c>
      <c r="O82">
        <f xml:space="preserve"> IF(orders[[#This Row],[ShippedDate]]="","",orders[[#This Row],[ShippedDate]]-orders[[#This Row],[OrderDate]])</f>
        <v>3</v>
      </c>
      <c r="P82" t="str">
        <f>TEXT(orders[[#This Row],[OrderDate]],"mmm")</f>
        <v>Nov</v>
      </c>
      <c r="Q82">
        <f xml:space="preserve"> YEAR(orders[[#This Row],[OrderDate]])</f>
        <v>1994</v>
      </c>
      <c r="R82" t="str">
        <f xml:space="preserve"> IF(orders[[#This Row],[ShippedDate]]&lt;orders[[#This Row],[OrderDate]], "Invalid Date", "Valid Date")</f>
        <v>Valid Date</v>
      </c>
    </row>
    <row r="83" spans="1:18" x14ac:dyDescent="0.35">
      <c r="A83">
        <v>10329</v>
      </c>
      <c r="B83" t="s">
        <v>635</v>
      </c>
      <c r="C83">
        <v>4</v>
      </c>
      <c r="D83" s="1">
        <v>34653</v>
      </c>
      <c r="E83" s="1">
        <v>34695</v>
      </c>
      <c r="F83" s="1">
        <v>34661</v>
      </c>
      <c r="G83">
        <v>2</v>
      </c>
      <c r="H83">
        <v>191.67</v>
      </c>
      <c r="I83" t="s">
        <v>636</v>
      </c>
      <c r="J83" t="s">
        <v>638</v>
      </c>
      <c r="K83" t="s">
        <v>639</v>
      </c>
      <c r="L83" t="s">
        <v>640</v>
      </c>
      <c r="M83" t="s">
        <v>641</v>
      </c>
      <c r="N83" t="s">
        <v>302</v>
      </c>
      <c r="O83">
        <f xml:space="preserve"> IF(orders[[#This Row],[ShippedDate]]="","",orders[[#This Row],[ShippedDate]]-orders[[#This Row],[OrderDate]])</f>
        <v>8</v>
      </c>
      <c r="P83" t="str">
        <f>TEXT(orders[[#This Row],[OrderDate]],"mmm")</f>
        <v>Nov</v>
      </c>
      <c r="Q83">
        <f xml:space="preserve"> YEAR(orders[[#This Row],[OrderDate]])</f>
        <v>1994</v>
      </c>
      <c r="R83" t="str">
        <f xml:space="preserve"> IF(orders[[#This Row],[ShippedDate]]&lt;orders[[#This Row],[OrderDate]], "Invalid Date", "Valid Date")</f>
        <v>Valid Date</v>
      </c>
    </row>
    <row r="84" spans="1:18" x14ac:dyDescent="0.35">
      <c r="A84">
        <v>10330</v>
      </c>
      <c r="B84" t="s">
        <v>413</v>
      </c>
      <c r="C84">
        <v>3</v>
      </c>
      <c r="D84" s="1">
        <v>34654</v>
      </c>
      <c r="E84" s="1">
        <v>34682</v>
      </c>
      <c r="F84" s="1">
        <v>34666</v>
      </c>
      <c r="G84">
        <v>1</v>
      </c>
      <c r="H84">
        <v>12.75</v>
      </c>
      <c r="I84" t="s">
        <v>414</v>
      </c>
      <c r="J84" t="s">
        <v>416</v>
      </c>
      <c r="K84" t="s">
        <v>417</v>
      </c>
      <c r="L84" t="s">
        <v>418</v>
      </c>
      <c r="M84" t="s">
        <v>419</v>
      </c>
      <c r="N84" t="s">
        <v>311</v>
      </c>
      <c r="O84">
        <f xml:space="preserve"> IF(orders[[#This Row],[ShippedDate]]="","",orders[[#This Row],[ShippedDate]]-orders[[#This Row],[OrderDate]])</f>
        <v>12</v>
      </c>
      <c r="P84" t="str">
        <f>TEXT(orders[[#This Row],[OrderDate]],"mmm")</f>
        <v>Nov</v>
      </c>
      <c r="Q84">
        <f xml:space="preserve"> YEAR(orders[[#This Row],[OrderDate]])</f>
        <v>1994</v>
      </c>
      <c r="R84" t="str">
        <f xml:space="preserve"> IF(orders[[#This Row],[ShippedDate]]&lt;orders[[#This Row],[OrderDate]], "Invalid Date", "Valid Date")</f>
        <v>Valid Date</v>
      </c>
    </row>
    <row r="85" spans="1:18" x14ac:dyDescent="0.35">
      <c r="A85">
        <v>10331</v>
      </c>
      <c r="B85" t="s">
        <v>111</v>
      </c>
      <c r="C85">
        <v>9</v>
      </c>
      <c r="D85" s="1">
        <v>34654</v>
      </c>
      <c r="E85" s="1">
        <v>34696</v>
      </c>
      <c r="F85" s="1">
        <v>34659</v>
      </c>
      <c r="G85">
        <v>1</v>
      </c>
      <c r="H85">
        <v>10.19</v>
      </c>
      <c r="I85" t="s">
        <v>112</v>
      </c>
      <c r="J85" t="s">
        <v>114</v>
      </c>
      <c r="K85" t="s">
        <v>115</v>
      </c>
      <c r="L85" t="s">
        <v>829</v>
      </c>
      <c r="M85" t="s">
        <v>116</v>
      </c>
      <c r="N85" t="s">
        <v>99</v>
      </c>
      <c r="O85">
        <f xml:space="preserve"> IF(orders[[#This Row],[ShippedDate]]="","",orders[[#This Row],[ShippedDate]]-orders[[#This Row],[OrderDate]])</f>
        <v>5</v>
      </c>
      <c r="P85" t="str">
        <f>TEXT(orders[[#This Row],[OrderDate]],"mmm")</f>
        <v>Nov</v>
      </c>
      <c r="Q85">
        <f xml:space="preserve"> YEAR(orders[[#This Row],[OrderDate]])</f>
        <v>1994</v>
      </c>
      <c r="R85" t="str">
        <f xml:space="preserve"> IF(orders[[#This Row],[ShippedDate]]&lt;orders[[#This Row],[OrderDate]], "Invalid Date", "Valid Date")</f>
        <v>Valid Date</v>
      </c>
    </row>
    <row r="86" spans="1:18" x14ac:dyDescent="0.35">
      <c r="A86">
        <v>10332</v>
      </c>
      <c r="B86" t="s">
        <v>456</v>
      </c>
      <c r="C86">
        <v>3</v>
      </c>
      <c r="D86" s="1">
        <v>34655</v>
      </c>
      <c r="E86" s="1">
        <v>34697</v>
      </c>
      <c r="F86" s="1">
        <v>34659</v>
      </c>
      <c r="G86">
        <v>2</v>
      </c>
      <c r="H86">
        <v>52.84</v>
      </c>
      <c r="I86" t="s">
        <v>457</v>
      </c>
      <c r="J86" t="s">
        <v>459</v>
      </c>
      <c r="K86" t="s">
        <v>460</v>
      </c>
      <c r="L86" t="s">
        <v>461</v>
      </c>
      <c r="M86" t="s">
        <v>462</v>
      </c>
      <c r="N86" t="s">
        <v>127</v>
      </c>
      <c r="O86">
        <f xml:space="preserve"> IF(orders[[#This Row],[ShippedDate]]="","",orders[[#This Row],[ShippedDate]]-orders[[#This Row],[OrderDate]])</f>
        <v>4</v>
      </c>
      <c r="P86" t="str">
        <f>TEXT(orders[[#This Row],[OrderDate]],"mmm")</f>
        <v>Nov</v>
      </c>
      <c r="Q86">
        <f xml:space="preserve"> YEAR(orders[[#This Row],[OrderDate]])</f>
        <v>1994</v>
      </c>
      <c r="R86" t="str">
        <f xml:space="preserve"> IF(orders[[#This Row],[ShippedDate]]&lt;orders[[#This Row],[OrderDate]], "Invalid Date", "Valid Date")</f>
        <v>Valid Date</v>
      </c>
    </row>
    <row r="87" spans="1:18" x14ac:dyDescent="0.35">
      <c r="A87">
        <v>10333</v>
      </c>
      <c r="B87" t="s">
        <v>727</v>
      </c>
      <c r="C87">
        <v>5</v>
      </c>
      <c r="D87" s="1">
        <v>34656</v>
      </c>
      <c r="E87" s="1">
        <v>34684</v>
      </c>
      <c r="F87" s="1">
        <v>34663</v>
      </c>
      <c r="G87">
        <v>3</v>
      </c>
      <c r="H87">
        <v>0.59</v>
      </c>
      <c r="I87" t="s">
        <v>728</v>
      </c>
      <c r="J87" t="s">
        <v>730</v>
      </c>
      <c r="K87" t="s">
        <v>731</v>
      </c>
      <c r="L87" t="s">
        <v>829</v>
      </c>
      <c r="M87" t="s">
        <v>732</v>
      </c>
      <c r="N87" t="s">
        <v>733</v>
      </c>
      <c r="O87">
        <f xml:space="preserve"> IF(orders[[#This Row],[ShippedDate]]="","",orders[[#This Row],[ShippedDate]]-orders[[#This Row],[OrderDate]])</f>
        <v>7</v>
      </c>
      <c r="P87" t="str">
        <f>TEXT(orders[[#This Row],[OrderDate]],"mmm")</f>
        <v>Nov</v>
      </c>
      <c r="Q87">
        <f xml:space="preserve"> YEAR(orders[[#This Row],[OrderDate]])</f>
        <v>1994</v>
      </c>
      <c r="R87" t="str">
        <f xml:space="preserve"> IF(orders[[#This Row],[ShippedDate]]&lt;orders[[#This Row],[OrderDate]], "Invalid Date", "Valid Date")</f>
        <v>Valid Date</v>
      </c>
    </row>
    <row r="88" spans="1:18" x14ac:dyDescent="0.35">
      <c r="A88">
        <v>10334</v>
      </c>
      <c r="B88" t="s">
        <v>703</v>
      </c>
      <c r="C88">
        <v>8</v>
      </c>
      <c r="D88" s="1">
        <v>34659</v>
      </c>
      <c r="E88" s="1">
        <v>34687</v>
      </c>
      <c r="F88" s="1">
        <v>34666</v>
      </c>
      <c r="G88">
        <v>2</v>
      </c>
      <c r="H88">
        <v>8.56</v>
      </c>
      <c r="I88" t="s">
        <v>704</v>
      </c>
      <c r="J88" t="s">
        <v>706</v>
      </c>
      <c r="K88" t="s">
        <v>707</v>
      </c>
      <c r="L88" t="s">
        <v>829</v>
      </c>
      <c r="M88" t="s">
        <v>708</v>
      </c>
      <c r="N88" t="s">
        <v>99</v>
      </c>
      <c r="O88">
        <f xml:space="preserve"> IF(orders[[#This Row],[ShippedDate]]="","",orders[[#This Row],[ShippedDate]]-orders[[#This Row],[OrderDate]])</f>
        <v>7</v>
      </c>
      <c r="P88" t="str">
        <f>TEXT(orders[[#This Row],[OrderDate]],"mmm")</f>
        <v>Nov</v>
      </c>
      <c r="Q88">
        <f xml:space="preserve"> YEAR(orders[[#This Row],[OrderDate]])</f>
        <v>1994</v>
      </c>
      <c r="R88" t="str">
        <f xml:space="preserve"> IF(orders[[#This Row],[ShippedDate]]&lt;orders[[#This Row],[OrderDate]], "Invalid Date", "Valid Date")</f>
        <v>Valid Date</v>
      </c>
    </row>
    <row r="89" spans="1:18" x14ac:dyDescent="0.35">
      <c r="A89">
        <v>10335</v>
      </c>
      <c r="B89" t="s">
        <v>340</v>
      </c>
      <c r="C89">
        <v>7</v>
      </c>
      <c r="D89" s="1">
        <v>34660</v>
      </c>
      <c r="E89" s="1">
        <v>34688</v>
      </c>
      <c r="F89" s="1">
        <v>34662</v>
      </c>
      <c r="G89">
        <v>2</v>
      </c>
      <c r="H89">
        <v>42.11</v>
      </c>
      <c r="I89" t="s">
        <v>341</v>
      </c>
      <c r="J89" t="s">
        <v>343</v>
      </c>
      <c r="K89" t="s">
        <v>344</v>
      </c>
      <c r="L89" t="s">
        <v>345</v>
      </c>
      <c r="M89" t="s">
        <v>829</v>
      </c>
      <c r="N89" t="s">
        <v>346</v>
      </c>
      <c r="O89">
        <f xml:space="preserve"> IF(orders[[#This Row],[ShippedDate]]="","",orders[[#This Row],[ShippedDate]]-orders[[#This Row],[OrderDate]])</f>
        <v>2</v>
      </c>
      <c r="P89" t="str">
        <f>TEXT(orders[[#This Row],[OrderDate]],"mmm")</f>
        <v>Nov</v>
      </c>
      <c r="Q89">
        <f xml:space="preserve"> YEAR(orders[[#This Row],[OrderDate]])</f>
        <v>1994</v>
      </c>
      <c r="R89" t="str">
        <f xml:space="preserve"> IF(orders[[#This Row],[ShippedDate]]&lt;orders[[#This Row],[OrderDate]], "Invalid Date", "Valid Date")</f>
        <v>Valid Date</v>
      </c>
    </row>
    <row r="90" spans="1:18" x14ac:dyDescent="0.35">
      <c r="A90">
        <v>10336</v>
      </c>
      <c r="B90" t="s">
        <v>525</v>
      </c>
      <c r="C90">
        <v>7</v>
      </c>
      <c r="D90" s="1">
        <v>34661</v>
      </c>
      <c r="E90" s="1">
        <v>34689</v>
      </c>
      <c r="F90" s="1">
        <v>34663</v>
      </c>
      <c r="G90">
        <v>2</v>
      </c>
      <c r="H90">
        <v>15.51</v>
      </c>
      <c r="I90" t="s">
        <v>526</v>
      </c>
      <c r="J90" t="s">
        <v>528</v>
      </c>
      <c r="K90" t="s">
        <v>268</v>
      </c>
      <c r="L90" t="s">
        <v>829</v>
      </c>
      <c r="M90" t="s">
        <v>529</v>
      </c>
      <c r="N90" t="s">
        <v>270</v>
      </c>
      <c r="O90">
        <f xml:space="preserve"> IF(orders[[#This Row],[ShippedDate]]="","",orders[[#This Row],[ShippedDate]]-orders[[#This Row],[OrderDate]])</f>
        <v>2</v>
      </c>
      <c r="P90" t="str">
        <f>TEXT(orders[[#This Row],[OrderDate]],"mmm")</f>
        <v>Nov</v>
      </c>
      <c r="Q90">
        <f xml:space="preserve"> YEAR(orders[[#This Row],[OrderDate]])</f>
        <v>1994</v>
      </c>
      <c r="R90" t="str">
        <f xml:space="preserve"> IF(orders[[#This Row],[ShippedDate]]&lt;orders[[#This Row],[OrderDate]], "Invalid Date", "Valid Date")</f>
        <v>Valid Date</v>
      </c>
    </row>
    <row r="91" spans="1:18" x14ac:dyDescent="0.35">
      <c r="A91">
        <v>10337</v>
      </c>
      <c r="B91" t="s">
        <v>241</v>
      </c>
      <c r="C91">
        <v>4</v>
      </c>
      <c r="D91" s="1">
        <v>34662</v>
      </c>
      <c r="E91" s="1">
        <v>34690</v>
      </c>
      <c r="F91" s="1">
        <v>34667</v>
      </c>
      <c r="G91">
        <v>3</v>
      </c>
      <c r="H91">
        <v>108.26</v>
      </c>
      <c r="I91" t="s">
        <v>242</v>
      </c>
      <c r="J91" t="s">
        <v>244</v>
      </c>
      <c r="K91" t="s">
        <v>245</v>
      </c>
      <c r="L91" t="s">
        <v>829</v>
      </c>
      <c r="M91" t="s">
        <v>246</v>
      </c>
      <c r="N91" t="s">
        <v>46</v>
      </c>
      <c r="O91">
        <f xml:space="preserve"> IF(orders[[#This Row],[ShippedDate]]="","",orders[[#This Row],[ShippedDate]]-orders[[#This Row],[OrderDate]])</f>
        <v>5</v>
      </c>
      <c r="P91" t="str">
        <f>TEXT(orders[[#This Row],[OrderDate]],"mmm")</f>
        <v>Nov</v>
      </c>
      <c r="Q91">
        <f xml:space="preserve"> YEAR(orders[[#This Row],[OrderDate]])</f>
        <v>1994</v>
      </c>
      <c r="R91" t="str">
        <f xml:space="preserve"> IF(orders[[#This Row],[ShippedDate]]&lt;orders[[#This Row],[OrderDate]], "Invalid Date", "Valid Date")</f>
        <v>Valid Date</v>
      </c>
    </row>
    <row r="92" spans="1:18" x14ac:dyDescent="0.35">
      <c r="A92">
        <v>10338</v>
      </c>
      <c r="B92" t="s">
        <v>485</v>
      </c>
      <c r="C92">
        <v>4</v>
      </c>
      <c r="D92" s="1">
        <v>34663</v>
      </c>
      <c r="E92" s="1">
        <v>34691</v>
      </c>
      <c r="F92" s="1">
        <v>34667</v>
      </c>
      <c r="G92">
        <v>3</v>
      </c>
      <c r="H92">
        <v>84.21</v>
      </c>
      <c r="I92" t="s">
        <v>486</v>
      </c>
      <c r="J92" t="s">
        <v>488</v>
      </c>
      <c r="K92" t="s">
        <v>489</v>
      </c>
      <c r="L92" t="s">
        <v>490</v>
      </c>
      <c r="M92" t="s">
        <v>491</v>
      </c>
      <c r="N92" t="s">
        <v>302</v>
      </c>
      <c r="O92">
        <f xml:space="preserve"> IF(orders[[#This Row],[ShippedDate]]="","",orders[[#This Row],[ShippedDate]]-orders[[#This Row],[OrderDate]])</f>
        <v>4</v>
      </c>
      <c r="P92" t="str">
        <f>TEXT(orders[[#This Row],[OrderDate]],"mmm")</f>
        <v>Nov</v>
      </c>
      <c r="Q92">
        <f xml:space="preserve"> YEAR(orders[[#This Row],[OrderDate]])</f>
        <v>1994</v>
      </c>
      <c r="R92" t="str">
        <f xml:space="preserve"> IF(orders[[#This Row],[ShippedDate]]&lt;orders[[#This Row],[OrderDate]], "Invalid Date", "Valid Date")</f>
        <v>Valid Date</v>
      </c>
    </row>
    <row r="93" spans="1:18" x14ac:dyDescent="0.35">
      <c r="A93">
        <v>10339</v>
      </c>
      <c r="B93" t="s">
        <v>456</v>
      </c>
      <c r="C93">
        <v>2</v>
      </c>
      <c r="D93" s="1">
        <v>34666</v>
      </c>
      <c r="E93" s="1">
        <v>34694</v>
      </c>
      <c r="F93" s="1">
        <v>34673</v>
      </c>
      <c r="G93">
        <v>2</v>
      </c>
      <c r="H93">
        <v>15.66</v>
      </c>
      <c r="I93" t="s">
        <v>457</v>
      </c>
      <c r="J93" t="s">
        <v>459</v>
      </c>
      <c r="K93" t="s">
        <v>460</v>
      </c>
      <c r="L93" t="s">
        <v>461</v>
      </c>
      <c r="M93" t="s">
        <v>462</v>
      </c>
      <c r="N93" t="s">
        <v>127</v>
      </c>
      <c r="O93">
        <f xml:space="preserve"> IF(orders[[#This Row],[ShippedDate]]="","",orders[[#This Row],[ShippedDate]]-orders[[#This Row],[OrderDate]])</f>
        <v>7</v>
      </c>
      <c r="P93" t="str">
        <f>TEXT(orders[[#This Row],[OrderDate]],"mmm")</f>
        <v>Nov</v>
      </c>
      <c r="Q93">
        <f xml:space="preserve"> YEAR(orders[[#This Row],[OrderDate]])</f>
        <v>1994</v>
      </c>
      <c r="R93" t="str">
        <f xml:space="preserve"> IF(orders[[#This Row],[ShippedDate]]&lt;orders[[#This Row],[OrderDate]], "Invalid Date", "Valid Date")</f>
        <v>Valid Date</v>
      </c>
    </row>
    <row r="94" spans="1:18" x14ac:dyDescent="0.35">
      <c r="A94">
        <v>10340</v>
      </c>
      <c r="B94" t="s">
        <v>111</v>
      </c>
      <c r="C94">
        <v>1</v>
      </c>
      <c r="D94" s="1">
        <v>34667</v>
      </c>
      <c r="E94" s="1">
        <v>34695</v>
      </c>
      <c r="F94" s="1">
        <v>34677</v>
      </c>
      <c r="G94">
        <v>3</v>
      </c>
      <c r="H94">
        <v>166.31</v>
      </c>
      <c r="I94" t="s">
        <v>112</v>
      </c>
      <c r="J94" t="s">
        <v>114</v>
      </c>
      <c r="K94" t="s">
        <v>115</v>
      </c>
      <c r="L94" t="s">
        <v>829</v>
      </c>
      <c r="M94" t="s">
        <v>116</v>
      </c>
      <c r="N94" t="s">
        <v>99</v>
      </c>
      <c r="O94">
        <f xml:space="preserve"> IF(orders[[#This Row],[ShippedDate]]="","",orders[[#This Row],[ShippedDate]]-orders[[#This Row],[OrderDate]])</f>
        <v>10</v>
      </c>
      <c r="P94" t="str">
        <f>TEXT(orders[[#This Row],[OrderDate]],"mmm")</f>
        <v>Nov</v>
      </c>
      <c r="Q94">
        <f xml:space="preserve"> YEAR(orders[[#This Row],[OrderDate]])</f>
        <v>1994</v>
      </c>
      <c r="R94" t="str">
        <f xml:space="preserve"> IF(orders[[#This Row],[ShippedDate]]&lt;orders[[#This Row],[OrderDate]], "Invalid Date", "Valid Date")</f>
        <v>Valid Date</v>
      </c>
    </row>
    <row r="95" spans="1:18" x14ac:dyDescent="0.35">
      <c r="A95">
        <v>10341</v>
      </c>
      <c r="B95" t="s">
        <v>619</v>
      </c>
      <c r="C95">
        <v>7</v>
      </c>
      <c r="D95" s="1">
        <v>34667</v>
      </c>
      <c r="E95" s="1">
        <v>34695</v>
      </c>
      <c r="F95" s="1">
        <v>34674</v>
      </c>
      <c r="G95">
        <v>3</v>
      </c>
      <c r="H95">
        <v>26.78</v>
      </c>
      <c r="I95" t="s">
        <v>620</v>
      </c>
      <c r="J95" t="s">
        <v>622</v>
      </c>
      <c r="K95" t="s">
        <v>623</v>
      </c>
      <c r="L95" t="s">
        <v>829</v>
      </c>
      <c r="M95" t="s">
        <v>624</v>
      </c>
      <c r="N95" t="s">
        <v>625</v>
      </c>
      <c r="O95">
        <f xml:space="preserve"> IF(orders[[#This Row],[ShippedDate]]="","",orders[[#This Row],[ShippedDate]]-orders[[#This Row],[OrderDate]])</f>
        <v>7</v>
      </c>
      <c r="P95" t="str">
        <f>TEXT(orders[[#This Row],[OrderDate]],"mmm")</f>
        <v>Nov</v>
      </c>
      <c r="Q95">
        <f xml:space="preserve"> YEAR(orders[[#This Row],[OrderDate]])</f>
        <v>1994</v>
      </c>
      <c r="R95" t="str">
        <f xml:space="preserve"> IF(orders[[#This Row],[ShippedDate]]&lt;orders[[#This Row],[OrderDate]], "Invalid Date", "Valid Date")</f>
        <v>Valid Date</v>
      </c>
    </row>
    <row r="96" spans="1:18" x14ac:dyDescent="0.35">
      <c r="A96">
        <v>10342</v>
      </c>
      <c r="B96" t="s">
        <v>241</v>
      </c>
      <c r="C96">
        <v>4</v>
      </c>
      <c r="D96" s="1">
        <v>34668</v>
      </c>
      <c r="E96" s="1">
        <v>34682</v>
      </c>
      <c r="F96" s="1">
        <v>34673</v>
      </c>
      <c r="G96">
        <v>2</v>
      </c>
      <c r="H96">
        <v>54.83</v>
      </c>
      <c r="I96" t="s">
        <v>242</v>
      </c>
      <c r="J96" t="s">
        <v>244</v>
      </c>
      <c r="K96" t="s">
        <v>245</v>
      </c>
      <c r="L96" t="s">
        <v>829</v>
      </c>
      <c r="M96" t="s">
        <v>246</v>
      </c>
      <c r="N96" t="s">
        <v>46</v>
      </c>
      <c r="O96">
        <f xml:space="preserve"> IF(orders[[#This Row],[ShippedDate]]="","",orders[[#This Row],[ShippedDate]]-orders[[#This Row],[OrderDate]])</f>
        <v>5</v>
      </c>
      <c r="P96" t="str">
        <f>TEXT(orders[[#This Row],[OrderDate]],"mmm")</f>
        <v>Nov</v>
      </c>
      <c r="Q96">
        <f xml:space="preserve"> YEAR(orders[[#This Row],[OrderDate]])</f>
        <v>1994</v>
      </c>
      <c r="R96" t="str">
        <f xml:space="preserve"> IF(orders[[#This Row],[ShippedDate]]&lt;orders[[#This Row],[OrderDate]], "Invalid Date", "Valid Date")</f>
        <v>Valid Date</v>
      </c>
    </row>
    <row r="97" spans="1:18" x14ac:dyDescent="0.35">
      <c r="A97">
        <v>10343</v>
      </c>
      <c r="B97" t="s">
        <v>397</v>
      </c>
      <c r="C97">
        <v>4</v>
      </c>
      <c r="D97" s="1">
        <v>34669</v>
      </c>
      <c r="E97" s="1">
        <v>34697</v>
      </c>
      <c r="F97" s="1">
        <v>34675</v>
      </c>
      <c r="G97">
        <v>1</v>
      </c>
      <c r="H97">
        <v>110.37</v>
      </c>
      <c r="I97" t="s">
        <v>398</v>
      </c>
      <c r="J97" t="s">
        <v>400</v>
      </c>
      <c r="K97" t="s">
        <v>401</v>
      </c>
      <c r="L97" t="s">
        <v>829</v>
      </c>
      <c r="M97" t="s">
        <v>402</v>
      </c>
      <c r="N97" t="s">
        <v>46</v>
      </c>
      <c r="O97">
        <f xml:space="preserve"> IF(orders[[#This Row],[ShippedDate]]="","",orders[[#This Row],[ShippedDate]]-orders[[#This Row],[OrderDate]])</f>
        <v>6</v>
      </c>
      <c r="P97" t="str">
        <f>TEXT(orders[[#This Row],[OrderDate]],"mmm")</f>
        <v>Dec</v>
      </c>
      <c r="Q97">
        <f xml:space="preserve"> YEAR(orders[[#This Row],[OrderDate]])</f>
        <v>1994</v>
      </c>
      <c r="R97" t="str">
        <f xml:space="preserve"> IF(orders[[#This Row],[ShippedDate]]&lt;orders[[#This Row],[OrderDate]], "Invalid Date", "Valid Date")</f>
        <v>Valid Date</v>
      </c>
    </row>
    <row r="98" spans="1:18" x14ac:dyDescent="0.35">
      <c r="A98">
        <v>10344</v>
      </c>
      <c r="B98" t="s">
        <v>742</v>
      </c>
      <c r="C98">
        <v>4</v>
      </c>
      <c r="D98" s="1">
        <v>34670</v>
      </c>
      <c r="E98" s="1">
        <v>34698</v>
      </c>
      <c r="F98" s="1">
        <v>34674</v>
      </c>
      <c r="G98">
        <v>2</v>
      </c>
      <c r="H98">
        <v>23.29</v>
      </c>
      <c r="I98" t="s">
        <v>743</v>
      </c>
      <c r="J98" t="s">
        <v>848</v>
      </c>
      <c r="K98" t="s">
        <v>746</v>
      </c>
      <c r="L98" t="s">
        <v>393</v>
      </c>
      <c r="M98" t="s">
        <v>849</v>
      </c>
      <c r="N98" t="s">
        <v>302</v>
      </c>
      <c r="O98">
        <f xml:space="preserve"> IF(orders[[#This Row],[ShippedDate]]="","",orders[[#This Row],[ShippedDate]]-orders[[#This Row],[OrderDate]])</f>
        <v>4</v>
      </c>
      <c r="P98" t="str">
        <f>TEXT(orders[[#This Row],[OrderDate]],"mmm")</f>
        <v>Dec</v>
      </c>
      <c r="Q98">
        <f xml:space="preserve"> YEAR(orders[[#This Row],[OrderDate]])</f>
        <v>1994</v>
      </c>
      <c r="R98" t="str">
        <f xml:space="preserve"> IF(orders[[#This Row],[ShippedDate]]&lt;orders[[#This Row],[OrderDate]], "Invalid Date", "Valid Date")</f>
        <v>Valid Date</v>
      </c>
    </row>
    <row r="99" spans="1:18" x14ac:dyDescent="0.35">
      <c r="A99">
        <v>10345</v>
      </c>
      <c r="B99" t="s">
        <v>544</v>
      </c>
      <c r="C99">
        <v>2</v>
      </c>
      <c r="D99" s="1">
        <v>34673</v>
      </c>
      <c r="E99" s="1">
        <v>34701</v>
      </c>
      <c r="F99" s="1">
        <v>34680</v>
      </c>
      <c r="G99">
        <v>2</v>
      </c>
      <c r="H99">
        <v>249.06</v>
      </c>
      <c r="I99" t="s">
        <v>545</v>
      </c>
      <c r="J99" t="s">
        <v>547</v>
      </c>
      <c r="K99" t="s">
        <v>548</v>
      </c>
      <c r="L99" t="s">
        <v>829</v>
      </c>
      <c r="M99" t="s">
        <v>549</v>
      </c>
      <c r="N99" t="s">
        <v>46</v>
      </c>
      <c r="O99">
        <f xml:space="preserve"> IF(orders[[#This Row],[ShippedDate]]="","",orders[[#This Row],[ShippedDate]]-orders[[#This Row],[OrderDate]])</f>
        <v>7</v>
      </c>
      <c r="P99" t="str">
        <f>TEXT(orders[[#This Row],[OrderDate]],"mmm")</f>
        <v>Dec</v>
      </c>
      <c r="Q99">
        <f xml:space="preserve"> YEAR(orders[[#This Row],[OrderDate]])</f>
        <v>1994</v>
      </c>
      <c r="R99" t="str">
        <f xml:space="preserve"> IF(orders[[#This Row],[ShippedDate]]&lt;orders[[#This Row],[OrderDate]], "Invalid Date", "Valid Date")</f>
        <v>Valid Date</v>
      </c>
    </row>
    <row r="100" spans="1:18" x14ac:dyDescent="0.35">
      <c r="A100">
        <v>10346</v>
      </c>
      <c r="B100" t="s">
        <v>557</v>
      </c>
      <c r="C100">
        <v>3</v>
      </c>
      <c r="D100" s="1">
        <v>34674</v>
      </c>
      <c r="E100" s="1">
        <v>34716</v>
      </c>
      <c r="F100" s="1">
        <v>34677</v>
      </c>
      <c r="G100">
        <v>3</v>
      </c>
      <c r="H100">
        <v>142.08000000000001</v>
      </c>
      <c r="I100" t="s">
        <v>558</v>
      </c>
      <c r="J100" t="s">
        <v>561</v>
      </c>
      <c r="K100" t="s">
        <v>562</v>
      </c>
      <c r="L100" t="s">
        <v>563</v>
      </c>
      <c r="M100" t="s">
        <v>564</v>
      </c>
      <c r="N100" t="s">
        <v>302</v>
      </c>
      <c r="O100">
        <f xml:space="preserve"> IF(orders[[#This Row],[ShippedDate]]="","",orders[[#This Row],[ShippedDate]]-orders[[#This Row],[OrderDate]])</f>
        <v>3</v>
      </c>
      <c r="P100" t="str">
        <f>TEXT(orders[[#This Row],[OrderDate]],"mmm")</f>
        <v>Dec</v>
      </c>
      <c r="Q100">
        <f xml:space="preserve"> YEAR(orders[[#This Row],[OrderDate]])</f>
        <v>1994</v>
      </c>
      <c r="R100" t="str">
        <f xml:space="preserve"> IF(orders[[#This Row],[ShippedDate]]&lt;orders[[#This Row],[OrderDate]], "Invalid Date", "Valid Date")</f>
        <v>Valid Date</v>
      </c>
    </row>
    <row r="101" spans="1:18" x14ac:dyDescent="0.35">
      <c r="A101">
        <v>10347</v>
      </c>
      <c r="B101" t="s">
        <v>211</v>
      </c>
      <c r="C101">
        <v>4</v>
      </c>
      <c r="D101" s="1">
        <v>34675</v>
      </c>
      <c r="E101" s="1">
        <v>34703</v>
      </c>
      <c r="F101" s="1">
        <v>34677</v>
      </c>
      <c r="G101">
        <v>3</v>
      </c>
      <c r="H101">
        <v>3.1</v>
      </c>
      <c r="I101" t="s">
        <v>212</v>
      </c>
      <c r="J101" t="s">
        <v>215</v>
      </c>
      <c r="K101" t="s">
        <v>166</v>
      </c>
      <c r="L101" t="s">
        <v>167</v>
      </c>
      <c r="M101" t="s">
        <v>216</v>
      </c>
      <c r="N101" t="s">
        <v>169</v>
      </c>
      <c r="O101">
        <f xml:space="preserve"> IF(orders[[#This Row],[ShippedDate]]="","",orders[[#This Row],[ShippedDate]]-orders[[#This Row],[OrderDate]])</f>
        <v>2</v>
      </c>
      <c r="P101" t="str">
        <f>TEXT(orders[[#This Row],[OrderDate]],"mmm")</f>
        <v>Dec</v>
      </c>
      <c r="Q101">
        <f xml:space="preserve"> YEAR(orders[[#This Row],[OrderDate]])</f>
        <v>1994</v>
      </c>
      <c r="R101" t="str">
        <f xml:space="preserve"> IF(orders[[#This Row],[ShippedDate]]&lt;orders[[#This Row],[OrderDate]], "Invalid Date", "Valid Date")</f>
        <v>Valid Date</v>
      </c>
    </row>
    <row r="102" spans="1:18" x14ac:dyDescent="0.35">
      <c r="A102">
        <v>10348</v>
      </c>
      <c r="B102" t="s">
        <v>719</v>
      </c>
      <c r="C102">
        <v>4</v>
      </c>
      <c r="D102" s="1">
        <v>34676</v>
      </c>
      <c r="E102" s="1">
        <v>34704</v>
      </c>
      <c r="F102" s="1">
        <v>34684</v>
      </c>
      <c r="G102">
        <v>2</v>
      </c>
      <c r="H102">
        <v>0.78</v>
      </c>
      <c r="I102" t="s">
        <v>720</v>
      </c>
      <c r="J102" t="s">
        <v>722</v>
      </c>
      <c r="K102" t="s">
        <v>723</v>
      </c>
      <c r="L102" t="s">
        <v>829</v>
      </c>
      <c r="M102" t="s">
        <v>724</v>
      </c>
      <c r="N102" t="s">
        <v>46</v>
      </c>
      <c r="O102">
        <f xml:space="preserve"> IF(orders[[#This Row],[ShippedDate]]="","",orders[[#This Row],[ShippedDate]]-orders[[#This Row],[OrderDate]])</f>
        <v>8</v>
      </c>
      <c r="P102" t="str">
        <f>TEXT(orders[[#This Row],[OrderDate]],"mmm")</f>
        <v>Dec</v>
      </c>
      <c r="Q102">
        <f xml:space="preserve"> YEAR(orders[[#This Row],[OrderDate]])</f>
        <v>1994</v>
      </c>
      <c r="R102" t="str">
        <f xml:space="preserve"> IF(orders[[#This Row],[ShippedDate]]&lt;orders[[#This Row],[OrderDate]], "Invalid Date", "Valid Date")</f>
        <v>Valid Date</v>
      </c>
    </row>
    <row r="103" spans="1:18" x14ac:dyDescent="0.35">
      <c r="A103">
        <v>10349</v>
      </c>
      <c r="B103" t="s">
        <v>635</v>
      </c>
      <c r="C103">
        <v>7</v>
      </c>
      <c r="D103" s="1">
        <v>34677</v>
      </c>
      <c r="E103" s="1">
        <v>34705</v>
      </c>
      <c r="F103" s="1">
        <v>34684</v>
      </c>
      <c r="G103">
        <v>1</v>
      </c>
      <c r="H103">
        <v>8.6300000000000008</v>
      </c>
      <c r="I103" t="s">
        <v>636</v>
      </c>
      <c r="J103" t="s">
        <v>638</v>
      </c>
      <c r="K103" t="s">
        <v>639</v>
      </c>
      <c r="L103" t="s">
        <v>640</v>
      </c>
      <c r="M103" t="s">
        <v>641</v>
      </c>
      <c r="N103" t="s">
        <v>302</v>
      </c>
      <c r="O103">
        <f xml:space="preserve"> IF(orders[[#This Row],[ShippedDate]]="","",orders[[#This Row],[ShippedDate]]-orders[[#This Row],[OrderDate]])</f>
        <v>7</v>
      </c>
      <c r="P103" t="str">
        <f>TEXT(orders[[#This Row],[OrderDate]],"mmm")</f>
        <v>Dec</v>
      </c>
      <c r="Q103">
        <f xml:space="preserve"> YEAR(orders[[#This Row],[OrderDate]])</f>
        <v>1994</v>
      </c>
      <c r="R103" t="str">
        <f xml:space="preserve"> IF(orders[[#This Row],[ShippedDate]]&lt;orders[[#This Row],[OrderDate]], "Invalid Date", "Valid Date")</f>
        <v>Valid Date</v>
      </c>
    </row>
    <row r="104" spans="1:18" x14ac:dyDescent="0.35">
      <c r="A104">
        <v>10350</v>
      </c>
      <c r="B104" t="s">
        <v>372</v>
      </c>
      <c r="C104">
        <v>6</v>
      </c>
      <c r="D104" s="1">
        <v>34680</v>
      </c>
      <c r="E104" s="1">
        <v>34708</v>
      </c>
      <c r="F104" s="1">
        <v>34702</v>
      </c>
      <c r="G104">
        <v>2</v>
      </c>
      <c r="H104">
        <v>64.19</v>
      </c>
      <c r="I104" t="s">
        <v>373</v>
      </c>
      <c r="J104" t="s">
        <v>375</v>
      </c>
      <c r="K104" t="s">
        <v>376</v>
      </c>
      <c r="L104" t="s">
        <v>829</v>
      </c>
      <c r="M104" t="s">
        <v>377</v>
      </c>
      <c r="N104" t="s">
        <v>99</v>
      </c>
      <c r="O104">
        <f xml:space="preserve"> IF(orders[[#This Row],[ShippedDate]]="","",orders[[#This Row],[ShippedDate]]-orders[[#This Row],[OrderDate]])</f>
        <v>22</v>
      </c>
      <c r="P104" t="str">
        <f>TEXT(orders[[#This Row],[OrderDate]],"mmm")</f>
        <v>Dec</v>
      </c>
      <c r="Q104">
        <f xml:space="preserve"> YEAR(orders[[#This Row],[OrderDate]])</f>
        <v>1994</v>
      </c>
      <c r="R104" t="str">
        <f xml:space="preserve"> IF(orders[[#This Row],[ShippedDate]]&lt;orders[[#This Row],[OrderDate]], "Invalid Date", "Valid Date")</f>
        <v>Valid Date</v>
      </c>
    </row>
    <row r="105" spans="1:18" x14ac:dyDescent="0.35">
      <c r="A105">
        <v>10351</v>
      </c>
      <c r="B105" t="s">
        <v>201</v>
      </c>
      <c r="C105">
        <v>1</v>
      </c>
      <c r="D105" s="1">
        <v>34680</v>
      </c>
      <c r="E105" s="1">
        <v>34708</v>
      </c>
      <c r="F105" s="1">
        <v>34689</v>
      </c>
      <c r="G105">
        <v>1</v>
      </c>
      <c r="H105">
        <v>162.33000000000001</v>
      </c>
      <c r="I105" t="s">
        <v>202</v>
      </c>
      <c r="J105" t="s">
        <v>205</v>
      </c>
      <c r="K105" t="s">
        <v>206</v>
      </c>
      <c r="L105" t="s">
        <v>829</v>
      </c>
      <c r="M105" t="s">
        <v>207</v>
      </c>
      <c r="N105" t="s">
        <v>208</v>
      </c>
      <c r="O105">
        <f xml:space="preserve"> IF(orders[[#This Row],[ShippedDate]]="","",orders[[#This Row],[ShippedDate]]-orders[[#This Row],[OrderDate]])</f>
        <v>9</v>
      </c>
      <c r="P105" t="str">
        <f>TEXT(orders[[#This Row],[OrderDate]],"mmm")</f>
        <v>Dec</v>
      </c>
      <c r="Q105">
        <f xml:space="preserve"> YEAR(orders[[#This Row],[OrderDate]])</f>
        <v>1994</v>
      </c>
      <c r="R105" t="str">
        <f xml:space="preserve"> IF(orders[[#This Row],[ShippedDate]]&lt;orders[[#This Row],[OrderDate]], "Invalid Date", "Valid Date")</f>
        <v>Valid Date</v>
      </c>
    </row>
    <row r="106" spans="1:18" x14ac:dyDescent="0.35">
      <c r="A106">
        <v>10352</v>
      </c>
      <c r="B106" t="s">
        <v>264</v>
      </c>
      <c r="C106">
        <v>3</v>
      </c>
      <c r="D106" s="1">
        <v>34681</v>
      </c>
      <c r="E106" s="1">
        <v>34695</v>
      </c>
      <c r="F106" s="1">
        <v>34687</v>
      </c>
      <c r="G106">
        <v>3</v>
      </c>
      <c r="H106">
        <v>1.3</v>
      </c>
      <c r="I106" t="s">
        <v>265</v>
      </c>
      <c r="J106" t="s">
        <v>267</v>
      </c>
      <c r="K106" t="s">
        <v>268</v>
      </c>
      <c r="L106" t="s">
        <v>829</v>
      </c>
      <c r="M106" t="s">
        <v>269</v>
      </c>
      <c r="N106" t="s">
        <v>270</v>
      </c>
      <c r="O106">
        <f xml:space="preserve"> IF(orders[[#This Row],[ShippedDate]]="","",orders[[#This Row],[ShippedDate]]-orders[[#This Row],[OrderDate]])</f>
        <v>6</v>
      </c>
      <c r="P106" t="str">
        <f>TEXT(orders[[#This Row],[OrderDate]],"mmm")</f>
        <v>Dec</v>
      </c>
      <c r="Q106">
        <f xml:space="preserve"> YEAR(orders[[#This Row],[OrderDate]])</f>
        <v>1994</v>
      </c>
      <c r="R106" t="str">
        <f xml:space="preserve"> IF(orders[[#This Row],[ShippedDate]]&lt;orders[[#This Row],[OrderDate]], "Invalid Date", "Valid Date")</f>
        <v>Valid Date</v>
      </c>
    </row>
    <row r="107" spans="1:18" x14ac:dyDescent="0.35">
      <c r="A107">
        <v>10353</v>
      </c>
      <c r="B107" t="s">
        <v>517</v>
      </c>
      <c r="C107">
        <v>7</v>
      </c>
      <c r="D107" s="1">
        <v>34682</v>
      </c>
      <c r="E107" s="1">
        <v>34710</v>
      </c>
      <c r="F107" s="1">
        <v>34694</v>
      </c>
      <c r="G107">
        <v>3</v>
      </c>
      <c r="H107">
        <v>360.63</v>
      </c>
      <c r="I107" t="s">
        <v>518</v>
      </c>
      <c r="J107" t="s">
        <v>520</v>
      </c>
      <c r="K107" t="s">
        <v>521</v>
      </c>
      <c r="L107" t="s">
        <v>829</v>
      </c>
      <c r="M107" t="s">
        <v>522</v>
      </c>
      <c r="N107" t="s">
        <v>208</v>
      </c>
      <c r="O107">
        <f xml:space="preserve"> IF(orders[[#This Row],[ShippedDate]]="","",orders[[#This Row],[ShippedDate]]-orders[[#This Row],[OrderDate]])</f>
        <v>12</v>
      </c>
      <c r="P107" t="str">
        <f>TEXT(orders[[#This Row],[OrderDate]],"mmm")</f>
        <v>Dec</v>
      </c>
      <c r="Q107">
        <f xml:space="preserve"> YEAR(orders[[#This Row],[OrderDate]])</f>
        <v>1994</v>
      </c>
      <c r="R107" t="str">
        <f xml:space="preserve"> IF(orders[[#This Row],[ShippedDate]]&lt;orders[[#This Row],[OrderDate]], "Invalid Date", "Valid Date")</f>
        <v>Valid Date</v>
      </c>
    </row>
    <row r="108" spans="1:18" x14ac:dyDescent="0.35">
      <c r="A108">
        <v>10354</v>
      </c>
      <c r="B108" t="s">
        <v>510</v>
      </c>
      <c r="C108">
        <v>8</v>
      </c>
      <c r="D108" s="1">
        <v>34683</v>
      </c>
      <c r="E108" s="1">
        <v>34711</v>
      </c>
      <c r="F108" s="1">
        <v>34689</v>
      </c>
      <c r="G108">
        <v>3</v>
      </c>
      <c r="H108">
        <v>53.8</v>
      </c>
      <c r="I108" t="s">
        <v>511</v>
      </c>
      <c r="J108" t="s">
        <v>513</v>
      </c>
      <c r="K108" t="s">
        <v>54</v>
      </c>
      <c r="L108" t="s">
        <v>829</v>
      </c>
      <c r="M108" t="s">
        <v>514</v>
      </c>
      <c r="N108" t="s">
        <v>56</v>
      </c>
      <c r="O108">
        <f xml:space="preserve"> IF(orders[[#This Row],[ShippedDate]]="","",orders[[#This Row],[ShippedDate]]-orders[[#This Row],[OrderDate]])</f>
        <v>6</v>
      </c>
      <c r="P108" t="str">
        <f>TEXT(orders[[#This Row],[OrderDate]],"mmm")</f>
        <v>Dec</v>
      </c>
      <c r="Q108">
        <f xml:space="preserve"> YEAR(orders[[#This Row],[OrderDate]])</f>
        <v>1994</v>
      </c>
      <c r="R108" t="str">
        <f xml:space="preserve"> IF(orders[[#This Row],[ShippedDate]]&lt;orders[[#This Row],[OrderDate]], "Invalid Date", "Valid Date")</f>
        <v>Valid Date</v>
      </c>
    </row>
    <row r="109" spans="1:18" x14ac:dyDescent="0.35">
      <c r="A109">
        <v>10355</v>
      </c>
      <c r="B109" t="s">
        <v>65</v>
      </c>
      <c r="C109">
        <v>6</v>
      </c>
      <c r="D109" s="1">
        <v>34684</v>
      </c>
      <c r="E109" s="1">
        <v>34712</v>
      </c>
      <c r="F109" s="1">
        <v>34689</v>
      </c>
      <c r="G109">
        <v>1</v>
      </c>
      <c r="H109">
        <v>41.95</v>
      </c>
      <c r="I109" t="s">
        <v>66</v>
      </c>
      <c r="J109" t="s">
        <v>850</v>
      </c>
      <c r="K109" t="s">
        <v>851</v>
      </c>
      <c r="L109" t="s">
        <v>852</v>
      </c>
      <c r="M109" t="s">
        <v>853</v>
      </c>
      <c r="N109" t="s">
        <v>71</v>
      </c>
      <c r="O109">
        <f xml:space="preserve"> IF(orders[[#This Row],[ShippedDate]]="","",orders[[#This Row],[ShippedDate]]-orders[[#This Row],[OrderDate]])</f>
        <v>5</v>
      </c>
      <c r="P109" t="str">
        <f>TEXT(orders[[#This Row],[OrderDate]],"mmm")</f>
        <v>Dec</v>
      </c>
      <c r="Q109">
        <f xml:space="preserve"> YEAR(orders[[#This Row],[OrderDate]])</f>
        <v>1994</v>
      </c>
      <c r="R109" t="str">
        <f xml:space="preserve"> IF(orders[[#This Row],[ShippedDate]]&lt;orders[[#This Row],[OrderDate]], "Invalid Date", "Valid Date")</f>
        <v>Valid Date</v>
      </c>
    </row>
    <row r="110" spans="1:18" x14ac:dyDescent="0.35">
      <c r="A110">
        <v>10356</v>
      </c>
      <c r="B110" t="s">
        <v>719</v>
      </c>
      <c r="C110">
        <v>6</v>
      </c>
      <c r="D110" s="1">
        <v>34687</v>
      </c>
      <c r="E110" s="1">
        <v>34715</v>
      </c>
      <c r="F110" s="1">
        <v>34696</v>
      </c>
      <c r="G110">
        <v>2</v>
      </c>
      <c r="H110">
        <v>36.71</v>
      </c>
      <c r="I110" t="s">
        <v>720</v>
      </c>
      <c r="J110" t="s">
        <v>722</v>
      </c>
      <c r="K110" t="s">
        <v>723</v>
      </c>
      <c r="L110" t="s">
        <v>829</v>
      </c>
      <c r="M110" t="s">
        <v>724</v>
      </c>
      <c r="N110" t="s">
        <v>46</v>
      </c>
      <c r="O110">
        <f xml:space="preserve"> IF(orders[[#This Row],[ShippedDate]]="","",orders[[#This Row],[ShippedDate]]-orders[[#This Row],[OrderDate]])</f>
        <v>9</v>
      </c>
      <c r="P110" t="str">
        <f>TEXT(orders[[#This Row],[OrderDate]],"mmm")</f>
        <v>Dec</v>
      </c>
      <c r="Q110">
        <f xml:space="preserve"> YEAR(orders[[#This Row],[OrderDate]])</f>
        <v>1994</v>
      </c>
      <c r="R110" t="str">
        <f xml:space="preserve"> IF(orders[[#This Row],[ShippedDate]]&lt;orders[[#This Row],[OrderDate]], "Invalid Date", "Valid Date")</f>
        <v>Valid Date</v>
      </c>
    </row>
    <row r="111" spans="1:18" x14ac:dyDescent="0.35">
      <c r="A111">
        <v>10357</v>
      </c>
      <c r="B111" t="s">
        <v>413</v>
      </c>
      <c r="C111">
        <v>1</v>
      </c>
      <c r="D111" s="1">
        <v>34688</v>
      </c>
      <c r="E111" s="1">
        <v>34716</v>
      </c>
      <c r="F111" s="1">
        <v>34701</v>
      </c>
      <c r="G111">
        <v>3</v>
      </c>
      <c r="H111">
        <v>34.880000000000003</v>
      </c>
      <c r="I111" t="s">
        <v>414</v>
      </c>
      <c r="J111" t="s">
        <v>416</v>
      </c>
      <c r="K111" t="s">
        <v>417</v>
      </c>
      <c r="L111" t="s">
        <v>418</v>
      </c>
      <c r="M111" t="s">
        <v>419</v>
      </c>
      <c r="N111" t="s">
        <v>311</v>
      </c>
      <c r="O111">
        <f xml:space="preserve"> IF(orders[[#This Row],[ShippedDate]]="","",orders[[#This Row],[ShippedDate]]-orders[[#This Row],[OrderDate]])</f>
        <v>13</v>
      </c>
      <c r="P111" t="str">
        <f>TEXT(orders[[#This Row],[OrderDate]],"mmm")</f>
        <v>Dec</v>
      </c>
      <c r="Q111">
        <f xml:space="preserve"> YEAR(orders[[#This Row],[OrderDate]])</f>
        <v>1994</v>
      </c>
      <c r="R111" t="str">
        <f xml:space="preserve"> IF(orders[[#This Row],[ShippedDate]]&lt;orders[[#This Row],[OrderDate]], "Invalid Date", "Valid Date")</f>
        <v>Valid Date</v>
      </c>
    </row>
    <row r="112" spans="1:18" x14ac:dyDescent="0.35">
      <c r="A112">
        <v>10358</v>
      </c>
      <c r="B112" t="s">
        <v>372</v>
      </c>
      <c r="C112">
        <v>5</v>
      </c>
      <c r="D112" s="1">
        <v>34689</v>
      </c>
      <c r="E112" s="1">
        <v>34717</v>
      </c>
      <c r="F112" s="1">
        <v>34696</v>
      </c>
      <c r="G112">
        <v>1</v>
      </c>
      <c r="H112">
        <v>19.64</v>
      </c>
      <c r="I112" t="s">
        <v>373</v>
      </c>
      <c r="J112" t="s">
        <v>375</v>
      </c>
      <c r="K112" t="s">
        <v>376</v>
      </c>
      <c r="L112" t="s">
        <v>829</v>
      </c>
      <c r="M112" t="s">
        <v>377</v>
      </c>
      <c r="N112" t="s">
        <v>99</v>
      </c>
      <c r="O112">
        <f xml:space="preserve"> IF(orders[[#This Row],[ShippedDate]]="","",orders[[#This Row],[ShippedDate]]-orders[[#This Row],[OrderDate]])</f>
        <v>7</v>
      </c>
      <c r="P112" t="str">
        <f>TEXT(orders[[#This Row],[OrderDate]],"mmm")</f>
        <v>Dec</v>
      </c>
      <c r="Q112">
        <f xml:space="preserve"> YEAR(orders[[#This Row],[OrderDate]])</f>
        <v>1994</v>
      </c>
      <c r="R112" t="str">
        <f xml:space="preserve"> IF(orders[[#This Row],[ShippedDate]]&lt;orders[[#This Row],[OrderDate]], "Invalid Date", "Valid Date")</f>
        <v>Valid Date</v>
      </c>
    </row>
    <row r="113" spans="1:18" x14ac:dyDescent="0.35">
      <c r="A113">
        <v>10359</v>
      </c>
      <c r="B113" t="s">
        <v>612</v>
      </c>
      <c r="C113">
        <v>5</v>
      </c>
      <c r="D113" s="1">
        <v>34690</v>
      </c>
      <c r="E113" s="1">
        <v>34718</v>
      </c>
      <c r="F113" s="1">
        <v>34695</v>
      </c>
      <c r="G113">
        <v>3</v>
      </c>
      <c r="H113">
        <v>288.43</v>
      </c>
      <c r="I113" t="s">
        <v>613</v>
      </c>
      <c r="J113" t="s">
        <v>615</v>
      </c>
      <c r="K113" t="s">
        <v>69</v>
      </c>
      <c r="L113" t="s">
        <v>829</v>
      </c>
      <c r="M113" t="s">
        <v>616</v>
      </c>
      <c r="N113" t="s">
        <v>71</v>
      </c>
      <c r="O113">
        <f xml:space="preserve"> IF(orders[[#This Row],[ShippedDate]]="","",orders[[#This Row],[ShippedDate]]-orders[[#This Row],[OrderDate]])</f>
        <v>5</v>
      </c>
      <c r="P113" t="str">
        <f>TEXT(orders[[#This Row],[OrderDate]],"mmm")</f>
        <v>Dec</v>
      </c>
      <c r="Q113">
        <f xml:space="preserve"> YEAR(orders[[#This Row],[OrderDate]])</f>
        <v>1994</v>
      </c>
      <c r="R113" t="str">
        <f xml:space="preserve"> IF(orders[[#This Row],[ShippedDate]]&lt;orders[[#This Row],[OrderDate]], "Invalid Date", "Valid Date")</f>
        <v>Valid Date</v>
      </c>
    </row>
    <row r="114" spans="1:18" x14ac:dyDescent="0.35">
      <c r="A114">
        <v>10360</v>
      </c>
      <c r="B114" t="s">
        <v>92</v>
      </c>
      <c r="C114">
        <v>4</v>
      </c>
      <c r="D114" s="1">
        <v>34691</v>
      </c>
      <c r="E114" s="1">
        <v>34719</v>
      </c>
      <c r="F114" s="1">
        <v>34701</v>
      </c>
      <c r="G114">
        <v>3</v>
      </c>
      <c r="H114">
        <v>131.69999999999999</v>
      </c>
      <c r="I114" t="s">
        <v>93</v>
      </c>
      <c r="J114" t="s">
        <v>96</v>
      </c>
      <c r="K114" t="s">
        <v>97</v>
      </c>
      <c r="L114" t="s">
        <v>829</v>
      </c>
      <c r="M114" t="s">
        <v>98</v>
      </c>
      <c r="N114" t="s">
        <v>99</v>
      </c>
      <c r="O114">
        <f xml:space="preserve"> IF(orders[[#This Row],[ShippedDate]]="","",orders[[#This Row],[ShippedDate]]-orders[[#This Row],[OrderDate]])</f>
        <v>10</v>
      </c>
      <c r="P114" t="str">
        <f>TEXT(orders[[#This Row],[OrderDate]],"mmm")</f>
        <v>Dec</v>
      </c>
      <c r="Q114">
        <f xml:space="preserve"> YEAR(orders[[#This Row],[OrderDate]])</f>
        <v>1994</v>
      </c>
      <c r="R114" t="str">
        <f xml:space="preserve"> IF(orders[[#This Row],[ShippedDate]]&lt;orders[[#This Row],[OrderDate]], "Invalid Date", "Valid Date")</f>
        <v>Valid Date</v>
      </c>
    </row>
    <row r="115" spans="1:18" x14ac:dyDescent="0.35">
      <c r="A115">
        <v>10361</v>
      </c>
      <c r="B115" t="s">
        <v>544</v>
      </c>
      <c r="C115">
        <v>1</v>
      </c>
      <c r="D115" s="1">
        <v>34691</v>
      </c>
      <c r="E115" s="1">
        <v>34719</v>
      </c>
      <c r="F115" s="1">
        <v>34702</v>
      </c>
      <c r="G115">
        <v>2</v>
      </c>
      <c r="H115">
        <v>183.17</v>
      </c>
      <c r="I115" t="s">
        <v>545</v>
      </c>
      <c r="J115" t="s">
        <v>547</v>
      </c>
      <c r="K115" t="s">
        <v>548</v>
      </c>
      <c r="L115" t="s">
        <v>829</v>
      </c>
      <c r="M115" t="s">
        <v>549</v>
      </c>
      <c r="N115" t="s">
        <v>46</v>
      </c>
      <c r="O115">
        <f xml:space="preserve"> IF(orders[[#This Row],[ShippedDate]]="","",orders[[#This Row],[ShippedDate]]-orders[[#This Row],[OrderDate]])</f>
        <v>11</v>
      </c>
      <c r="P115" t="str">
        <f>TEXT(orders[[#This Row],[OrderDate]],"mmm")</f>
        <v>Dec</v>
      </c>
      <c r="Q115">
        <f xml:space="preserve"> YEAR(orders[[#This Row],[OrderDate]])</f>
        <v>1994</v>
      </c>
      <c r="R115" t="str">
        <f xml:space="preserve"> IF(orders[[#This Row],[ShippedDate]]&lt;orders[[#This Row],[OrderDate]], "Invalid Date", "Valid Date")</f>
        <v>Valid Date</v>
      </c>
    </row>
    <row r="116" spans="1:18" x14ac:dyDescent="0.35">
      <c r="A116">
        <v>10362</v>
      </c>
      <c r="B116" t="s">
        <v>111</v>
      </c>
      <c r="C116">
        <v>3</v>
      </c>
      <c r="D116" s="1">
        <v>34694</v>
      </c>
      <c r="E116" s="1">
        <v>34722</v>
      </c>
      <c r="F116" s="1">
        <v>34697</v>
      </c>
      <c r="G116">
        <v>1</v>
      </c>
      <c r="H116">
        <v>96.04</v>
      </c>
      <c r="I116" t="s">
        <v>112</v>
      </c>
      <c r="J116" t="s">
        <v>114</v>
      </c>
      <c r="K116" t="s">
        <v>115</v>
      </c>
      <c r="L116" t="s">
        <v>829</v>
      </c>
      <c r="M116" t="s">
        <v>116</v>
      </c>
      <c r="N116" t="s">
        <v>99</v>
      </c>
      <c r="O116">
        <f xml:space="preserve"> IF(orders[[#This Row],[ShippedDate]]="","",orders[[#This Row],[ShippedDate]]-orders[[#This Row],[OrderDate]])</f>
        <v>3</v>
      </c>
      <c r="P116" t="str">
        <f>TEXT(orders[[#This Row],[OrderDate]],"mmm")</f>
        <v>Dec</v>
      </c>
      <c r="Q116">
        <f xml:space="preserve"> YEAR(orders[[#This Row],[OrderDate]])</f>
        <v>1994</v>
      </c>
      <c r="R116" t="str">
        <f xml:space="preserve"> IF(orders[[#This Row],[ShippedDate]]&lt;orders[[#This Row],[OrderDate]], "Invalid Date", "Valid Date")</f>
        <v>Valid Date</v>
      </c>
    </row>
    <row r="117" spans="1:18" x14ac:dyDescent="0.35">
      <c r="A117">
        <v>10363</v>
      </c>
      <c r="B117" t="s">
        <v>178</v>
      </c>
      <c r="C117">
        <v>4</v>
      </c>
      <c r="D117" s="1">
        <v>34695</v>
      </c>
      <c r="E117" s="1">
        <v>34723</v>
      </c>
      <c r="F117" s="1">
        <v>34703</v>
      </c>
      <c r="G117">
        <v>3</v>
      </c>
      <c r="H117">
        <v>30.54</v>
      </c>
      <c r="I117" t="s">
        <v>179</v>
      </c>
      <c r="J117" t="s">
        <v>181</v>
      </c>
      <c r="K117" t="s">
        <v>182</v>
      </c>
      <c r="L117" t="s">
        <v>829</v>
      </c>
      <c r="M117" t="s">
        <v>183</v>
      </c>
      <c r="N117" t="s">
        <v>46</v>
      </c>
      <c r="O117">
        <f xml:space="preserve"> IF(orders[[#This Row],[ShippedDate]]="","",orders[[#This Row],[ShippedDate]]-orders[[#This Row],[OrderDate]])</f>
        <v>8</v>
      </c>
      <c r="P117" t="str">
        <f>TEXT(orders[[#This Row],[OrderDate]],"mmm")</f>
        <v>Dec</v>
      </c>
      <c r="Q117">
        <f xml:space="preserve"> YEAR(orders[[#This Row],[OrderDate]])</f>
        <v>1994</v>
      </c>
      <c r="R117" t="str">
        <f xml:space="preserve"> IF(orders[[#This Row],[ShippedDate]]&lt;orders[[#This Row],[OrderDate]], "Invalid Date", "Valid Date")</f>
        <v>Valid Date</v>
      </c>
    </row>
    <row r="118" spans="1:18" x14ac:dyDescent="0.35">
      <c r="A118">
        <v>10364</v>
      </c>
      <c r="B118" t="s">
        <v>194</v>
      </c>
      <c r="C118">
        <v>1</v>
      </c>
      <c r="D118" s="1">
        <v>34695</v>
      </c>
      <c r="E118" s="1">
        <v>34737</v>
      </c>
      <c r="F118" s="1">
        <v>34703</v>
      </c>
      <c r="G118">
        <v>1</v>
      </c>
      <c r="H118">
        <v>71.97</v>
      </c>
      <c r="I118" t="s">
        <v>195</v>
      </c>
      <c r="J118" t="s">
        <v>197</v>
      </c>
      <c r="K118" t="s">
        <v>69</v>
      </c>
      <c r="L118" t="s">
        <v>829</v>
      </c>
      <c r="M118" t="s">
        <v>198</v>
      </c>
      <c r="N118" t="s">
        <v>71</v>
      </c>
      <c r="O118">
        <f xml:space="preserve"> IF(orders[[#This Row],[ShippedDate]]="","",orders[[#This Row],[ShippedDate]]-orders[[#This Row],[OrderDate]])</f>
        <v>8</v>
      </c>
      <c r="P118" t="str">
        <f>TEXT(orders[[#This Row],[OrderDate]],"mmm")</f>
        <v>Dec</v>
      </c>
      <c r="Q118">
        <f xml:space="preserve"> YEAR(orders[[#This Row],[OrderDate]])</f>
        <v>1994</v>
      </c>
      <c r="R118" t="str">
        <f xml:space="preserve"> IF(orders[[#This Row],[ShippedDate]]&lt;orders[[#This Row],[OrderDate]], "Invalid Date", "Valid Date")</f>
        <v>Valid Date</v>
      </c>
    </row>
    <row r="119" spans="1:18" x14ac:dyDescent="0.35">
      <c r="A119">
        <v>10365</v>
      </c>
      <c r="B119" t="s">
        <v>59</v>
      </c>
      <c r="C119">
        <v>3</v>
      </c>
      <c r="D119" s="1">
        <v>34696</v>
      </c>
      <c r="E119" s="1">
        <v>34724</v>
      </c>
      <c r="F119" s="1">
        <v>34701</v>
      </c>
      <c r="G119">
        <v>2</v>
      </c>
      <c r="H119">
        <v>22</v>
      </c>
      <c r="I119" t="s">
        <v>60</v>
      </c>
      <c r="J119" t="s">
        <v>62</v>
      </c>
      <c r="K119" t="s">
        <v>54</v>
      </c>
      <c r="L119" t="s">
        <v>829</v>
      </c>
      <c r="M119" t="s">
        <v>63</v>
      </c>
      <c r="N119" t="s">
        <v>56</v>
      </c>
      <c r="O119">
        <f xml:space="preserve"> IF(orders[[#This Row],[ShippedDate]]="","",orders[[#This Row],[ShippedDate]]-orders[[#This Row],[OrderDate]])</f>
        <v>5</v>
      </c>
      <c r="P119" t="str">
        <f>TEXT(orders[[#This Row],[OrderDate]],"mmm")</f>
        <v>Dec</v>
      </c>
      <c r="Q119">
        <f xml:space="preserve"> YEAR(orders[[#This Row],[OrderDate]])</f>
        <v>1994</v>
      </c>
      <c r="R119" t="str">
        <f xml:space="preserve"> IF(orders[[#This Row],[ShippedDate]]&lt;orders[[#This Row],[OrderDate]], "Invalid Date", "Valid Date")</f>
        <v>Valid Date</v>
      </c>
    </row>
    <row r="120" spans="1:18" x14ac:dyDescent="0.35">
      <c r="A120">
        <v>10366</v>
      </c>
      <c r="B120" t="s">
        <v>273</v>
      </c>
      <c r="C120">
        <v>8</v>
      </c>
      <c r="D120" s="1">
        <v>34697</v>
      </c>
      <c r="E120" s="1">
        <v>34739</v>
      </c>
      <c r="F120" s="1">
        <v>34729</v>
      </c>
      <c r="G120">
        <v>2</v>
      </c>
      <c r="H120">
        <v>10.14</v>
      </c>
      <c r="I120" t="s">
        <v>854</v>
      </c>
      <c r="J120" t="s">
        <v>276</v>
      </c>
      <c r="K120" t="s">
        <v>277</v>
      </c>
      <c r="L120" t="s">
        <v>829</v>
      </c>
      <c r="M120" t="s">
        <v>855</v>
      </c>
      <c r="N120" t="s">
        <v>108</v>
      </c>
      <c r="O120">
        <f xml:space="preserve"> IF(orders[[#This Row],[ShippedDate]]="","",orders[[#This Row],[ShippedDate]]-orders[[#This Row],[OrderDate]])</f>
        <v>32</v>
      </c>
      <c r="P120" t="str">
        <f>TEXT(orders[[#This Row],[OrderDate]],"mmm")</f>
        <v>Dec</v>
      </c>
      <c r="Q120">
        <f xml:space="preserve"> YEAR(orders[[#This Row],[OrderDate]])</f>
        <v>1994</v>
      </c>
      <c r="R120" t="str">
        <f xml:space="preserve"> IF(orders[[#This Row],[ShippedDate]]&lt;orders[[#This Row],[OrderDate]], "Invalid Date", "Valid Date")</f>
        <v>Valid Date</v>
      </c>
    </row>
    <row r="121" spans="1:18" x14ac:dyDescent="0.35">
      <c r="A121">
        <v>10367</v>
      </c>
      <c r="B121" t="s">
        <v>695</v>
      </c>
      <c r="C121">
        <v>7</v>
      </c>
      <c r="D121" s="1">
        <v>34697</v>
      </c>
      <c r="E121" s="1">
        <v>34725</v>
      </c>
      <c r="F121" s="1">
        <v>34701</v>
      </c>
      <c r="G121">
        <v>3</v>
      </c>
      <c r="H121">
        <v>13.55</v>
      </c>
      <c r="I121" t="s">
        <v>696</v>
      </c>
      <c r="J121" t="s">
        <v>698</v>
      </c>
      <c r="K121" t="s">
        <v>699</v>
      </c>
      <c r="L121" t="s">
        <v>829</v>
      </c>
      <c r="M121" t="s">
        <v>700</v>
      </c>
      <c r="N121" t="s">
        <v>625</v>
      </c>
      <c r="O121">
        <f xml:space="preserve"> IF(orders[[#This Row],[ShippedDate]]="","",orders[[#This Row],[ShippedDate]]-orders[[#This Row],[OrderDate]])</f>
        <v>4</v>
      </c>
      <c r="P121" t="str">
        <f>TEXT(orders[[#This Row],[OrderDate]],"mmm")</f>
        <v>Dec</v>
      </c>
      <c r="Q121">
        <f xml:space="preserve"> YEAR(orders[[#This Row],[OrderDate]])</f>
        <v>1994</v>
      </c>
      <c r="R121" t="str">
        <f xml:space="preserve"> IF(orders[[#This Row],[ShippedDate]]&lt;orders[[#This Row],[OrderDate]], "Invalid Date", "Valid Date")</f>
        <v>Valid Date</v>
      </c>
    </row>
    <row r="122" spans="1:18" x14ac:dyDescent="0.35">
      <c r="A122">
        <v>10368</v>
      </c>
      <c r="B122" t="s">
        <v>201</v>
      </c>
      <c r="C122">
        <v>2</v>
      </c>
      <c r="D122" s="1">
        <v>34698</v>
      </c>
      <c r="E122" s="1">
        <v>34726</v>
      </c>
      <c r="F122" s="1">
        <v>34701</v>
      </c>
      <c r="G122">
        <v>2</v>
      </c>
      <c r="H122">
        <v>101.95</v>
      </c>
      <c r="I122" t="s">
        <v>202</v>
      </c>
      <c r="J122" t="s">
        <v>205</v>
      </c>
      <c r="K122" t="s">
        <v>206</v>
      </c>
      <c r="L122" t="s">
        <v>829</v>
      </c>
      <c r="M122" t="s">
        <v>207</v>
      </c>
      <c r="N122" t="s">
        <v>208</v>
      </c>
      <c r="O122">
        <f xml:space="preserve"> IF(orders[[#This Row],[ShippedDate]]="","",orders[[#This Row],[ShippedDate]]-orders[[#This Row],[OrderDate]])</f>
        <v>3</v>
      </c>
      <c r="P122" t="str">
        <f>TEXT(orders[[#This Row],[OrderDate]],"mmm")</f>
        <v>Dec</v>
      </c>
      <c r="Q122">
        <f xml:space="preserve"> YEAR(orders[[#This Row],[OrderDate]])</f>
        <v>1994</v>
      </c>
      <c r="R122" t="str">
        <f xml:space="preserve"> IF(orders[[#This Row],[ShippedDate]]&lt;orders[[#This Row],[OrderDate]], "Invalid Date", "Valid Date")</f>
        <v>Valid Date</v>
      </c>
    </row>
    <row r="123" spans="1:18" x14ac:dyDescent="0.35">
      <c r="A123">
        <v>10369</v>
      </c>
      <c r="B123" t="s">
        <v>635</v>
      </c>
      <c r="C123">
        <v>8</v>
      </c>
      <c r="D123" s="1">
        <v>34701</v>
      </c>
      <c r="E123" s="1">
        <v>34729</v>
      </c>
      <c r="F123" s="1">
        <v>34708</v>
      </c>
      <c r="G123">
        <v>2</v>
      </c>
      <c r="H123">
        <v>195.68</v>
      </c>
      <c r="I123" t="s">
        <v>636</v>
      </c>
      <c r="J123" t="s">
        <v>638</v>
      </c>
      <c r="K123" t="s">
        <v>639</v>
      </c>
      <c r="L123" t="s">
        <v>640</v>
      </c>
      <c r="M123" t="s">
        <v>641</v>
      </c>
      <c r="N123" t="s">
        <v>302</v>
      </c>
      <c r="O123">
        <f xml:space="preserve"> IF(orders[[#This Row],[ShippedDate]]="","",orders[[#This Row],[ShippedDate]]-orders[[#This Row],[OrderDate]])</f>
        <v>7</v>
      </c>
      <c r="P123" t="str">
        <f>TEXT(orders[[#This Row],[OrderDate]],"mmm")</f>
        <v>Jan</v>
      </c>
      <c r="Q123">
        <f xml:space="preserve"> YEAR(orders[[#This Row],[OrderDate]])</f>
        <v>1995</v>
      </c>
      <c r="R123" t="str">
        <f xml:space="preserve"> IF(orders[[#This Row],[ShippedDate]]&lt;orders[[#This Row],[OrderDate]], "Invalid Date", "Valid Date")</f>
        <v>Valid Date</v>
      </c>
    </row>
    <row r="124" spans="1:18" x14ac:dyDescent="0.35">
      <c r="A124">
        <v>10370</v>
      </c>
      <c r="B124" t="s">
        <v>153</v>
      </c>
      <c r="C124">
        <v>6</v>
      </c>
      <c r="D124" s="1">
        <v>34702</v>
      </c>
      <c r="E124" s="1">
        <v>34730</v>
      </c>
      <c r="F124" s="1">
        <v>34726</v>
      </c>
      <c r="G124">
        <v>2</v>
      </c>
      <c r="H124">
        <v>1.17</v>
      </c>
      <c r="I124" t="s">
        <v>154</v>
      </c>
      <c r="J124" t="s">
        <v>845</v>
      </c>
      <c r="K124" t="s">
        <v>157</v>
      </c>
      <c r="L124" t="s">
        <v>829</v>
      </c>
      <c r="M124" t="s">
        <v>158</v>
      </c>
      <c r="N124" t="s">
        <v>159</v>
      </c>
      <c r="O124">
        <f xml:space="preserve"> IF(orders[[#This Row],[ShippedDate]]="","",orders[[#This Row],[ShippedDate]]-orders[[#This Row],[OrderDate]])</f>
        <v>24</v>
      </c>
      <c r="P124" t="str">
        <f>TEXT(orders[[#This Row],[OrderDate]],"mmm")</f>
        <v>Jan</v>
      </c>
      <c r="Q124">
        <f xml:space="preserve"> YEAR(orders[[#This Row],[OrderDate]])</f>
        <v>1995</v>
      </c>
      <c r="R124" t="str">
        <f xml:space="preserve"> IF(orders[[#This Row],[ShippedDate]]&lt;orders[[#This Row],[OrderDate]], "Invalid Date", "Valid Date")</f>
        <v>Valid Date</v>
      </c>
    </row>
    <row r="125" spans="1:18" x14ac:dyDescent="0.35">
      <c r="A125">
        <v>10371</v>
      </c>
      <c r="B125" t="s">
        <v>372</v>
      </c>
      <c r="C125">
        <v>1</v>
      </c>
      <c r="D125" s="1">
        <v>34702</v>
      </c>
      <c r="E125" s="1">
        <v>34730</v>
      </c>
      <c r="F125" s="1">
        <v>34723</v>
      </c>
      <c r="G125">
        <v>1</v>
      </c>
      <c r="H125">
        <v>0.45</v>
      </c>
      <c r="I125" t="s">
        <v>373</v>
      </c>
      <c r="J125" t="s">
        <v>375</v>
      </c>
      <c r="K125" t="s">
        <v>376</v>
      </c>
      <c r="L125" t="s">
        <v>829</v>
      </c>
      <c r="M125" t="s">
        <v>377</v>
      </c>
      <c r="N125" t="s">
        <v>99</v>
      </c>
      <c r="O125">
        <f xml:space="preserve"> IF(orders[[#This Row],[ShippedDate]]="","",orders[[#This Row],[ShippedDate]]-orders[[#This Row],[OrderDate]])</f>
        <v>21</v>
      </c>
      <c r="P125" t="str">
        <f>TEXT(orders[[#This Row],[OrderDate]],"mmm")</f>
        <v>Jan</v>
      </c>
      <c r="Q125">
        <f xml:space="preserve"> YEAR(orders[[#This Row],[OrderDate]])</f>
        <v>1995</v>
      </c>
      <c r="R125" t="str">
        <f xml:space="preserve"> IF(orders[[#This Row],[ShippedDate]]&lt;orders[[#This Row],[OrderDate]], "Invalid Date", "Valid Date")</f>
        <v>Valid Date</v>
      </c>
    </row>
    <row r="126" spans="1:18" x14ac:dyDescent="0.35">
      <c r="A126">
        <v>10372</v>
      </c>
      <c r="B126" t="s">
        <v>538</v>
      </c>
      <c r="C126">
        <v>5</v>
      </c>
      <c r="D126" s="1">
        <v>34703</v>
      </c>
      <c r="E126" s="1">
        <v>34731</v>
      </c>
      <c r="F126" s="1">
        <v>34708</v>
      </c>
      <c r="G126">
        <v>2</v>
      </c>
      <c r="H126">
        <v>890.78</v>
      </c>
      <c r="I126" t="s">
        <v>539</v>
      </c>
      <c r="J126" t="s">
        <v>541</v>
      </c>
      <c r="K126" t="s">
        <v>166</v>
      </c>
      <c r="L126" t="s">
        <v>167</v>
      </c>
      <c r="M126" t="s">
        <v>542</v>
      </c>
      <c r="N126" t="s">
        <v>169</v>
      </c>
      <c r="O126">
        <f xml:space="preserve"> IF(orders[[#This Row],[ShippedDate]]="","",orders[[#This Row],[ShippedDate]]-orders[[#This Row],[OrderDate]])</f>
        <v>5</v>
      </c>
      <c r="P126" t="str">
        <f>TEXT(orders[[#This Row],[OrderDate]],"mmm")</f>
        <v>Jan</v>
      </c>
      <c r="Q126">
        <f xml:space="preserve"> YEAR(orders[[#This Row],[OrderDate]])</f>
        <v>1995</v>
      </c>
      <c r="R126" t="str">
        <f xml:space="preserve"> IF(orders[[#This Row],[ShippedDate]]&lt;orders[[#This Row],[OrderDate]], "Invalid Date", "Valid Date")</f>
        <v>Valid Date</v>
      </c>
    </row>
    <row r="127" spans="1:18" x14ac:dyDescent="0.35">
      <c r="A127">
        <v>10373</v>
      </c>
      <c r="B127" t="s">
        <v>340</v>
      </c>
      <c r="C127">
        <v>4</v>
      </c>
      <c r="D127" s="1">
        <v>34704</v>
      </c>
      <c r="E127" s="1">
        <v>34732</v>
      </c>
      <c r="F127" s="1">
        <v>34710</v>
      </c>
      <c r="G127">
        <v>3</v>
      </c>
      <c r="H127">
        <v>124.12</v>
      </c>
      <c r="I127" t="s">
        <v>341</v>
      </c>
      <c r="J127" t="s">
        <v>343</v>
      </c>
      <c r="K127" t="s">
        <v>344</v>
      </c>
      <c r="L127" t="s">
        <v>345</v>
      </c>
      <c r="M127" t="s">
        <v>829</v>
      </c>
      <c r="N127" t="s">
        <v>346</v>
      </c>
      <c r="O127">
        <f xml:space="preserve"> IF(orders[[#This Row],[ShippedDate]]="","",orders[[#This Row],[ShippedDate]]-orders[[#This Row],[OrderDate]])</f>
        <v>6</v>
      </c>
      <c r="P127" t="str">
        <f>TEXT(orders[[#This Row],[OrderDate]],"mmm")</f>
        <v>Jan</v>
      </c>
      <c r="Q127">
        <f xml:space="preserve"> YEAR(orders[[#This Row],[OrderDate]])</f>
        <v>1995</v>
      </c>
      <c r="R127" t="str">
        <f xml:space="preserve"> IF(orders[[#This Row],[ShippedDate]]&lt;orders[[#This Row],[OrderDate]], "Invalid Date", "Valid Date")</f>
        <v>Valid Date</v>
      </c>
    </row>
    <row r="128" spans="1:18" x14ac:dyDescent="0.35">
      <c r="A128">
        <v>10374</v>
      </c>
      <c r="B128" t="s">
        <v>758</v>
      </c>
      <c r="C128">
        <v>1</v>
      </c>
      <c r="D128" s="1">
        <v>34704</v>
      </c>
      <c r="E128" s="1">
        <v>34732</v>
      </c>
      <c r="F128" s="1">
        <v>34708</v>
      </c>
      <c r="G128">
        <v>3</v>
      </c>
      <c r="H128">
        <v>3.94</v>
      </c>
      <c r="I128" t="s">
        <v>856</v>
      </c>
      <c r="J128" t="s">
        <v>761</v>
      </c>
      <c r="K128" t="s">
        <v>762</v>
      </c>
      <c r="L128" t="s">
        <v>829</v>
      </c>
      <c r="M128" t="s">
        <v>763</v>
      </c>
      <c r="N128" t="s">
        <v>764</v>
      </c>
      <c r="O128">
        <f xml:space="preserve"> IF(orders[[#This Row],[ShippedDate]]="","",orders[[#This Row],[ShippedDate]]-orders[[#This Row],[OrderDate]])</f>
        <v>4</v>
      </c>
      <c r="P128" t="str">
        <f>TEXT(orders[[#This Row],[OrderDate]],"mmm")</f>
        <v>Jan</v>
      </c>
      <c r="Q128">
        <f xml:space="preserve"> YEAR(orders[[#This Row],[OrderDate]])</f>
        <v>1995</v>
      </c>
      <c r="R128" t="str">
        <f xml:space="preserve"> IF(orders[[#This Row],[ShippedDate]]&lt;orders[[#This Row],[OrderDate]], "Invalid Date", "Valid Date")</f>
        <v>Valid Date</v>
      </c>
    </row>
    <row r="129" spans="1:18" x14ac:dyDescent="0.35">
      <c r="A129">
        <v>10375</v>
      </c>
      <c r="B129" t="s">
        <v>332</v>
      </c>
      <c r="C129">
        <v>3</v>
      </c>
      <c r="D129" s="1">
        <v>34705</v>
      </c>
      <c r="E129" s="1">
        <v>34733</v>
      </c>
      <c r="F129" s="1">
        <v>34708</v>
      </c>
      <c r="G129">
        <v>2</v>
      </c>
      <c r="H129">
        <v>20.12</v>
      </c>
      <c r="I129" t="s">
        <v>333</v>
      </c>
      <c r="J129" t="s">
        <v>335</v>
      </c>
      <c r="K129" t="s">
        <v>336</v>
      </c>
      <c r="L129" t="s">
        <v>300</v>
      </c>
      <c r="M129" t="s">
        <v>337</v>
      </c>
      <c r="N129" t="s">
        <v>302</v>
      </c>
      <c r="O129">
        <f xml:space="preserve"> IF(orders[[#This Row],[ShippedDate]]="","",orders[[#This Row],[ShippedDate]]-orders[[#This Row],[OrderDate]])</f>
        <v>3</v>
      </c>
      <c r="P129" t="str">
        <f>TEXT(orders[[#This Row],[OrderDate]],"mmm")</f>
        <v>Jan</v>
      </c>
      <c r="Q129">
        <f xml:space="preserve"> YEAR(orders[[#This Row],[OrderDate]])</f>
        <v>1995</v>
      </c>
      <c r="R129" t="str">
        <f xml:space="preserve"> IF(orders[[#This Row],[ShippedDate]]&lt;orders[[#This Row],[OrderDate]], "Invalid Date", "Valid Date")</f>
        <v>Valid Date</v>
      </c>
    </row>
    <row r="130" spans="1:18" x14ac:dyDescent="0.35">
      <c r="A130">
        <v>10376</v>
      </c>
      <c r="B130" t="s">
        <v>456</v>
      </c>
      <c r="C130">
        <v>1</v>
      </c>
      <c r="D130" s="1">
        <v>34708</v>
      </c>
      <c r="E130" s="1">
        <v>34736</v>
      </c>
      <c r="F130" s="1">
        <v>34712</v>
      </c>
      <c r="G130">
        <v>2</v>
      </c>
      <c r="H130">
        <v>20.39</v>
      </c>
      <c r="I130" t="s">
        <v>457</v>
      </c>
      <c r="J130" t="s">
        <v>459</v>
      </c>
      <c r="K130" t="s">
        <v>460</v>
      </c>
      <c r="L130" t="s">
        <v>461</v>
      </c>
      <c r="M130" t="s">
        <v>462</v>
      </c>
      <c r="N130" t="s">
        <v>127</v>
      </c>
      <c r="O130">
        <f xml:space="preserve"> IF(orders[[#This Row],[ShippedDate]]="","",orders[[#This Row],[ShippedDate]]-orders[[#This Row],[OrderDate]])</f>
        <v>4</v>
      </c>
      <c r="P130" t="str">
        <f>TEXT(orders[[#This Row],[OrderDate]],"mmm")</f>
        <v>Jan</v>
      </c>
      <c r="Q130">
        <f xml:space="preserve"> YEAR(orders[[#This Row],[OrderDate]])</f>
        <v>1995</v>
      </c>
      <c r="R130" t="str">
        <f xml:space="preserve"> IF(orders[[#This Row],[ShippedDate]]&lt;orders[[#This Row],[OrderDate]], "Invalid Date", "Valid Date")</f>
        <v>Valid Date</v>
      </c>
    </row>
    <row r="131" spans="1:18" x14ac:dyDescent="0.35">
      <c r="A131">
        <v>10377</v>
      </c>
      <c r="B131" t="s">
        <v>612</v>
      </c>
      <c r="C131">
        <v>1</v>
      </c>
      <c r="D131" s="1">
        <v>34708</v>
      </c>
      <c r="E131" s="1">
        <v>34736</v>
      </c>
      <c r="F131" s="1">
        <v>34712</v>
      </c>
      <c r="G131">
        <v>3</v>
      </c>
      <c r="H131">
        <v>22.21</v>
      </c>
      <c r="I131" t="s">
        <v>613</v>
      </c>
      <c r="J131" t="s">
        <v>615</v>
      </c>
      <c r="K131" t="s">
        <v>69</v>
      </c>
      <c r="L131" t="s">
        <v>829</v>
      </c>
      <c r="M131" t="s">
        <v>616</v>
      </c>
      <c r="N131" t="s">
        <v>71</v>
      </c>
      <c r="O131">
        <f xml:space="preserve"> IF(orders[[#This Row],[ShippedDate]]="","",orders[[#This Row],[ShippedDate]]-orders[[#This Row],[OrderDate]])</f>
        <v>4</v>
      </c>
      <c r="P131" t="str">
        <f>TEXT(orders[[#This Row],[OrderDate]],"mmm")</f>
        <v>Jan</v>
      </c>
      <c r="Q131">
        <f xml:space="preserve"> YEAR(orders[[#This Row],[OrderDate]])</f>
        <v>1995</v>
      </c>
      <c r="R131" t="str">
        <f xml:space="preserve"> IF(orders[[#This Row],[ShippedDate]]&lt;orders[[#This Row],[OrderDate]], "Invalid Date", "Valid Date")</f>
        <v>Valid Date</v>
      </c>
    </row>
    <row r="132" spans="1:18" x14ac:dyDescent="0.35">
      <c r="A132">
        <v>10378</v>
      </c>
      <c r="B132" t="s">
        <v>234</v>
      </c>
      <c r="C132">
        <v>5</v>
      </c>
      <c r="D132" s="1">
        <v>34709</v>
      </c>
      <c r="E132" s="1">
        <v>34737</v>
      </c>
      <c r="F132" s="1">
        <v>34718</v>
      </c>
      <c r="G132">
        <v>3</v>
      </c>
      <c r="H132">
        <v>5.44</v>
      </c>
      <c r="I132" t="s">
        <v>235</v>
      </c>
      <c r="J132" t="s">
        <v>237</v>
      </c>
      <c r="K132" t="s">
        <v>238</v>
      </c>
      <c r="L132" t="s">
        <v>829</v>
      </c>
      <c r="M132" t="s">
        <v>239</v>
      </c>
      <c r="N132" t="s">
        <v>81</v>
      </c>
      <c r="O132">
        <f xml:space="preserve"> IF(orders[[#This Row],[ShippedDate]]="","",orders[[#This Row],[ShippedDate]]-orders[[#This Row],[OrderDate]])</f>
        <v>9</v>
      </c>
      <c r="P132" t="str">
        <f>TEXT(orders[[#This Row],[OrderDate]],"mmm")</f>
        <v>Jan</v>
      </c>
      <c r="Q132">
        <f xml:space="preserve"> YEAR(orders[[#This Row],[OrderDate]])</f>
        <v>1995</v>
      </c>
      <c r="R132" t="str">
        <f xml:space="preserve"> IF(orders[[#This Row],[ShippedDate]]&lt;orders[[#This Row],[OrderDate]], "Invalid Date", "Valid Date")</f>
        <v>Valid Date</v>
      </c>
    </row>
    <row r="133" spans="1:18" x14ac:dyDescent="0.35">
      <c r="A133">
        <v>10379</v>
      </c>
      <c r="B133" t="s">
        <v>531</v>
      </c>
      <c r="C133">
        <v>2</v>
      </c>
      <c r="D133" s="1">
        <v>34710</v>
      </c>
      <c r="E133" s="1">
        <v>34738</v>
      </c>
      <c r="F133" s="1">
        <v>34712</v>
      </c>
      <c r="G133">
        <v>1</v>
      </c>
      <c r="H133">
        <v>45.03</v>
      </c>
      <c r="I133" t="s">
        <v>532</v>
      </c>
      <c r="J133" t="s">
        <v>534</v>
      </c>
      <c r="K133" t="s">
        <v>318</v>
      </c>
      <c r="L133" t="s">
        <v>319</v>
      </c>
      <c r="M133" t="s">
        <v>535</v>
      </c>
      <c r="N133" t="s">
        <v>169</v>
      </c>
      <c r="O133">
        <f xml:space="preserve"> IF(orders[[#This Row],[ShippedDate]]="","",orders[[#This Row],[ShippedDate]]-orders[[#This Row],[OrderDate]])</f>
        <v>2</v>
      </c>
      <c r="P133" t="str">
        <f>TEXT(orders[[#This Row],[OrderDate]],"mmm")</f>
        <v>Jan</v>
      </c>
      <c r="Q133">
        <f xml:space="preserve"> YEAR(orders[[#This Row],[OrderDate]])</f>
        <v>1995</v>
      </c>
      <c r="R133" t="str">
        <f xml:space="preserve"> IF(orders[[#This Row],[ShippedDate]]&lt;orders[[#This Row],[OrderDate]], "Invalid Date", "Valid Date")</f>
        <v>Valid Date</v>
      </c>
    </row>
    <row r="134" spans="1:18" x14ac:dyDescent="0.35">
      <c r="A134">
        <v>10380</v>
      </c>
      <c r="B134" t="s">
        <v>340</v>
      </c>
      <c r="C134">
        <v>8</v>
      </c>
      <c r="D134" s="1">
        <v>34711</v>
      </c>
      <c r="E134" s="1">
        <v>34739</v>
      </c>
      <c r="F134" s="1">
        <v>34746</v>
      </c>
      <c r="G134">
        <v>3</v>
      </c>
      <c r="H134">
        <v>35.03</v>
      </c>
      <c r="I134" t="s">
        <v>341</v>
      </c>
      <c r="J134" t="s">
        <v>343</v>
      </c>
      <c r="K134" t="s">
        <v>344</v>
      </c>
      <c r="L134" t="s">
        <v>345</v>
      </c>
      <c r="M134" t="s">
        <v>829</v>
      </c>
      <c r="N134" t="s">
        <v>346</v>
      </c>
      <c r="O134">
        <f xml:space="preserve"> IF(orders[[#This Row],[ShippedDate]]="","",orders[[#This Row],[ShippedDate]]-orders[[#This Row],[OrderDate]])</f>
        <v>35</v>
      </c>
      <c r="P134" t="str">
        <f>TEXT(orders[[#This Row],[OrderDate]],"mmm")</f>
        <v>Jan</v>
      </c>
      <c r="Q134">
        <f xml:space="preserve"> YEAR(orders[[#This Row],[OrderDate]])</f>
        <v>1995</v>
      </c>
      <c r="R134" t="str">
        <f xml:space="preserve"> IF(orders[[#This Row],[ShippedDate]]&lt;orders[[#This Row],[OrderDate]], "Invalid Date", "Valid Date")</f>
        <v>Valid Date</v>
      </c>
    </row>
    <row r="135" spans="1:18" x14ac:dyDescent="0.35">
      <c r="A135">
        <v>10381</v>
      </c>
      <c r="B135" t="s">
        <v>413</v>
      </c>
      <c r="C135">
        <v>3</v>
      </c>
      <c r="D135" s="1">
        <v>34711</v>
      </c>
      <c r="E135" s="1">
        <v>34739</v>
      </c>
      <c r="F135" s="1">
        <v>34712</v>
      </c>
      <c r="G135">
        <v>3</v>
      </c>
      <c r="H135">
        <v>7.99</v>
      </c>
      <c r="I135" t="s">
        <v>414</v>
      </c>
      <c r="J135" t="s">
        <v>416</v>
      </c>
      <c r="K135" t="s">
        <v>417</v>
      </c>
      <c r="L135" t="s">
        <v>418</v>
      </c>
      <c r="M135" t="s">
        <v>419</v>
      </c>
      <c r="N135" t="s">
        <v>311</v>
      </c>
      <c r="O135">
        <f xml:space="preserve"> IF(orders[[#This Row],[ShippedDate]]="","",orders[[#This Row],[ShippedDate]]-orders[[#This Row],[OrderDate]])</f>
        <v>1</v>
      </c>
      <c r="P135" t="str">
        <f>TEXT(orders[[#This Row],[OrderDate]],"mmm")</f>
        <v>Jan</v>
      </c>
      <c r="Q135">
        <f xml:space="preserve"> YEAR(orders[[#This Row],[OrderDate]])</f>
        <v>1995</v>
      </c>
      <c r="R135" t="str">
        <f xml:space="preserve"> IF(orders[[#This Row],[ShippedDate]]&lt;orders[[#This Row],[OrderDate]], "Invalid Date", "Valid Date")</f>
        <v>Valid Date</v>
      </c>
    </row>
    <row r="136" spans="1:18" x14ac:dyDescent="0.35">
      <c r="A136">
        <v>10382</v>
      </c>
      <c r="B136" t="s">
        <v>201</v>
      </c>
      <c r="C136">
        <v>4</v>
      </c>
      <c r="D136" s="1">
        <v>34712</v>
      </c>
      <c r="E136" s="1">
        <v>34740</v>
      </c>
      <c r="F136" s="1">
        <v>34715</v>
      </c>
      <c r="G136">
        <v>1</v>
      </c>
      <c r="H136">
        <v>94.77</v>
      </c>
      <c r="I136" t="s">
        <v>202</v>
      </c>
      <c r="J136" t="s">
        <v>205</v>
      </c>
      <c r="K136" t="s">
        <v>206</v>
      </c>
      <c r="L136" t="s">
        <v>829</v>
      </c>
      <c r="M136" t="s">
        <v>207</v>
      </c>
      <c r="N136" t="s">
        <v>208</v>
      </c>
      <c r="O136">
        <f xml:space="preserve"> IF(orders[[#This Row],[ShippedDate]]="","",orders[[#This Row],[ShippedDate]]-orders[[#This Row],[OrderDate]])</f>
        <v>3</v>
      </c>
      <c r="P136" t="str">
        <f>TEXT(orders[[#This Row],[OrderDate]],"mmm")</f>
        <v>Jan</v>
      </c>
      <c r="Q136">
        <f xml:space="preserve"> YEAR(orders[[#This Row],[OrderDate]])</f>
        <v>1995</v>
      </c>
      <c r="R136" t="str">
        <f xml:space="preserve"> IF(orders[[#This Row],[ShippedDate]]&lt;orders[[#This Row],[OrderDate]], "Invalid Date", "Valid Date")</f>
        <v>Valid Date</v>
      </c>
    </row>
    <row r="137" spans="1:18" x14ac:dyDescent="0.35">
      <c r="A137">
        <v>10383</v>
      </c>
      <c r="B137" t="s">
        <v>65</v>
      </c>
      <c r="C137">
        <v>8</v>
      </c>
      <c r="D137" s="1">
        <v>34715</v>
      </c>
      <c r="E137" s="1">
        <v>34743</v>
      </c>
      <c r="F137" s="1">
        <v>34717</v>
      </c>
      <c r="G137">
        <v>3</v>
      </c>
      <c r="H137">
        <v>34.24</v>
      </c>
      <c r="I137" t="s">
        <v>66</v>
      </c>
      <c r="J137" t="s">
        <v>850</v>
      </c>
      <c r="K137" t="s">
        <v>851</v>
      </c>
      <c r="L137" t="s">
        <v>852</v>
      </c>
      <c r="M137" t="s">
        <v>853</v>
      </c>
      <c r="N137" t="s">
        <v>71</v>
      </c>
      <c r="O137">
        <f xml:space="preserve"> IF(orders[[#This Row],[ShippedDate]]="","",orders[[#This Row],[ShippedDate]]-orders[[#This Row],[OrderDate]])</f>
        <v>2</v>
      </c>
      <c r="P137" t="str">
        <f>TEXT(orders[[#This Row],[OrderDate]],"mmm")</f>
        <v>Jan</v>
      </c>
      <c r="Q137">
        <f xml:space="preserve"> YEAR(orders[[#This Row],[OrderDate]])</f>
        <v>1995</v>
      </c>
      <c r="R137" t="str">
        <f xml:space="preserve"> IF(orders[[#This Row],[ShippedDate]]&lt;orders[[#This Row],[OrderDate]], "Invalid Date", "Valid Date")</f>
        <v>Valid Date</v>
      </c>
    </row>
    <row r="138" spans="1:18" x14ac:dyDescent="0.35">
      <c r="A138">
        <v>10384</v>
      </c>
      <c r="B138" t="s">
        <v>74</v>
      </c>
      <c r="C138">
        <v>3</v>
      </c>
      <c r="D138" s="1">
        <v>34715</v>
      </c>
      <c r="E138" s="1">
        <v>34743</v>
      </c>
      <c r="F138" s="1">
        <v>34719</v>
      </c>
      <c r="G138">
        <v>3</v>
      </c>
      <c r="H138">
        <v>168.64</v>
      </c>
      <c r="I138" t="s">
        <v>75</v>
      </c>
      <c r="J138" t="s">
        <v>78</v>
      </c>
      <c r="K138" t="s">
        <v>79</v>
      </c>
      <c r="L138" t="s">
        <v>829</v>
      </c>
      <c r="M138" t="s">
        <v>80</v>
      </c>
      <c r="N138" t="s">
        <v>81</v>
      </c>
      <c r="O138">
        <f xml:space="preserve"> IF(orders[[#This Row],[ShippedDate]]="","",orders[[#This Row],[ShippedDate]]-orders[[#This Row],[OrderDate]])</f>
        <v>4</v>
      </c>
      <c r="P138" t="str">
        <f>TEXT(orders[[#This Row],[OrderDate]],"mmm")</f>
        <v>Jan</v>
      </c>
      <c r="Q138">
        <f xml:space="preserve"> YEAR(orders[[#This Row],[OrderDate]])</f>
        <v>1995</v>
      </c>
      <c r="R138" t="str">
        <f xml:space="preserve"> IF(orders[[#This Row],[ShippedDate]]&lt;orders[[#This Row],[OrderDate]], "Invalid Date", "Valid Date")</f>
        <v>Valid Date</v>
      </c>
    </row>
    <row r="139" spans="1:18" x14ac:dyDescent="0.35">
      <c r="A139">
        <v>10385</v>
      </c>
      <c r="B139" t="s">
        <v>635</v>
      </c>
      <c r="C139">
        <v>1</v>
      </c>
      <c r="D139" s="1">
        <v>34716</v>
      </c>
      <c r="E139" s="1">
        <v>34744</v>
      </c>
      <c r="F139" s="1">
        <v>34722</v>
      </c>
      <c r="G139">
        <v>2</v>
      </c>
      <c r="H139">
        <v>30.96</v>
      </c>
      <c r="I139" t="s">
        <v>636</v>
      </c>
      <c r="J139" t="s">
        <v>638</v>
      </c>
      <c r="K139" t="s">
        <v>639</v>
      </c>
      <c r="L139" t="s">
        <v>640</v>
      </c>
      <c r="M139" t="s">
        <v>641</v>
      </c>
      <c r="N139" t="s">
        <v>302</v>
      </c>
      <c r="O139">
        <f xml:space="preserve"> IF(orders[[#This Row],[ShippedDate]]="","",orders[[#This Row],[ShippedDate]]-orders[[#This Row],[OrderDate]])</f>
        <v>6</v>
      </c>
      <c r="P139" t="str">
        <f>TEXT(orders[[#This Row],[OrderDate]],"mmm")</f>
        <v>Jan</v>
      </c>
      <c r="Q139">
        <f xml:space="preserve"> YEAR(orders[[#This Row],[OrderDate]])</f>
        <v>1995</v>
      </c>
      <c r="R139" t="str">
        <f xml:space="preserve"> IF(orders[[#This Row],[ShippedDate]]&lt;orders[[#This Row],[OrderDate]], "Invalid Date", "Valid Date")</f>
        <v>Valid Date</v>
      </c>
    </row>
    <row r="140" spans="1:18" x14ac:dyDescent="0.35">
      <c r="A140">
        <v>10386</v>
      </c>
      <c r="B140" t="s">
        <v>211</v>
      </c>
      <c r="C140">
        <v>9</v>
      </c>
      <c r="D140" s="1">
        <v>34717</v>
      </c>
      <c r="E140" s="1">
        <v>34731</v>
      </c>
      <c r="F140" s="1">
        <v>34724</v>
      </c>
      <c r="G140">
        <v>3</v>
      </c>
      <c r="H140">
        <v>13.99</v>
      </c>
      <c r="I140" t="s">
        <v>212</v>
      </c>
      <c r="J140" t="s">
        <v>215</v>
      </c>
      <c r="K140" t="s">
        <v>166</v>
      </c>
      <c r="L140" t="s">
        <v>167</v>
      </c>
      <c r="M140" t="s">
        <v>216</v>
      </c>
      <c r="N140" t="s">
        <v>169</v>
      </c>
      <c r="O140">
        <f xml:space="preserve"> IF(orders[[#This Row],[ShippedDate]]="","",orders[[#This Row],[ShippedDate]]-orders[[#This Row],[OrderDate]])</f>
        <v>7</v>
      </c>
      <c r="P140" t="str">
        <f>TEXT(orders[[#This Row],[OrderDate]],"mmm")</f>
        <v>Jan</v>
      </c>
      <c r="Q140">
        <f xml:space="preserve"> YEAR(orders[[#This Row],[OrderDate]])</f>
        <v>1995</v>
      </c>
      <c r="R140" t="str">
        <f xml:space="preserve"> IF(orders[[#This Row],[ShippedDate]]&lt;orders[[#This Row],[OrderDate]], "Invalid Date", "Valid Date")</f>
        <v>Valid Date</v>
      </c>
    </row>
    <row r="141" spans="1:18" x14ac:dyDescent="0.35">
      <c r="A141">
        <v>10387</v>
      </c>
      <c r="B141" t="s">
        <v>595</v>
      </c>
      <c r="C141">
        <v>1</v>
      </c>
      <c r="D141" s="1">
        <v>34717</v>
      </c>
      <c r="E141" s="1">
        <v>34745</v>
      </c>
      <c r="F141" s="1">
        <v>34719</v>
      </c>
      <c r="G141">
        <v>2</v>
      </c>
      <c r="H141">
        <v>93.63</v>
      </c>
      <c r="I141" t="s">
        <v>596</v>
      </c>
      <c r="J141" t="s">
        <v>598</v>
      </c>
      <c r="K141" t="s">
        <v>599</v>
      </c>
      <c r="L141" t="s">
        <v>829</v>
      </c>
      <c r="M141" t="s">
        <v>600</v>
      </c>
      <c r="N141" t="s">
        <v>601</v>
      </c>
      <c r="O141">
        <f xml:space="preserve"> IF(orders[[#This Row],[ShippedDate]]="","",orders[[#This Row],[ShippedDate]]-orders[[#This Row],[OrderDate]])</f>
        <v>2</v>
      </c>
      <c r="P141" t="str">
        <f>TEXT(orders[[#This Row],[OrderDate]],"mmm")</f>
        <v>Jan</v>
      </c>
      <c r="Q141">
        <f xml:space="preserve"> YEAR(orders[[#This Row],[OrderDate]])</f>
        <v>1995</v>
      </c>
      <c r="R141" t="str">
        <f xml:space="preserve"> IF(orders[[#This Row],[ShippedDate]]&lt;orders[[#This Row],[OrderDate]], "Invalid Date", "Valid Date")</f>
        <v>Valid Date</v>
      </c>
    </row>
    <row r="142" spans="1:18" x14ac:dyDescent="0.35">
      <c r="A142">
        <v>10388</v>
      </c>
      <c r="B142" t="s">
        <v>612</v>
      </c>
      <c r="C142">
        <v>2</v>
      </c>
      <c r="D142" s="1">
        <v>34718</v>
      </c>
      <c r="E142" s="1">
        <v>34746</v>
      </c>
      <c r="F142" s="1">
        <v>34719</v>
      </c>
      <c r="G142">
        <v>1</v>
      </c>
      <c r="H142">
        <v>34.86</v>
      </c>
      <c r="I142" t="s">
        <v>613</v>
      </c>
      <c r="J142" t="s">
        <v>615</v>
      </c>
      <c r="K142" t="s">
        <v>69</v>
      </c>
      <c r="L142" t="s">
        <v>829</v>
      </c>
      <c r="M142" t="s">
        <v>616</v>
      </c>
      <c r="N142" t="s">
        <v>71</v>
      </c>
      <c r="O142">
        <f xml:space="preserve"> IF(orders[[#This Row],[ShippedDate]]="","",orders[[#This Row],[ShippedDate]]-orders[[#This Row],[OrderDate]])</f>
        <v>1</v>
      </c>
      <c r="P142" t="str">
        <f>TEXT(orders[[#This Row],[OrderDate]],"mmm")</f>
        <v>Jan</v>
      </c>
      <c r="Q142">
        <f xml:space="preserve"> YEAR(orders[[#This Row],[OrderDate]])</f>
        <v>1995</v>
      </c>
      <c r="R142" t="str">
        <f xml:space="preserve"> IF(orders[[#This Row],[ShippedDate]]&lt;orders[[#This Row],[OrderDate]], "Invalid Date", "Valid Date")</f>
        <v>Valid Date</v>
      </c>
    </row>
    <row r="143" spans="1:18" x14ac:dyDescent="0.35">
      <c r="A143">
        <v>10389</v>
      </c>
      <c r="B143" t="s">
        <v>119</v>
      </c>
      <c r="C143">
        <v>4</v>
      </c>
      <c r="D143" s="1">
        <v>34719</v>
      </c>
      <c r="E143" s="1">
        <v>34747</v>
      </c>
      <c r="F143" s="1">
        <v>34723</v>
      </c>
      <c r="G143">
        <v>2</v>
      </c>
      <c r="H143">
        <v>47.42</v>
      </c>
      <c r="I143" t="s">
        <v>120</v>
      </c>
      <c r="J143" t="s">
        <v>123</v>
      </c>
      <c r="K143" t="s">
        <v>124</v>
      </c>
      <c r="L143" t="s">
        <v>125</v>
      </c>
      <c r="M143" t="s">
        <v>126</v>
      </c>
      <c r="N143" t="s">
        <v>127</v>
      </c>
      <c r="O143">
        <f xml:space="preserve"> IF(orders[[#This Row],[ShippedDate]]="","",orders[[#This Row],[ShippedDate]]-orders[[#This Row],[OrderDate]])</f>
        <v>4</v>
      </c>
      <c r="P143" t="str">
        <f>TEXT(orders[[#This Row],[OrderDate]],"mmm")</f>
        <v>Jan</v>
      </c>
      <c r="Q143">
        <f xml:space="preserve"> YEAR(orders[[#This Row],[OrderDate]])</f>
        <v>1995</v>
      </c>
      <c r="R143" t="str">
        <f xml:space="preserve"> IF(orders[[#This Row],[ShippedDate]]&lt;orders[[#This Row],[OrderDate]], "Invalid Date", "Valid Date")</f>
        <v>Valid Date</v>
      </c>
    </row>
    <row r="144" spans="1:18" x14ac:dyDescent="0.35">
      <c r="A144">
        <v>10390</v>
      </c>
      <c r="B144" t="s">
        <v>201</v>
      </c>
      <c r="C144">
        <v>6</v>
      </c>
      <c r="D144" s="1">
        <v>34722</v>
      </c>
      <c r="E144" s="1">
        <v>34750</v>
      </c>
      <c r="F144" s="1">
        <v>34725</v>
      </c>
      <c r="G144">
        <v>1</v>
      </c>
      <c r="H144">
        <v>126.38</v>
      </c>
      <c r="I144" t="s">
        <v>202</v>
      </c>
      <c r="J144" t="s">
        <v>205</v>
      </c>
      <c r="K144" t="s">
        <v>206</v>
      </c>
      <c r="L144" t="s">
        <v>829</v>
      </c>
      <c r="M144" t="s">
        <v>207</v>
      </c>
      <c r="N144" t="s">
        <v>208</v>
      </c>
      <c r="O144">
        <f xml:space="preserve"> IF(orders[[#This Row],[ShippedDate]]="","",orders[[#This Row],[ShippedDate]]-orders[[#This Row],[OrderDate]])</f>
        <v>3</v>
      </c>
      <c r="P144" t="str">
        <f>TEXT(orders[[#This Row],[OrderDate]],"mmm")</f>
        <v>Jan</v>
      </c>
      <c r="Q144">
        <f xml:space="preserve"> YEAR(orders[[#This Row],[OrderDate]])</f>
        <v>1995</v>
      </c>
      <c r="R144" t="str">
        <f xml:space="preserve"> IF(orders[[#This Row],[ShippedDate]]&lt;orders[[#This Row],[OrderDate]], "Invalid Date", "Valid Date")</f>
        <v>Valid Date</v>
      </c>
    </row>
    <row r="145" spans="1:18" x14ac:dyDescent="0.35">
      <c r="A145">
        <v>10391</v>
      </c>
      <c r="B145" t="s">
        <v>178</v>
      </c>
      <c r="C145">
        <v>3</v>
      </c>
      <c r="D145" s="1">
        <v>34722</v>
      </c>
      <c r="E145" s="1">
        <v>34750</v>
      </c>
      <c r="F145" s="1">
        <v>34730</v>
      </c>
      <c r="G145">
        <v>3</v>
      </c>
      <c r="H145">
        <v>5.45</v>
      </c>
      <c r="I145" t="s">
        <v>179</v>
      </c>
      <c r="J145" t="s">
        <v>181</v>
      </c>
      <c r="K145" t="s">
        <v>182</v>
      </c>
      <c r="L145" t="s">
        <v>829</v>
      </c>
      <c r="M145" t="s">
        <v>183</v>
      </c>
      <c r="N145" t="s">
        <v>46</v>
      </c>
      <c r="O145">
        <f xml:space="preserve"> IF(orders[[#This Row],[ShippedDate]]="","",orders[[#This Row],[ShippedDate]]-orders[[#This Row],[OrderDate]])</f>
        <v>8</v>
      </c>
      <c r="P145" t="str">
        <f>TEXT(orders[[#This Row],[OrderDate]],"mmm")</f>
        <v>Jan</v>
      </c>
      <c r="Q145">
        <f xml:space="preserve"> YEAR(orders[[#This Row],[OrderDate]])</f>
        <v>1995</v>
      </c>
      <c r="R145" t="str">
        <f xml:space="preserve"> IF(orders[[#This Row],[ShippedDate]]&lt;orders[[#This Row],[OrderDate]], "Invalid Date", "Valid Date")</f>
        <v>Valid Date</v>
      </c>
    </row>
    <row r="146" spans="1:18" x14ac:dyDescent="0.35">
      <c r="A146">
        <v>10392</v>
      </c>
      <c r="B146" t="s">
        <v>517</v>
      </c>
      <c r="C146">
        <v>2</v>
      </c>
      <c r="D146" s="1">
        <v>34723</v>
      </c>
      <c r="E146" s="1">
        <v>34751</v>
      </c>
      <c r="F146" s="1">
        <v>34731</v>
      </c>
      <c r="G146">
        <v>3</v>
      </c>
      <c r="H146">
        <v>122.46</v>
      </c>
      <c r="I146" t="s">
        <v>518</v>
      </c>
      <c r="J146" t="s">
        <v>520</v>
      </c>
      <c r="K146" t="s">
        <v>521</v>
      </c>
      <c r="L146" t="s">
        <v>829</v>
      </c>
      <c r="M146" t="s">
        <v>522</v>
      </c>
      <c r="N146" t="s">
        <v>208</v>
      </c>
      <c r="O146">
        <f xml:space="preserve"> IF(orders[[#This Row],[ShippedDate]]="","",orders[[#This Row],[ShippedDate]]-orders[[#This Row],[OrderDate]])</f>
        <v>8</v>
      </c>
      <c r="P146" t="str">
        <f>TEXT(orders[[#This Row],[OrderDate]],"mmm")</f>
        <v>Jan</v>
      </c>
      <c r="Q146">
        <f xml:space="preserve"> YEAR(orders[[#This Row],[OrderDate]])</f>
        <v>1995</v>
      </c>
      <c r="R146" t="str">
        <f xml:space="preserve"> IF(orders[[#This Row],[ShippedDate]]&lt;orders[[#This Row],[OrderDate]], "Invalid Date", "Valid Date")</f>
        <v>Valid Date</v>
      </c>
    </row>
    <row r="147" spans="1:18" x14ac:dyDescent="0.35">
      <c r="A147">
        <v>10393</v>
      </c>
      <c r="B147" t="s">
        <v>604</v>
      </c>
      <c r="C147">
        <v>1</v>
      </c>
      <c r="D147" s="1">
        <v>34724</v>
      </c>
      <c r="E147" s="1">
        <v>34752</v>
      </c>
      <c r="F147" s="1">
        <v>34733</v>
      </c>
      <c r="G147">
        <v>3</v>
      </c>
      <c r="H147">
        <v>126.56</v>
      </c>
      <c r="I147" t="s">
        <v>605</v>
      </c>
      <c r="J147" t="s">
        <v>607</v>
      </c>
      <c r="K147" t="s">
        <v>608</v>
      </c>
      <c r="L147" t="s">
        <v>609</v>
      </c>
      <c r="M147" t="s">
        <v>610</v>
      </c>
      <c r="N147" t="s">
        <v>302</v>
      </c>
      <c r="O147">
        <f xml:space="preserve"> IF(orders[[#This Row],[ShippedDate]]="","",orders[[#This Row],[ShippedDate]]-orders[[#This Row],[OrderDate]])</f>
        <v>9</v>
      </c>
      <c r="P147" t="str">
        <f>TEXT(orders[[#This Row],[OrderDate]],"mmm")</f>
        <v>Jan</v>
      </c>
      <c r="Q147">
        <f xml:space="preserve"> YEAR(orders[[#This Row],[OrderDate]])</f>
        <v>1995</v>
      </c>
      <c r="R147" t="str">
        <f xml:space="preserve"> IF(orders[[#This Row],[ShippedDate]]&lt;orders[[#This Row],[OrderDate]], "Invalid Date", "Valid Date")</f>
        <v>Valid Date</v>
      </c>
    </row>
    <row r="148" spans="1:18" x14ac:dyDescent="0.35">
      <c r="A148">
        <v>10394</v>
      </c>
      <c r="B148" t="s">
        <v>332</v>
      </c>
      <c r="C148">
        <v>1</v>
      </c>
      <c r="D148" s="1">
        <v>34724</v>
      </c>
      <c r="E148" s="1">
        <v>34752</v>
      </c>
      <c r="F148" s="1">
        <v>34733</v>
      </c>
      <c r="G148">
        <v>3</v>
      </c>
      <c r="H148">
        <v>30.34</v>
      </c>
      <c r="I148" t="s">
        <v>333</v>
      </c>
      <c r="J148" t="s">
        <v>335</v>
      </c>
      <c r="K148" t="s">
        <v>336</v>
      </c>
      <c r="L148" t="s">
        <v>300</v>
      </c>
      <c r="M148" t="s">
        <v>337</v>
      </c>
      <c r="N148" t="s">
        <v>302</v>
      </c>
      <c r="O148">
        <f xml:space="preserve"> IF(orders[[#This Row],[ShippedDate]]="","",orders[[#This Row],[ShippedDate]]-orders[[#This Row],[OrderDate]])</f>
        <v>9</v>
      </c>
      <c r="P148" t="str">
        <f>TEXT(orders[[#This Row],[OrderDate]],"mmm")</f>
        <v>Jan</v>
      </c>
      <c r="Q148">
        <f xml:space="preserve"> YEAR(orders[[#This Row],[OrderDate]])</f>
        <v>1995</v>
      </c>
      <c r="R148" t="str">
        <f xml:space="preserve"> IF(orders[[#This Row],[ShippedDate]]&lt;orders[[#This Row],[OrderDate]], "Invalid Date", "Valid Date")</f>
        <v>Valid Date</v>
      </c>
    </row>
    <row r="149" spans="1:18" x14ac:dyDescent="0.35">
      <c r="A149">
        <v>10395</v>
      </c>
      <c r="B149" t="s">
        <v>323</v>
      </c>
      <c r="C149">
        <v>6</v>
      </c>
      <c r="D149" s="1">
        <v>34725</v>
      </c>
      <c r="E149" s="1">
        <v>34753</v>
      </c>
      <c r="F149" s="1">
        <v>34733</v>
      </c>
      <c r="G149">
        <v>1</v>
      </c>
      <c r="H149">
        <v>184.41</v>
      </c>
      <c r="I149" t="s">
        <v>324</v>
      </c>
      <c r="J149" t="s">
        <v>326</v>
      </c>
      <c r="K149" t="s">
        <v>327</v>
      </c>
      <c r="L149" t="s">
        <v>328</v>
      </c>
      <c r="M149" t="s">
        <v>329</v>
      </c>
      <c r="N149" t="s">
        <v>311</v>
      </c>
      <c r="O149">
        <f xml:space="preserve"> IF(orders[[#This Row],[ShippedDate]]="","",orders[[#This Row],[ShippedDate]]-orders[[#This Row],[OrderDate]])</f>
        <v>8</v>
      </c>
      <c r="P149" t="str">
        <f>TEXT(orders[[#This Row],[OrderDate]],"mmm")</f>
        <v>Jan</v>
      </c>
      <c r="Q149">
        <f xml:space="preserve"> YEAR(orders[[#This Row],[OrderDate]])</f>
        <v>1995</v>
      </c>
      <c r="R149" t="str">
        <f xml:space="preserve"> IF(orders[[#This Row],[ShippedDate]]&lt;orders[[#This Row],[OrderDate]], "Invalid Date", "Valid Date")</f>
        <v>Valid Date</v>
      </c>
    </row>
    <row r="150" spans="1:18" x14ac:dyDescent="0.35">
      <c r="A150">
        <v>10396</v>
      </c>
      <c r="B150" t="s">
        <v>241</v>
      </c>
      <c r="C150">
        <v>1</v>
      </c>
      <c r="D150" s="1">
        <v>34726</v>
      </c>
      <c r="E150" s="1">
        <v>34740</v>
      </c>
      <c r="F150" s="1">
        <v>34736</v>
      </c>
      <c r="G150">
        <v>3</v>
      </c>
      <c r="H150">
        <v>135.35</v>
      </c>
      <c r="I150" t="s">
        <v>242</v>
      </c>
      <c r="J150" t="s">
        <v>244</v>
      </c>
      <c r="K150" t="s">
        <v>245</v>
      </c>
      <c r="L150" t="s">
        <v>829</v>
      </c>
      <c r="M150" t="s">
        <v>246</v>
      </c>
      <c r="N150" t="s">
        <v>46</v>
      </c>
      <c r="O150">
        <f xml:space="preserve"> IF(orders[[#This Row],[ShippedDate]]="","",orders[[#This Row],[ShippedDate]]-orders[[#This Row],[OrderDate]])</f>
        <v>10</v>
      </c>
      <c r="P150" t="str">
        <f>TEXT(orders[[#This Row],[OrderDate]],"mmm")</f>
        <v>Jan</v>
      </c>
      <c r="Q150">
        <f xml:space="preserve"> YEAR(orders[[#This Row],[OrderDate]])</f>
        <v>1995</v>
      </c>
      <c r="R150" t="str">
        <f xml:space="preserve"> IF(orders[[#This Row],[ShippedDate]]&lt;orders[[#This Row],[OrderDate]], "Invalid Date", "Valid Date")</f>
        <v>Valid Date</v>
      </c>
    </row>
    <row r="151" spans="1:18" x14ac:dyDescent="0.35">
      <c r="A151">
        <v>10397</v>
      </c>
      <c r="B151" t="s">
        <v>525</v>
      </c>
      <c r="C151">
        <v>5</v>
      </c>
      <c r="D151" s="1">
        <v>34726</v>
      </c>
      <c r="E151" s="1">
        <v>34754</v>
      </c>
      <c r="F151" s="1">
        <v>34732</v>
      </c>
      <c r="G151">
        <v>1</v>
      </c>
      <c r="H151">
        <v>60.26</v>
      </c>
      <c r="I151" t="s">
        <v>526</v>
      </c>
      <c r="J151" t="s">
        <v>528</v>
      </c>
      <c r="K151" t="s">
        <v>268</v>
      </c>
      <c r="L151" t="s">
        <v>829</v>
      </c>
      <c r="M151" t="s">
        <v>529</v>
      </c>
      <c r="N151" t="s">
        <v>270</v>
      </c>
      <c r="O151">
        <f xml:space="preserve"> IF(orders[[#This Row],[ShippedDate]]="","",orders[[#This Row],[ShippedDate]]-orders[[#This Row],[OrderDate]])</f>
        <v>6</v>
      </c>
      <c r="P151" t="str">
        <f>TEXT(orders[[#This Row],[OrderDate]],"mmm")</f>
        <v>Jan</v>
      </c>
      <c r="Q151">
        <f xml:space="preserve"> YEAR(orders[[#This Row],[OrderDate]])</f>
        <v>1995</v>
      </c>
      <c r="R151" t="str">
        <f xml:space="preserve"> IF(orders[[#This Row],[ShippedDate]]&lt;orders[[#This Row],[OrderDate]], "Invalid Date", "Valid Date")</f>
        <v>Valid Date</v>
      </c>
    </row>
    <row r="152" spans="1:18" x14ac:dyDescent="0.35">
      <c r="A152">
        <v>10398</v>
      </c>
      <c r="B152" t="s">
        <v>604</v>
      </c>
      <c r="C152">
        <v>2</v>
      </c>
      <c r="D152" s="1">
        <v>34729</v>
      </c>
      <c r="E152" s="1">
        <v>34757</v>
      </c>
      <c r="F152" s="1">
        <v>34739</v>
      </c>
      <c r="G152">
        <v>3</v>
      </c>
      <c r="H152">
        <v>89.16</v>
      </c>
      <c r="I152" t="s">
        <v>605</v>
      </c>
      <c r="J152" t="s">
        <v>607</v>
      </c>
      <c r="K152" t="s">
        <v>608</v>
      </c>
      <c r="L152" t="s">
        <v>609</v>
      </c>
      <c r="M152" t="s">
        <v>610</v>
      </c>
      <c r="N152" t="s">
        <v>302</v>
      </c>
      <c r="O152">
        <f xml:space="preserve"> IF(orders[[#This Row],[ShippedDate]]="","",orders[[#This Row],[ShippedDate]]-orders[[#This Row],[OrderDate]])</f>
        <v>10</v>
      </c>
      <c r="P152" t="str">
        <f>TEXT(orders[[#This Row],[OrderDate]],"mmm")</f>
        <v>Jan</v>
      </c>
      <c r="Q152">
        <f xml:space="preserve"> YEAR(orders[[#This Row],[OrderDate]])</f>
        <v>1995</v>
      </c>
      <c r="R152" t="str">
        <f xml:space="preserve"> IF(orders[[#This Row],[ShippedDate]]&lt;orders[[#This Row],[OrderDate]], "Invalid Date", "Valid Date")</f>
        <v>Valid Date</v>
      </c>
    </row>
    <row r="153" spans="1:18" x14ac:dyDescent="0.35">
      <c r="A153">
        <v>10399</v>
      </c>
      <c r="B153" t="s">
        <v>695</v>
      </c>
      <c r="C153">
        <v>8</v>
      </c>
      <c r="D153" s="1">
        <v>34730</v>
      </c>
      <c r="E153" s="1">
        <v>34744</v>
      </c>
      <c r="F153" s="1">
        <v>34738</v>
      </c>
      <c r="G153">
        <v>3</v>
      </c>
      <c r="H153">
        <v>27.36</v>
      </c>
      <c r="I153" t="s">
        <v>696</v>
      </c>
      <c r="J153" t="s">
        <v>698</v>
      </c>
      <c r="K153" t="s">
        <v>699</v>
      </c>
      <c r="L153" t="s">
        <v>829</v>
      </c>
      <c r="M153" t="s">
        <v>700</v>
      </c>
      <c r="N153" t="s">
        <v>625</v>
      </c>
      <c r="O153">
        <f xml:space="preserve"> IF(orders[[#This Row],[ShippedDate]]="","",orders[[#This Row],[ShippedDate]]-orders[[#This Row],[OrderDate]])</f>
        <v>8</v>
      </c>
      <c r="P153" t="str">
        <f>TEXT(orders[[#This Row],[OrderDate]],"mmm")</f>
        <v>Jan</v>
      </c>
      <c r="Q153">
        <f xml:space="preserve"> YEAR(orders[[#This Row],[OrderDate]])</f>
        <v>1995</v>
      </c>
      <c r="R153" t="str">
        <f xml:space="preserve"> IF(orders[[#This Row],[ShippedDate]]&lt;orders[[#This Row],[OrderDate]], "Invalid Date", "Valid Date")</f>
        <v>Valid Date</v>
      </c>
    </row>
    <row r="154" spans="1:18" x14ac:dyDescent="0.35">
      <c r="A154">
        <v>10400</v>
      </c>
      <c r="B154" t="s">
        <v>194</v>
      </c>
      <c r="C154">
        <v>1</v>
      </c>
      <c r="D154" s="1">
        <v>34731</v>
      </c>
      <c r="E154" s="1">
        <v>34759</v>
      </c>
      <c r="F154" s="1">
        <v>34746</v>
      </c>
      <c r="G154">
        <v>3</v>
      </c>
      <c r="H154">
        <v>83.93</v>
      </c>
      <c r="I154" t="s">
        <v>195</v>
      </c>
      <c r="J154" t="s">
        <v>197</v>
      </c>
      <c r="K154" t="s">
        <v>69</v>
      </c>
      <c r="L154" t="s">
        <v>829</v>
      </c>
      <c r="M154" t="s">
        <v>198</v>
      </c>
      <c r="N154" t="s">
        <v>71</v>
      </c>
      <c r="O154">
        <f xml:space="preserve"> IF(orders[[#This Row],[ShippedDate]]="","",orders[[#This Row],[ShippedDate]]-orders[[#This Row],[OrderDate]])</f>
        <v>15</v>
      </c>
      <c r="P154" t="str">
        <f>TEXT(orders[[#This Row],[OrderDate]],"mmm")</f>
        <v>Feb</v>
      </c>
      <c r="Q154">
        <f xml:space="preserve"> YEAR(orders[[#This Row],[OrderDate]])</f>
        <v>1995</v>
      </c>
      <c r="R154" t="str">
        <f xml:space="preserve"> IF(orders[[#This Row],[ShippedDate]]&lt;orders[[#This Row],[OrderDate]], "Invalid Date", "Valid Date")</f>
        <v>Valid Date</v>
      </c>
    </row>
    <row r="155" spans="1:18" x14ac:dyDescent="0.35">
      <c r="A155">
        <v>10401</v>
      </c>
      <c r="B155" t="s">
        <v>557</v>
      </c>
      <c r="C155">
        <v>1</v>
      </c>
      <c r="D155" s="1">
        <v>34731</v>
      </c>
      <c r="E155" s="1">
        <v>34759</v>
      </c>
      <c r="F155" s="1">
        <v>34740</v>
      </c>
      <c r="G155">
        <v>1</v>
      </c>
      <c r="H155">
        <v>12.51</v>
      </c>
      <c r="I155" t="s">
        <v>558</v>
      </c>
      <c r="J155" t="s">
        <v>561</v>
      </c>
      <c r="K155" t="s">
        <v>562</v>
      </c>
      <c r="L155" t="s">
        <v>563</v>
      </c>
      <c r="M155" t="s">
        <v>564</v>
      </c>
      <c r="N155" t="s">
        <v>302</v>
      </c>
      <c r="O155">
        <f xml:space="preserve"> IF(orders[[#This Row],[ShippedDate]]="","",orders[[#This Row],[ShippedDate]]-orders[[#This Row],[OrderDate]])</f>
        <v>9</v>
      </c>
      <c r="P155" t="str">
        <f>TEXT(orders[[#This Row],[OrderDate]],"mmm")</f>
        <v>Feb</v>
      </c>
      <c r="Q155">
        <f xml:space="preserve"> YEAR(orders[[#This Row],[OrderDate]])</f>
        <v>1995</v>
      </c>
      <c r="R155" t="str">
        <f xml:space="preserve"> IF(orders[[#This Row],[ShippedDate]]&lt;orders[[#This Row],[OrderDate]], "Invalid Date", "Valid Date")</f>
        <v>Valid Date</v>
      </c>
    </row>
    <row r="156" spans="1:18" x14ac:dyDescent="0.35">
      <c r="A156">
        <v>10402</v>
      </c>
      <c r="B156" t="s">
        <v>201</v>
      </c>
      <c r="C156">
        <v>8</v>
      </c>
      <c r="D156" s="1">
        <v>34732</v>
      </c>
      <c r="E156" s="1">
        <v>34774</v>
      </c>
      <c r="F156" s="1">
        <v>34740</v>
      </c>
      <c r="G156">
        <v>2</v>
      </c>
      <c r="H156">
        <v>67.88</v>
      </c>
      <c r="I156" t="s">
        <v>202</v>
      </c>
      <c r="J156" t="s">
        <v>205</v>
      </c>
      <c r="K156" t="s">
        <v>206</v>
      </c>
      <c r="L156" t="s">
        <v>829</v>
      </c>
      <c r="M156" t="s">
        <v>207</v>
      </c>
      <c r="N156" t="s">
        <v>208</v>
      </c>
      <c r="O156">
        <f xml:space="preserve"> IF(orders[[#This Row],[ShippedDate]]="","",orders[[#This Row],[ShippedDate]]-orders[[#This Row],[OrderDate]])</f>
        <v>8</v>
      </c>
      <c r="P156" t="str">
        <f>TEXT(orders[[#This Row],[OrderDate]],"mmm")</f>
        <v>Feb</v>
      </c>
      <c r="Q156">
        <f xml:space="preserve"> YEAR(orders[[#This Row],[OrderDate]])</f>
        <v>1995</v>
      </c>
      <c r="R156" t="str">
        <f xml:space="preserve"> IF(orders[[#This Row],[ShippedDate]]&lt;orders[[#This Row],[OrderDate]], "Invalid Date", "Valid Date")</f>
        <v>Valid Date</v>
      </c>
    </row>
    <row r="157" spans="1:18" x14ac:dyDescent="0.35">
      <c r="A157">
        <v>10403</v>
      </c>
      <c r="B157" t="s">
        <v>201</v>
      </c>
      <c r="C157">
        <v>4</v>
      </c>
      <c r="D157" s="1">
        <v>34733</v>
      </c>
      <c r="E157" s="1">
        <v>34761</v>
      </c>
      <c r="F157" s="1">
        <v>34739</v>
      </c>
      <c r="G157">
        <v>3</v>
      </c>
      <c r="H157">
        <v>73.790000000000006</v>
      </c>
      <c r="I157" t="s">
        <v>202</v>
      </c>
      <c r="J157" t="s">
        <v>205</v>
      </c>
      <c r="K157" t="s">
        <v>206</v>
      </c>
      <c r="L157" t="s">
        <v>829</v>
      </c>
      <c r="M157" t="s">
        <v>207</v>
      </c>
      <c r="N157" t="s">
        <v>208</v>
      </c>
      <c r="O157">
        <f xml:space="preserve"> IF(orders[[#This Row],[ShippedDate]]="","",orders[[#This Row],[ShippedDate]]-orders[[#This Row],[OrderDate]])</f>
        <v>6</v>
      </c>
      <c r="P157" t="str">
        <f>TEXT(orders[[#This Row],[OrderDate]],"mmm")</f>
        <v>Feb</v>
      </c>
      <c r="Q157">
        <f xml:space="preserve"> YEAR(orders[[#This Row],[OrderDate]])</f>
        <v>1995</v>
      </c>
      <c r="R157" t="str">
        <f xml:space="preserve"> IF(orders[[#This Row],[ShippedDate]]&lt;orders[[#This Row],[OrderDate]], "Invalid Date", "Valid Date")</f>
        <v>Valid Date</v>
      </c>
    </row>
    <row r="158" spans="1:18" x14ac:dyDescent="0.35">
      <c r="A158">
        <v>10404</v>
      </c>
      <c r="B158" t="s">
        <v>439</v>
      </c>
      <c r="C158">
        <v>2</v>
      </c>
      <c r="D158" s="1">
        <v>34733</v>
      </c>
      <c r="E158" s="1">
        <v>34761</v>
      </c>
      <c r="F158" s="1">
        <v>34738</v>
      </c>
      <c r="G158">
        <v>1</v>
      </c>
      <c r="H158">
        <v>155.97</v>
      </c>
      <c r="I158" t="s">
        <v>440</v>
      </c>
      <c r="J158" t="s">
        <v>442</v>
      </c>
      <c r="K158" t="s">
        <v>443</v>
      </c>
      <c r="L158" t="s">
        <v>829</v>
      </c>
      <c r="M158" t="s">
        <v>444</v>
      </c>
      <c r="N158" t="s">
        <v>261</v>
      </c>
      <c r="O158">
        <f xml:space="preserve"> IF(orders[[#This Row],[ShippedDate]]="","",orders[[#This Row],[ShippedDate]]-orders[[#This Row],[OrderDate]])</f>
        <v>5</v>
      </c>
      <c r="P158" t="str">
        <f>TEXT(orders[[#This Row],[OrderDate]],"mmm")</f>
        <v>Feb</v>
      </c>
      <c r="Q158">
        <f xml:space="preserve"> YEAR(orders[[#This Row],[OrderDate]])</f>
        <v>1995</v>
      </c>
      <c r="R158" t="str">
        <f xml:space="preserve"> IF(orders[[#This Row],[ShippedDate]]&lt;orders[[#This Row],[OrderDate]], "Invalid Date", "Valid Date")</f>
        <v>Valid Date</v>
      </c>
    </row>
    <row r="159" spans="1:18" x14ac:dyDescent="0.35">
      <c r="A159">
        <v>10405</v>
      </c>
      <c r="B159" t="s">
        <v>422</v>
      </c>
      <c r="C159">
        <v>1</v>
      </c>
      <c r="D159" s="1">
        <v>34736</v>
      </c>
      <c r="E159" s="1">
        <v>34764</v>
      </c>
      <c r="F159" s="1">
        <v>34752</v>
      </c>
      <c r="G159">
        <v>1</v>
      </c>
      <c r="H159">
        <v>34.82</v>
      </c>
      <c r="I159" t="s">
        <v>423</v>
      </c>
      <c r="J159" t="s">
        <v>425</v>
      </c>
      <c r="K159" t="s">
        <v>426</v>
      </c>
      <c r="L159" t="s">
        <v>427</v>
      </c>
      <c r="M159" t="s">
        <v>428</v>
      </c>
      <c r="N159" t="s">
        <v>311</v>
      </c>
      <c r="O159">
        <f xml:space="preserve"> IF(orders[[#This Row],[ShippedDate]]="","",orders[[#This Row],[ShippedDate]]-orders[[#This Row],[OrderDate]])</f>
        <v>16</v>
      </c>
      <c r="P159" t="str">
        <f>TEXT(orders[[#This Row],[OrderDate]],"mmm")</f>
        <v>Feb</v>
      </c>
      <c r="Q159">
        <f xml:space="preserve"> YEAR(orders[[#This Row],[OrderDate]])</f>
        <v>1995</v>
      </c>
      <c r="R159" t="str">
        <f xml:space="preserve"> IF(orders[[#This Row],[ShippedDate]]&lt;orders[[#This Row],[OrderDate]], "Invalid Date", "Valid Date")</f>
        <v>Valid Date</v>
      </c>
    </row>
    <row r="160" spans="1:18" x14ac:dyDescent="0.35">
      <c r="A160">
        <v>10406</v>
      </c>
      <c r="B160" t="s">
        <v>538</v>
      </c>
      <c r="C160">
        <v>7</v>
      </c>
      <c r="D160" s="1">
        <v>34737</v>
      </c>
      <c r="E160" s="1">
        <v>34779</v>
      </c>
      <c r="F160" s="1">
        <v>34743</v>
      </c>
      <c r="G160">
        <v>1</v>
      </c>
      <c r="H160">
        <v>108.04</v>
      </c>
      <c r="I160" t="s">
        <v>539</v>
      </c>
      <c r="J160" t="s">
        <v>541</v>
      </c>
      <c r="K160" t="s">
        <v>166</v>
      </c>
      <c r="L160" t="s">
        <v>167</v>
      </c>
      <c r="M160" t="s">
        <v>542</v>
      </c>
      <c r="N160" t="s">
        <v>169</v>
      </c>
      <c r="O160">
        <f xml:space="preserve"> IF(orders[[#This Row],[ShippedDate]]="","",orders[[#This Row],[ShippedDate]]-orders[[#This Row],[OrderDate]])</f>
        <v>6</v>
      </c>
      <c r="P160" t="str">
        <f>TEXT(orders[[#This Row],[OrderDate]],"mmm")</f>
        <v>Feb</v>
      </c>
      <c r="Q160">
        <f xml:space="preserve"> YEAR(orders[[#This Row],[OrderDate]])</f>
        <v>1995</v>
      </c>
      <c r="R160" t="str">
        <f xml:space="preserve"> IF(orders[[#This Row],[ShippedDate]]&lt;orders[[#This Row],[OrderDate]], "Invalid Date", "Valid Date")</f>
        <v>Valid Date</v>
      </c>
    </row>
    <row r="161" spans="1:18" x14ac:dyDescent="0.35">
      <c r="A161">
        <v>10407</v>
      </c>
      <c r="B161" t="s">
        <v>494</v>
      </c>
      <c r="C161">
        <v>2</v>
      </c>
      <c r="D161" s="1">
        <v>34737</v>
      </c>
      <c r="E161" s="1">
        <v>34765</v>
      </c>
      <c r="F161" s="1">
        <v>34760</v>
      </c>
      <c r="G161">
        <v>2</v>
      </c>
      <c r="H161">
        <v>91.48</v>
      </c>
      <c r="I161" t="s">
        <v>495</v>
      </c>
      <c r="J161" t="s">
        <v>497</v>
      </c>
      <c r="K161" t="s">
        <v>498</v>
      </c>
      <c r="L161" t="s">
        <v>829</v>
      </c>
      <c r="M161" t="s">
        <v>499</v>
      </c>
      <c r="N161" t="s">
        <v>46</v>
      </c>
      <c r="O161">
        <f xml:space="preserve"> IF(orders[[#This Row],[ShippedDate]]="","",orders[[#This Row],[ShippedDate]]-orders[[#This Row],[OrderDate]])</f>
        <v>23</v>
      </c>
      <c r="P161" t="str">
        <f>TEXT(orders[[#This Row],[OrderDate]],"mmm")</f>
        <v>Feb</v>
      </c>
      <c r="Q161">
        <f xml:space="preserve"> YEAR(orders[[#This Row],[OrderDate]])</f>
        <v>1995</v>
      </c>
      <c r="R161" t="str">
        <f xml:space="preserve"> IF(orders[[#This Row],[ShippedDate]]&lt;orders[[#This Row],[OrderDate]], "Invalid Date", "Valid Date")</f>
        <v>Valid Date</v>
      </c>
    </row>
    <row r="162" spans="1:18" x14ac:dyDescent="0.35">
      <c r="A162">
        <v>10408</v>
      </c>
      <c r="B162" t="s">
        <v>225</v>
      </c>
      <c r="C162">
        <v>8</v>
      </c>
      <c r="D162" s="1">
        <v>34738</v>
      </c>
      <c r="E162" s="1">
        <v>34766</v>
      </c>
      <c r="F162" s="1">
        <v>34744</v>
      </c>
      <c r="G162">
        <v>1</v>
      </c>
      <c r="H162">
        <v>11.26</v>
      </c>
      <c r="I162" t="s">
        <v>226</v>
      </c>
      <c r="J162" t="s">
        <v>229</v>
      </c>
      <c r="K162" t="s">
        <v>230</v>
      </c>
      <c r="L162" t="s">
        <v>829</v>
      </c>
      <c r="M162" t="s">
        <v>231</v>
      </c>
      <c r="N162" t="s">
        <v>99</v>
      </c>
      <c r="O162">
        <f xml:space="preserve"> IF(orders[[#This Row],[ShippedDate]]="","",orders[[#This Row],[ShippedDate]]-orders[[#This Row],[OrderDate]])</f>
        <v>6</v>
      </c>
      <c r="P162" t="str">
        <f>TEXT(orders[[#This Row],[OrderDate]],"mmm")</f>
        <v>Feb</v>
      </c>
      <c r="Q162">
        <f xml:space="preserve"> YEAR(orders[[#This Row],[OrderDate]])</f>
        <v>1995</v>
      </c>
      <c r="R162" t="str">
        <f xml:space="preserve"> IF(orders[[#This Row],[ShippedDate]]&lt;orders[[#This Row],[OrderDate]], "Invalid Date", "Valid Date")</f>
        <v>Valid Date</v>
      </c>
    </row>
    <row r="163" spans="1:18" x14ac:dyDescent="0.35">
      <c r="A163">
        <v>10409</v>
      </c>
      <c r="B163" t="s">
        <v>479</v>
      </c>
      <c r="C163">
        <v>3</v>
      </c>
      <c r="D163" s="1">
        <v>34739</v>
      </c>
      <c r="E163" s="1">
        <v>34767</v>
      </c>
      <c r="F163" s="1">
        <v>34744</v>
      </c>
      <c r="G163">
        <v>1</v>
      </c>
      <c r="H163">
        <v>29.83</v>
      </c>
      <c r="I163" t="s">
        <v>480</v>
      </c>
      <c r="J163" t="s">
        <v>482</v>
      </c>
      <c r="K163" t="s">
        <v>141</v>
      </c>
      <c r="L163" t="s">
        <v>829</v>
      </c>
      <c r="M163" t="s">
        <v>142</v>
      </c>
      <c r="N163" t="s">
        <v>143</v>
      </c>
      <c r="O163">
        <f xml:space="preserve"> IF(orders[[#This Row],[ShippedDate]]="","",orders[[#This Row],[ShippedDate]]-orders[[#This Row],[OrderDate]])</f>
        <v>5</v>
      </c>
      <c r="P163" t="str">
        <f>TEXT(orders[[#This Row],[OrderDate]],"mmm")</f>
        <v>Feb</v>
      </c>
      <c r="Q163">
        <f xml:space="preserve"> YEAR(orders[[#This Row],[OrderDate]])</f>
        <v>1995</v>
      </c>
      <c r="R163" t="str">
        <f xml:space="preserve"> IF(orders[[#This Row],[ShippedDate]]&lt;orders[[#This Row],[OrderDate]], "Invalid Date", "Valid Date")</f>
        <v>Valid Date</v>
      </c>
    </row>
    <row r="164" spans="1:18" x14ac:dyDescent="0.35">
      <c r="A164">
        <v>10410</v>
      </c>
      <c r="B164" t="s">
        <v>119</v>
      </c>
      <c r="C164">
        <v>3</v>
      </c>
      <c r="D164" s="1">
        <v>34740</v>
      </c>
      <c r="E164" s="1">
        <v>34768</v>
      </c>
      <c r="F164" s="1">
        <v>34745</v>
      </c>
      <c r="G164">
        <v>3</v>
      </c>
      <c r="H164">
        <v>2.4</v>
      </c>
      <c r="I164" t="s">
        <v>120</v>
      </c>
      <c r="J164" t="s">
        <v>123</v>
      </c>
      <c r="K164" t="s">
        <v>124</v>
      </c>
      <c r="L164" t="s">
        <v>125</v>
      </c>
      <c r="M164" t="s">
        <v>126</v>
      </c>
      <c r="N164" t="s">
        <v>127</v>
      </c>
      <c r="O164">
        <f xml:space="preserve"> IF(orders[[#This Row],[ShippedDate]]="","",orders[[#This Row],[ShippedDate]]-orders[[#This Row],[OrderDate]])</f>
        <v>5</v>
      </c>
      <c r="P164" t="str">
        <f>TEXT(orders[[#This Row],[OrderDate]],"mmm")</f>
        <v>Feb</v>
      </c>
      <c r="Q164">
        <f xml:space="preserve"> YEAR(orders[[#This Row],[OrderDate]])</f>
        <v>1995</v>
      </c>
      <c r="R164" t="str">
        <f xml:space="preserve"> IF(orders[[#This Row],[ShippedDate]]&lt;orders[[#This Row],[OrderDate]], "Invalid Date", "Valid Date")</f>
        <v>Valid Date</v>
      </c>
    </row>
    <row r="165" spans="1:18" x14ac:dyDescent="0.35">
      <c r="A165">
        <v>10411</v>
      </c>
      <c r="B165" t="s">
        <v>119</v>
      </c>
      <c r="C165">
        <v>9</v>
      </c>
      <c r="D165" s="1">
        <v>34740</v>
      </c>
      <c r="E165" s="1">
        <v>34768</v>
      </c>
      <c r="F165" s="1">
        <v>34751</v>
      </c>
      <c r="G165">
        <v>3</v>
      </c>
      <c r="H165">
        <v>23.65</v>
      </c>
      <c r="I165" t="s">
        <v>120</v>
      </c>
      <c r="J165" t="s">
        <v>123</v>
      </c>
      <c r="K165" t="s">
        <v>124</v>
      </c>
      <c r="L165" t="s">
        <v>125</v>
      </c>
      <c r="M165" t="s">
        <v>126</v>
      </c>
      <c r="N165" t="s">
        <v>127</v>
      </c>
      <c r="O165">
        <f xml:space="preserve"> IF(orders[[#This Row],[ShippedDate]]="","",orders[[#This Row],[ShippedDate]]-orders[[#This Row],[OrderDate]])</f>
        <v>11</v>
      </c>
      <c r="P165" t="str">
        <f>TEXT(orders[[#This Row],[OrderDate]],"mmm")</f>
        <v>Feb</v>
      </c>
      <c r="Q165">
        <f xml:space="preserve"> YEAR(orders[[#This Row],[OrderDate]])</f>
        <v>1995</v>
      </c>
      <c r="R165" t="str">
        <f xml:space="preserve"> IF(orders[[#This Row],[ShippedDate]]&lt;orders[[#This Row],[OrderDate]], "Invalid Date", "Valid Date")</f>
        <v>Valid Date</v>
      </c>
    </row>
    <row r="166" spans="1:18" x14ac:dyDescent="0.35">
      <c r="A166">
        <v>10412</v>
      </c>
      <c r="B166" t="s">
        <v>727</v>
      </c>
      <c r="C166">
        <v>8</v>
      </c>
      <c r="D166" s="1">
        <v>34743</v>
      </c>
      <c r="E166" s="1">
        <v>34771</v>
      </c>
      <c r="F166" s="1">
        <v>34745</v>
      </c>
      <c r="G166">
        <v>2</v>
      </c>
      <c r="H166">
        <v>3.77</v>
      </c>
      <c r="I166" t="s">
        <v>728</v>
      </c>
      <c r="J166" t="s">
        <v>730</v>
      </c>
      <c r="K166" t="s">
        <v>731</v>
      </c>
      <c r="L166" t="s">
        <v>829</v>
      </c>
      <c r="M166" t="s">
        <v>732</v>
      </c>
      <c r="N166" t="s">
        <v>733</v>
      </c>
      <c r="O166">
        <f xml:space="preserve"> IF(orders[[#This Row],[ShippedDate]]="","",orders[[#This Row],[ShippedDate]]-orders[[#This Row],[OrderDate]])</f>
        <v>2</v>
      </c>
      <c r="P166" t="str">
        <f>TEXT(orders[[#This Row],[OrderDate]],"mmm")</f>
        <v>Feb</v>
      </c>
      <c r="Q166">
        <f xml:space="preserve"> YEAR(orders[[#This Row],[OrderDate]])</f>
        <v>1995</v>
      </c>
      <c r="R166" t="str">
        <f xml:space="preserve"> IF(orders[[#This Row],[ShippedDate]]&lt;orders[[#This Row],[OrderDate]], "Invalid Date", "Valid Date")</f>
        <v>Valid Date</v>
      </c>
    </row>
    <row r="167" spans="1:18" x14ac:dyDescent="0.35">
      <c r="A167">
        <v>10413</v>
      </c>
      <c r="B167" t="s">
        <v>372</v>
      </c>
      <c r="C167">
        <v>3</v>
      </c>
      <c r="D167" s="1">
        <v>34744</v>
      </c>
      <c r="E167" s="1">
        <v>34772</v>
      </c>
      <c r="F167" s="1">
        <v>34746</v>
      </c>
      <c r="G167">
        <v>2</v>
      </c>
      <c r="H167">
        <v>95.66</v>
      </c>
      <c r="I167" t="s">
        <v>373</v>
      </c>
      <c r="J167" t="s">
        <v>375</v>
      </c>
      <c r="K167" t="s">
        <v>376</v>
      </c>
      <c r="L167" t="s">
        <v>829</v>
      </c>
      <c r="M167" t="s">
        <v>377</v>
      </c>
      <c r="N167" t="s">
        <v>99</v>
      </c>
      <c r="O167">
        <f xml:space="preserve"> IF(orders[[#This Row],[ShippedDate]]="","",orders[[#This Row],[ShippedDate]]-orders[[#This Row],[OrderDate]])</f>
        <v>2</v>
      </c>
      <c r="P167" t="str">
        <f>TEXT(orders[[#This Row],[OrderDate]],"mmm")</f>
        <v>Feb</v>
      </c>
      <c r="Q167">
        <f xml:space="preserve"> YEAR(orders[[#This Row],[OrderDate]])</f>
        <v>1995</v>
      </c>
      <c r="R167" t="str">
        <f xml:space="preserve"> IF(orders[[#This Row],[ShippedDate]]&lt;orders[[#This Row],[OrderDate]], "Invalid Date", "Valid Date")</f>
        <v>Valid Date</v>
      </c>
    </row>
    <row r="168" spans="1:18" x14ac:dyDescent="0.35">
      <c r="A168">
        <v>10414</v>
      </c>
      <c r="B168" t="s">
        <v>211</v>
      </c>
      <c r="C168">
        <v>2</v>
      </c>
      <c r="D168" s="1">
        <v>34744</v>
      </c>
      <c r="E168" s="1">
        <v>34772</v>
      </c>
      <c r="F168" s="1">
        <v>34747</v>
      </c>
      <c r="G168">
        <v>3</v>
      </c>
      <c r="H168">
        <v>21.48</v>
      </c>
      <c r="I168" t="s">
        <v>212</v>
      </c>
      <c r="J168" t="s">
        <v>215</v>
      </c>
      <c r="K168" t="s">
        <v>166</v>
      </c>
      <c r="L168" t="s">
        <v>167</v>
      </c>
      <c r="M168" t="s">
        <v>216</v>
      </c>
      <c r="N168" t="s">
        <v>169</v>
      </c>
      <c r="O168">
        <f xml:space="preserve"> IF(orders[[#This Row],[ShippedDate]]="","",orders[[#This Row],[ShippedDate]]-orders[[#This Row],[OrderDate]])</f>
        <v>3</v>
      </c>
      <c r="P168" t="str">
        <f>TEXT(orders[[#This Row],[OrderDate]],"mmm")</f>
        <v>Feb</v>
      </c>
      <c r="Q168">
        <f xml:space="preserve"> YEAR(orders[[#This Row],[OrderDate]])</f>
        <v>1995</v>
      </c>
      <c r="R168" t="str">
        <f xml:space="preserve"> IF(orders[[#This Row],[ShippedDate]]&lt;orders[[#This Row],[OrderDate]], "Invalid Date", "Valid Date")</f>
        <v>Valid Date</v>
      </c>
    </row>
    <row r="169" spans="1:18" x14ac:dyDescent="0.35">
      <c r="A169">
        <v>10415</v>
      </c>
      <c r="B169" t="s">
        <v>332</v>
      </c>
      <c r="C169">
        <v>3</v>
      </c>
      <c r="D169" s="1">
        <v>34745</v>
      </c>
      <c r="E169" s="1">
        <v>34773</v>
      </c>
      <c r="F169" s="1">
        <v>34754</v>
      </c>
      <c r="G169">
        <v>1</v>
      </c>
      <c r="H169">
        <v>0.2</v>
      </c>
      <c r="I169" t="s">
        <v>333</v>
      </c>
      <c r="J169" t="s">
        <v>335</v>
      </c>
      <c r="K169" t="s">
        <v>336</v>
      </c>
      <c r="L169" t="s">
        <v>300</v>
      </c>
      <c r="M169" t="s">
        <v>337</v>
      </c>
      <c r="N169" t="s">
        <v>302</v>
      </c>
      <c r="O169">
        <f xml:space="preserve"> IF(orders[[#This Row],[ShippedDate]]="","",orders[[#This Row],[ShippedDate]]-orders[[#This Row],[OrderDate]])</f>
        <v>9</v>
      </c>
      <c r="P169" t="str">
        <f>TEXT(orders[[#This Row],[OrderDate]],"mmm")</f>
        <v>Feb</v>
      </c>
      <c r="Q169">
        <f xml:space="preserve"> YEAR(orders[[#This Row],[OrderDate]])</f>
        <v>1995</v>
      </c>
      <c r="R169" t="str">
        <f xml:space="preserve"> IF(orders[[#This Row],[ShippedDate]]&lt;orders[[#This Row],[OrderDate]], "Invalid Date", "Valid Date")</f>
        <v>Valid Date</v>
      </c>
    </row>
    <row r="170" spans="1:18" x14ac:dyDescent="0.35">
      <c r="A170">
        <v>10416</v>
      </c>
      <c r="B170" t="s">
        <v>727</v>
      </c>
      <c r="C170">
        <v>8</v>
      </c>
      <c r="D170" s="1">
        <v>34746</v>
      </c>
      <c r="E170" s="1">
        <v>34774</v>
      </c>
      <c r="F170" s="1">
        <v>34757</v>
      </c>
      <c r="G170">
        <v>3</v>
      </c>
      <c r="H170">
        <v>22.72</v>
      </c>
      <c r="I170" t="s">
        <v>728</v>
      </c>
      <c r="J170" t="s">
        <v>730</v>
      </c>
      <c r="K170" t="s">
        <v>731</v>
      </c>
      <c r="L170" t="s">
        <v>829</v>
      </c>
      <c r="M170" t="s">
        <v>732</v>
      </c>
      <c r="N170" t="s">
        <v>733</v>
      </c>
      <c r="O170">
        <f xml:space="preserve"> IF(orders[[#This Row],[ShippedDate]]="","",orders[[#This Row],[ShippedDate]]-orders[[#This Row],[OrderDate]])</f>
        <v>11</v>
      </c>
      <c r="P170" t="str">
        <f>TEXT(orders[[#This Row],[OrderDate]],"mmm")</f>
        <v>Feb</v>
      </c>
      <c r="Q170">
        <f xml:space="preserve"> YEAR(orders[[#This Row],[OrderDate]])</f>
        <v>1995</v>
      </c>
      <c r="R170" t="str">
        <f xml:space="preserve"> IF(orders[[#This Row],[ShippedDate]]&lt;orders[[#This Row],[OrderDate]], "Invalid Date", "Valid Date")</f>
        <v>Valid Date</v>
      </c>
    </row>
    <row r="171" spans="1:18" x14ac:dyDescent="0.35">
      <c r="A171">
        <v>10417</v>
      </c>
      <c r="B171" t="s">
        <v>619</v>
      </c>
      <c r="C171">
        <v>4</v>
      </c>
      <c r="D171" s="1">
        <v>34746</v>
      </c>
      <c r="E171" s="1">
        <v>34774</v>
      </c>
      <c r="F171" s="1">
        <v>34758</v>
      </c>
      <c r="G171">
        <v>3</v>
      </c>
      <c r="H171">
        <v>70.290000000000006</v>
      </c>
      <c r="I171" t="s">
        <v>620</v>
      </c>
      <c r="J171" t="s">
        <v>622</v>
      </c>
      <c r="K171" t="s">
        <v>623</v>
      </c>
      <c r="L171" t="s">
        <v>829</v>
      </c>
      <c r="M171" t="s">
        <v>624</v>
      </c>
      <c r="N171" t="s">
        <v>625</v>
      </c>
      <c r="O171">
        <f xml:space="preserve"> IF(orders[[#This Row],[ShippedDate]]="","",orders[[#This Row],[ShippedDate]]-orders[[#This Row],[OrderDate]])</f>
        <v>12</v>
      </c>
      <c r="P171" t="str">
        <f>TEXT(orders[[#This Row],[OrderDate]],"mmm")</f>
        <v>Feb</v>
      </c>
      <c r="Q171">
        <f xml:space="preserve"> YEAR(orders[[#This Row],[OrderDate]])</f>
        <v>1995</v>
      </c>
      <c r="R171" t="str">
        <f xml:space="preserve"> IF(orders[[#This Row],[ShippedDate]]&lt;orders[[#This Row],[OrderDate]], "Invalid Date", "Valid Date")</f>
        <v>Valid Date</v>
      </c>
    </row>
    <row r="172" spans="1:18" x14ac:dyDescent="0.35">
      <c r="A172">
        <v>10418</v>
      </c>
      <c r="B172" t="s">
        <v>544</v>
      </c>
      <c r="C172">
        <v>4</v>
      </c>
      <c r="D172" s="1">
        <v>34747</v>
      </c>
      <c r="E172" s="1">
        <v>34775</v>
      </c>
      <c r="F172" s="1">
        <v>34754</v>
      </c>
      <c r="G172">
        <v>1</v>
      </c>
      <c r="H172">
        <v>17.55</v>
      </c>
      <c r="I172" t="s">
        <v>545</v>
      </c>
      <c r="J172" t="s">
        <v>547</v>
      </c>
      <c r="K172" t="s">
        <v>548</v>
      </c>
      <c r="L172" t="s">
        <v>829</v>
      </c>
      <c r="M172" t="s">
        <v>549</v>
      </c>
      <c r="N172" t="s">
        <v>46</v>
      </c>
      <c r="O172">
        <f xml:space="preserve"> IF(orders[[#This Row],[ShippedDate]]="","",orders[[#This Row],[ShippedDate]]-orders[[#This Row],[OrderDate]])</f>
        <v>7</v>
      </c>
      <c r="P172" t="str">
        <f>TEXT(orders[[#This Row],[OrderDate]],"mmm")</f>
        <v>Feb</v>
      </c>
      <c r="Q172">
        <f xml:space="preserve"> YEAR(orders[[#This Row],[OrderDate]])</f>
        <v>1995</v>
      </c>
      <c r="R172" t="str">
        <f xml:space="preserve"> IF(orders[[#This Row],[ShippedDate]]&lt;orders[[#This Row],[OrderDate]], "Invalid Date", "Valid Date")</f>
        <v>Valid Date</v>
      </c>
    </row>
    <row r="173" spans="1:18" x14ac:dyDescent="0.35">
      <c r="A173">
        <v>10419</v>
      </c>
      <c r="B173" t="s">
        <v>581</v>
      </c>
      <c r="C173">
        <v>4</v>
      </c>
      <c r="D173" s="1">
        <v>34750</v>
      </c>
      <c r="E173" s="1">
        <v>34778</v>
      </c>
      <c r="F173" s="1">
        <v>34760</v>
      </c>
      <c r="G173">
        <v>2</v>
      </c>
      <c r="H173">
        <v>137.35</v>
      </c>
      <c r="I173" t="s">
        <v>582</v>
      </c>
      <c r="J173" t="s">
        <v>846</v>
      </c>
      <c r="K173" t="s">
        <v>585</v>
      </c>
      <c r="L173" t="s">
        <v>829</v>
      </c>
      <c r="M173" t="s">
        <v>847</v>
      </c>
      <c r="N173" t="s">
        <v>159</v>
      </c>
      <c r="O173">
        <f xml:space="preserve"> IF(orders[[#This Row],[ShippedDate]]="","",orders[[#This Row],[ShippedDate]]-orders[[#This Row],[OrderDate]])</f>
        <v>10</v>
      </c>
      <c r="P173" t="str">
        <f>TEXT(orders[[#This Row],[OrderDate]],"mmm")</f>
        <v>Feb</v>
      </c>
      <c r="Q173">
        <f xml:space="preserve"> YEAR(orders[[#This Row],[OrderDate]])</f>
        <v>1995</v>
      </c>
      <c r="R173" t="str">
        <f xml:space="preserve"> IF(orders[[#This Row],[ShippedDate]]&lt;orders[[#This Row],[OrderDate]], "Invalid Date", "Valid Date")</f>
        <v>Valid Date</v>
      </c>
    </row>
    <row r="174" spans="1:18" x14ac:dyDescent="0.35">
      <c r="A174">
        <v>10420</v>
      </c>
      <c r="B174" t="s">
        <v>735</v>
      </c>
      <c r="C174">
        <v>3</v>
      </c>
      <c r="D174" s="1">
        <v>34751</v>
      </c>
      <c r="E174" s="1">
        <v>34779</v>
      </c>
      <c r="F174" s="1">
        <v>34757</v>
      </c>
      <c r="G174">
        <v>1</v>
      </c>
      <c r="H174">
        <v>44.12</v>
      </c>
      <c r="I174" t="s">
        <v>736</v>
      </c>
      <c r="J174" t="s">
        <v>738</v>
      </c>
      <c r="K174" t="s">
        <v>739</v>
      </c>
      <c r="L174" t="s">
        <v>167</v>
      </c>
      <c r="M174" t="s">
        <v>740</v>
      </c>
      <c r="N174" t="s">
        <v>169</v>
      </c>
      <c r="O174">
        <f xml:space="preserve"> IF(orders[[#This Row],[ShippedDate]]="","",orders[[#This Row],[ShippedDate]]-orders[[#This Row],[OrderDate]])</f>
        <v>6</v>
      </c>
      <c r="P174" t="str">
        <f>TEXT(orders[[#This Row],[OrderDate]],"mmm")</f>
        <v>Feb</v>
      </c>
      <c r="Q174">
        <f xml:space="preserve"> YEAR(orders[[#This Row],[OrderDate]])</f>
        <v>1995</v>
      </c>
      <c r="R174" t="str">
        <f xml:space="preserve"> IF(orders[[#This Row],[ShippedDate]]&lt;orders[[#This Row],[OrderDate]], "Invalid Date", "Valid Date")</f>
        <v>Valid Date</v>
      </c>
    </row>
    <row r="175" spans="1:18" x14ac:dyDescent="0.35">
      <c r="A175">
        <v>10421</v>
      </c>
      <c r="B175" t="s">
        <v>531</v>
      </c>
      <c r="C175">
        <v>8</v>
      </c>
      <c r="D175" s="1">
        <v>34751</v>
      </c>
      <c r="E175" s="1">
        <v>34793</v>
      </c>
      <c r="F175" s="1">
        <v>34757</v>
      </c>
      <c r="G175">
        <v>1</v>
      </c>
      <c r="H175">
        <v>99.23</v>
      </c>
      <c r="I175" t="s">
        <v>532</v>
      </c>
      <c r="J175" t="s">
        <v>534</v>
      </c>
      <c r="K175" t="s">
        <v>318</v>
      </c>
      <c r="L175" t="s">
        <v>319</v>
      </c>
      <c r="M175" t="s">
        <v>535</v>
      </c>
      <c r="N175" t="s">
        <v>169</v>
      </c>
      <c r="O175">
        <f xml:space="preserve"> IF(orders[[#This Row],[ShippedDate]]="","",orders[[#This Row],[ShippedDate]]-orders[[#This Row],[OrderDate]])</f>
        <v>6</v>
      </c>
      <c r="P175" t="str">
        <f>TEXT(orders[[#This Row],[OrderDate]],"mmm")</f>
        <v>Feb</v>
      </c>
      <c r="Q175">
        <f xml:space="preserve"> YEAR(orders[[#This Row],[OrderDate]])</f>
        <v>1995</v>
      </c>
      <c r="R175" t="str">
        <f xml:space="preserve"> IF(orders[[#This Row],[ShippedDate]]&lt;orders[[#This Row],[OrderDate]], "Invalid Date", "Valid Date")</f>
        <v>Valid Date</v>
      </c>
    </row>
    <row r="176" spans="1:18" x14ac:dyDescent="0.35">
      <c r="A176">
        <v>10422</v>
      </c>
      <c r="B176" t="s">
        <v>255</v>
      </c>
      <c r="C176">
        <v>2</v>
      </c>
      <c r="D176" s="1">
        <v>34752</v>
      </c>
      <c r="E176" s="1">
        <v>34780</v>
      </c>
      <c r="F176" s="1">
        <v>34761</v>
      </c>
      <c r="G176">
        <v>1</v>
      </c>
      <c r="H176">
        <v>3.02</v>
      </c>
      <c r="I176" t="s">
        <v>256</v>
      </c>
      <c r="J176" t="s">
        <v>258</v>
      </c>
      <c r="K176" t="s">
        <v>259</v>
      </c>
      <c r="L176" t="s">
        <v>829</v>
      </c>
      <c r="M176" t="s">
        <v>260</v>
      </c>
      <c r="N176" t="s">
        <v>261</v>
      </c>
      <c r="O176">
        <f xml:space="preserve"> IF(orders[[#This Row],[ShippedDate]]="","",orders[[#This Row],[ShippedDate]]-orders[[#This Row],[OrderDate]])</f>
        <v>9</v>
      </c>
      <c r="P176" t="str">
        <f>TEXT(orders[[#This Row],[OrderDate]],"mmm")</f>
        <v>Feb</v>
      </c>
      <c r="Q176">
        <f xml:space="preserve"> YEAR(orders[[#This Row],[OrderDate]])</f>
        <v>1995</v>
      </c>
      <c r="R176" t="str">
        <f xml:space="preserve"> IF(orders[[#This Row],[ShippedDate]]&lt;orders[[#This Row],[OrderDate]], "Invalid Date", "Valid Date")</f>
        <v>Valid Date</v>
      </c>
    </row>
    <row r="177" spans="1:18" x14ac:dyDescent="0.35">
      <c r="A177">
        <v>10423</v>
      </c>
      <c r="B177" t="s">
        <v>288</v>
      </c>
      <c r="C177">
        <v>6</v>
      </c>
      <c r="D177" s="1">
        <v>34753</v>
      </c>
      <c r="E177" s="1">
        <v>34767</v>
      </c>
      <c r="F177" s="1">
        <v>34785</v>
      </c>
      <c r="G177">
        <v>3</v>
      </c>
      <c r="H177">
        <v>24.5</v>
      </c>
      <c r="I177" t="s">
        <v>289</v>
      </c>
      <c r="J177" t="s">
        <v>291</v>
      </c>
      <c r="K177" t="s">
        <v>292</v>
      </c>
      <c r="L177" t="s">
        <v>167</v>
      </c>
      <c r="M177" t="s">
        <v>293</v>
      </c>
      <c r="N177" t="s">
        <v>169</v>
      </c>
      <c r="O177">
        <f xml:space="preserve"> IF(orders[[#This Row],[ShippedDate]]="","",orders[[#This Row],[ShippedDate]]-orders[[#This Row],[OrderDate]])</f>
        <v>32</v>
      </c>
      <c r="P177" t="str">
        <f>TEXT(orders[[#This Row],[OrderDate]],"mmm")</f>
        <v>Feb</v>
      </c>
      <c r="Q177">
        <f xml:space="preserve"> YEAR(orders[[#This Row],[OrderDate]])</f>
        <v>1995</v>
      </c>
      <c r="R177" t="str">
        <f xml:space="preserve"> IF(orders[[#This Row],[ShippedDate]]&lt;orders[[#This Row],[OrderDate]], "Invalid Date", "Valid Date")</f>
        <v>Valid Date</v>
      </c>
    </row>
    <row r="178" spans="1:18" x14ac:dyDescent="0.35">
      <c r="A178">
        <v>10424</v>
      </c>
      <c r="B178" t="s">
        <v>456</v>
      </c>
      <c r="C178">
        <v>7</v>
      </c>
      <c r="D178" s="1">
        <v>34753</v>
      </c>
      <c r="E178" s="1">
        <v>34781</v>
      </c>
      <c r="F178" s="1">
        <v>34757</v>
      </c>
      <c r="G178">
        <v>2</v>
      </c>
      <c r="H178">
        <v>370.61</v>
      </c>
      <c r="I178" t="s">
        <v>457</v>
      </c>
      <c r="J178" t="s">
        <v>459</v>
      </c>
      <c r="K178" t="s">
        <v>460</v>
      </c>
      <c r="L178" t="s">
        <v>461</v>
      </c>
      <c r="M178" t="s">
        <v>462</v>
      </c>
      <c r="N178" t="s">
        <v>127</v>
      </c>
      <c r="O178">
        <f xml:space="preserve"> IF(orders[[#This Row],[ShippedDate]]="","",orders[[#This Row],[ShippedDate]]-orders[[#This Row],[OrderDate]])</f>
        <v>4</v>
      </c>
      <c r="P178" t="str">
        <f>TEXT(orders[[#This Row],[OrderDate]],"mmm")</f>
        <v>Feb</v>
      </c>
      <c r="Q178">
        <f xml:space="preserve"> YEAR(orders[[#This Row],[OrderDate]])</f>
        <v>1995</v>
      </c>
      <c r="R178" t="str">
        <f xml:space="preserve"> IF(orders[[#This Row],[ShippedDate]]&lt;orders[[#This Row],[OrderDate]], "Invalid Date", "Valid Date")</f>
        <v>Valid Date</v>
      </c>
    </row>
    <row r="179" spans="1:18" x14ac:dyDescent="0.35">
      <c r="A179">
        <v>10425</v>
      </c>
      <c r="B179" t="s">
        <v>372</v>
      </c>
      <c r="C179">
        <v>6</v>
      </c>
      <c r="D179" s="1">
        <v>34754</v>
      </c>
      <c r="E179" s="1">
        <v>34782</v>
      </c>
      <c r="F179" s="1">
        <v>34775</v>
      </c>
      <c r="G179">
        <v>2</v>
      </c>
      <c r="H179">
        <v>7.93</v>
      </c>
      <c r="I179" t="s">
        <v>373</v>
      </c>
      <c r="J179" t="s">
        <v>375</v>
      </c>
      <c r="K179" t="s">
        <v>376</v>
      </c>
      <c r="L179" t="s">
        <v>829</v>
      </c>
      <c r="M179" t="s">
        <v>377</v>
      </c>
      <c r="N179" t="s">
        <v>99</v>
      </c>
      <c r="O179">
        <f xml:space="preserve"> IF(orders[[#This Row],[ShippedDate]]="","",orders[[#This Row],[ShippedDate]]-orders[[#This Row],[OrderDate]])</f>
        <v>21</v>
      </c>
      <c r="P179" t="str">
        <f>TEXT(orders[[#This Row],[OrderDate]],"mmm")</f>
        <v>Feb</v>
      </c>
      <c r="Q179">
        <f xml:space="preserve"> YEAR(orders[[#This Row],[OrderDate]])</f>
        <v>1995</v>
      </c>
      <c r="R179" t="str">
        <f xml:space="preserve"> IF(orders[[#This Row],[ShippedDate]]&lt;orders[[#This Row],[OrderDate]], "Invalid Date", "Valid Date")</f>
        <v>Valid Date</v>
      </c>
    </row>
    <row r="180" spans="1:18" x14ac:dyDescent="0.35">
      <c r="A180">
        <v>10426</v>
      </c>
      <c r="B180" t="s">
        <v>273</v>
      </c>
      <c r="C180">
        <v>4</v>
      </c>
      <c r="D180" s="1">
        <v>34757</v>
      </c>
      <c r="E180" s="1">
        <v>34785</v>
      </c>
      <c r="F180" s="1">
        <v>34767</v>
      </c>
      <c r="G180">
        <v>1</v>
      </c>
      <c r="H180">
        <v>18.690000000000001</v>
      </c>
      <c r="I180" t="s">
        <v>854</v>
      </c>
      <c r="J180" t="s">
        <v>276</v>
      </c>
      <c r="K180" t="s">
        <v>277</v>
      </c>
      <c r="L180" t="s">
        <v>829</v>
      </c>
      <c r="M180" t="s">
        <v>855</v>
      </c>
      <c r="N180" t="s">
        <v>108</v>
      </c>
      <c r="O180">
        <f xml:space="preserve"> IF(orders[[#This Row],[ShippedDate]]="","",orders[[#This Row],[ShippedDate]]-orders[[#This Row],[OrderDate]])</f>
        <v>10</v>
      </c>
      <c r="P180" t="str">
        <f>TEXT(orders[[#This Row],[OrderDate]],"mmm")</f>
        <v>Feb</v>
      </c>
      <c r="Q180">
        <f xml:space="preserve"> YEAR(orders[[#This Row],[OrderDate]])</f>
        <v>1995</v>
      </c>
      <c r="R180" t="str">
        <f xml:space="preserve"> IF(orders[[#This Row],[ShippedDate]]&lt;orders[[#This Row],[OrderDate]], "Invalid Date", "Valid Date")</f>
        <v>Valid Date</v>
      </c>
    </row>
    <row r="181" spans="1:18" x14ac:dyDescent="0.35">
      <c r="A181">
        <v>10427</v>
      </c>
      <c r="B181" t="s">
        <v>517</v>
      </c>
      <c r="C181">
        <v>4</v>
      </c>
      <c r="D181" s="1">
        <v>34757</v>
      </c>
      <c r="E181" s="1">
        <v>34785</v>
      </c>
      <c r="F181" s="1">
        <v>34792</v>
      </c>
      <c r="G181">
        <v>2</v>
      </c>
      <c r="H181">
        <v>31.29</v>
      </c>
      <c r="I181" t="s">
        <v>518</v>
      </c>
      <c r="J181" t="s">
        <v>520</v>
      </c>
      <c r="K181" t="s">
        <v>521</v>
      </c>
      <c r="L181" t="s">
        <v>829</v>
      </c>
      <c r="M181" t="s">
        <v>522</v>
      </c>
      <c r="N181" t="s">
        <v>208</v>
      </c>
      <c r="O181">
        <f xml:space="preserve"> IF(orders[[#This Row],[ShippedDate]]="","",orders[[#This Row],[ShippedDate]]-orders[[#This Row],[OrderDate]])</f>
        <v>35</v>
      </c>
      <c r="P181" t="str">
        <f>TEXT(orders[[#This Row],[OrderDate]],"mmm")</f>
        <v>Feb</v>
      </c>
      <c r="Q181">
        <f xml:space="preserve"> YEAR(orders[[#This Row],[OrderDate]])</f>
        <v>1995</v>
      </c>
      <c r="R181" t="str">
        <f xml:space="preserve"> IF(orders[[#This Row],[ShippedDate]]&lt;orders[[#This Row],[OrderDate]], "Invalid Date", "Valid Date")</f>
        <v>Valid Date</v>
      </c>
    </row>
    <row r="182" spans="1:18" x14ac:dyDescent="0.35">
      <c r="A182">
        <v>10428</v>
      </c>
      <c r="B182" t="s">
        <v>567</v>
      </c>
      <c r="C182">
        <v>7</v>
      </c>
      <c r="D182" s="1">
        <v>34758</v>
      </c>
      <c r="E182" s="1">
        <v>34786</v>
      </c>
      <c r="F182" s="1">
        <v>34765</v>
      </c>
      <c r="G182">
        <v>1</v>
      </c>
      <c r="H182">
        <v>11.09</v>
      </c>
      <c r="I182" t="s">
        <v>568</v>
      </c>
      <c r="J182" t="s">
        <v>570</v>
      </c>
      <c r="K182" t="s">
        <v>571</v>
      </c>
      <c r="L182" t="s">
        <v>829</v>
      </c>
      <c r="M182" t="s">
        <v>572</v>
      </c>
      <c r="N182" t="s">
        <v>261</v>
      </c>
      <c r="O182">
        <f xml:space="preserve"> IF(orders[[#This Row],[ShippedDate]]="","",orders[[#This Row],[ShippedDate]]-orders[[#This Row],[OrderDate]])</f>
        <v>7</v>
      </c>
      <c r="P182" t="str">
        <f>TEXT(orders[[#This Row],[OrderDate]],"mmm")</f>
        <v>Feb</v>
      </c>
      <c r="Q182">
        <f xml:space="preserve"> YEAR(orders[[#This Row],[OrderDate]])</f>
        <v>1995</v>
      </c>
      <c r="R182" t="str">
        <f xml:space="preserve"> IF(orders[[#This Row],[ShippedDate]]&lt;orders[[#This Row],[OrderDate]], "Invalid Date", "Valid Date")</f>
        <v>Valid Date</v>
      </c>
    </row>
    <row r="183" spans="1:18" x14ac:dyDescent="0.35">
      <c r="A183">
        <v>10429</v>
      </c>
      <c r="B183" t="s">
        <v>340</v>
      </c>
      <c r="C183">
        <v>3</v>
      </c>
      <c r="D183" s="1">
        <v>34759</v>
      </c>
      <c r="E183" s="1">
        <v>34801</v>
      </c>
      <c r="F183" s="1">
        <v>34768</v>
      </c>
      <c r="G183">
        <v>2</v>
      </c>
      <c r="H183">
        <v>56.63</v>
      </c>
      <c r="I183" t="s">
        <v>341</v>
      </c>
      <c r="J183" t="s">
        <v>343</v>
      </c>
      <c r="K183" t="s">
        <v>344</v>
      </c>
      <c r="L183" t="s">
        <v>345</v>
      </c>
      <c r="M183" t="s">
        <v>829</v>
      </c>
      <c r="N183" t="s">
        <v>346</v>
      </c>
      <c r="O183">
        <f xml:space="preserve"> IF(orders[[#This Row],[ShippedDate]]="","",orders[[#This Row],[ShippedDate]]-orders[[#This Row],[OrderDate]])</f>
        <v>9</v>
      </c>
      <c r="P183" t="str">
        <f>TEXT(orders[[#This Row],[OrderDate]],"mmm")</f>
        <v>Mar</v>
      </c>
      <c r="Q183">
        <f xml:space="preserve"> YEAR(orders[[#This Row],[OrderDate]])</f>
        <v>1995</v>
      </c>
      <c r="R183" t="str">
        <f xml:space="preserve"> IF(orders[[#This Row],[ShippedDate]]&lt;orders[[#This Row],[OrderDate]], "Invalid Date", "Valid Date")</f>
        <v>Valid Date</v>
      </c>
    </row>
    <row r="184" spans="1:18" x14ac:dyDescent="0.35">
      <c r="A184">
        <v>10430</v>
      </c>
      <c r="B184" t="s">
        <v>201</v>
      </c>
      <c r="C184">
        <v>4</v>
      </c>
      <c r="D184" s="1">
        <v>34760</v>
      </c>
      <c r="E184" s="1">
        <v>34774</v>
      </c>
      <c r="F184" s="1">
        <v>34764</v>
      </c>
      <c r="G184">
        <v>1</v>
      </c>
      <c r="H184">
        <v>458.78</v>
      </c>
      <c r="I184" t="s">
        <v>202</v>
      </c>
      <c r="J184" t="s">
        <v>205</v>
      </c>
      <c r="K184" t="s">
        <v>206</v>
      </c>
      <c r="L184" t="s">
        <v>829</v>
      </c>
      <c r="M184" t="s">
        <v>207</v>
      </c>
      <c r="N184" t="s">
        <v>208</v>
      </c>
      <c r="O184">
        <f xml:space="preserve"> IF(orders[[#This Row],[ShippedDate]]="","",orders[[#This Row],[ShippedDate]]-orders[[#This Row],[OrderDate]])</f>
        <v>4</v>
      </c>
      <c r="P184" t="str">
        <f>TEXT(orders[[#This Row],[OrderDate]],"mmm")</f>
        <v>Mar</v>
      </c>
      <c r="Q184">
        <f xml:space="preserve"> YEAR(orders[[#This Row],[OrderDate]])</f>
        <v>1995</v>
      </c>
      <c r="R184" t="str">
        <f xml:space="preserve"> IF(orders[[#This Row],[ShippedDate]]&lt;orders[[#This Row],[OrderDate]], "Invalid Date", "Valid Date")</f>
        <v>Valid Date</v>
      </c>
    </row>
    <row r="185" spans="1:18" x14ac:dyDescent="0.35">
      <c r="A185">
        <v>10431</v>
      </c>
      <c r="B185" t="s">
        <v>119</v>
      </c>
      <c r="C185">
        <v>4</v>
      </c>
      <c r="D185" s="1">
        <v>34760</v>
      </c>
      <c r="E185" s="1">
        <v>34774</v>
      </c>
      <c r="F185" s="1">
        <v>34768</v>
      </c>
      <c r="G185">
        <v>2</v>
      </c>
      <c r="H185">
        <v>44.17</v>
      </c>
      <c r="I185" t="s">
        <v>120</v>
      </c>
      <c r="J185" t="s">
        <v>123</v>
      </c>
      <c r="K185" t="s">
        <v>124</v>
      </c>
      <c r="L185" t="s">
        <v>125</v>
      </c>
      <c r="M185" t="s">
        <v>126</v>
      </c>
      <c r="N185" t="s">
        <v>127</v>
      </c>
      <c r="O185">
        <f xml:space="preserve"> IF(orders[[#This Row],[ShippedDate]]="","",orders[[#This Row],[ShippedDate]]-orders[[#This Row],[OrderDate]])</f>
        <v>8</v>
      </c>
      <c r="P185" t="str">
        <f>TEXT(orders[[#This Row],[OrderDate]],"mmm")</f>
        <v>Mar</v>
      </c>
      <c r="Q185">
        <f xml:space="preserve"> YEAR(orders[[#This Row],[OrderDate]])</f>
        <v>1995</v>
      </c>
      <c r="R185" t="str">
        <f xml:space="preserve"> IF(orders[[#This Row],[ShippedDate]]&lt;orders[[#This Row],[OrderDate]], "Invalid Date", "Valid Date")</f>
        <v>Valid Date</v>
      </c>
    </row>
    <row r="186" spans="1:18" x14ac:dyDescent="0.35">
      <c r="A186">
        <v>10432</v>
      </c>
      <c r="B186" t="s">
        <v>635</v>
      </c>
      <c r="C186">
        <v>3</v>
      </c>
      <c r="D186" s="1">
        <v>34761</v>
      </c>
      <c r="E186" s="1">
        <v>34775</v>
      </c>
      <c r="F186" s="1">
        <v>34768</v>
      </c>
      <c r="G186">
        <v>2</v>
      </c>
      <c r="H186">
        <v>4.34</v>
      </c>
      <c r="I186" t="s">
        <v>636</v>
      </c>
      <c r="J186" t="s">
        <v>638</v>
      </c>
      <c r="K186" t="s">
        <v>639</v>
      </c>
      <c r="L186" t="s">
        <v>640</v>
      </c>
      <c r="M186" t="s">
        <v>641</v>
      </c>
      <c r="N186" t="s">
        <v>302</v>
      </c>
      <c r="O186">
        <f xml:space="preserve"> IF(orders[[#This Row],[ShippedDate]]="","",orders[[#This Row],[ShippedDate]]-orders[[#This Row],[OrderDate]])</f>
        <v>7</v>
      </c>
      <c r="P186" t="str">
        <f>TEXT(orders[[#This Row],[OrderDate]],"mmm")</f>
        <v>Mar</v>
      </c>
      <c r="Q186">
        <f xml:space="preserve"> YEAR(orders[[#This Row],[OrderDate]])</f>
        <v>1995</v>
      </c>
      <c r="R186" t="str">
        <f xml:space="preserve"> IF(orders[[#This Row],[ShippedDate]]&lt;orders[[#This Row],[OrderDate]], "Invalid Date", "Valid Date")</f>
        <v>Valid Date</v>
      </c>
    </row>
    <row r="187" spans="1:18" x14ac:dyDescent="0.35">
      <c r="A187">
        <v>10433</v>
      </c>
      <c r="B187" t="s">
        <v>525</v>
      </c>
      <c r="C187">
        <v>3</v>
      </c>
      <c r="D187" s="1">
        <v>34764</v>
      </c>
      <c r="E187" s="1">
        <v>34792</v>
      </c>
      <c r="F187" s="1">
        <v>34793</v>
      </c>
      <c r="G187">
        <v>3</v>
      </c>
      <c r="H187">
        <v>73.83</v>
      </c>
      <c r="I187" t="s">
        <v>526</v>
      </c>
      <c r="J187" t="s">
        <v>528</v>
      </c>
      <c r="K187" t="s">
        <v>268</v>
      </c>
      <c r="L187" t="s">
        <v>829</v>
      </c>
      <c r="M187" t="s">
        <v>529</v>
      </c>
      <c r="N187" t="s">
        <v>270</v>
      </c>
      <c r="O187">
        <f xml:space="preserve"> IF(orders[[#This Row],[ShippedDate]]="","",orders[[#This Row],[ShippedDate]]-orders[[#This Row],[OrderDate]])</f>
        <v>29</v>
      </c>
      <c r="P187" t="str">
        <f>TEXT(orders[[#This Row],[OrderDate]],"mmm")</f>
        <v>Mar</v>
      </c>
      <c r="Q187">
        <f xml:space="preserve"> YEAR(orders[[#This Row],[OrderDate]])</f>
        <v>1995</v>
      </c>
      <c r="R187" t="str">
        <f xml:space="preserve"> IF(orders[[#This Row],[ShippedDate]]&lt;orders[[#This Row],[OrderDate]], "Invalid Date", "Valid Date")</f>
        <v>Valid Date</v>
      </c>
    </row>
    <row r="188" spans="1:18" x14ac:dyDescent="0.35">
      <c r="A188">
        <v>10434</v>
      </c>
      <c r="B188" t="s">
        <v>234</v>
      </c>
      <c r="C188">
        <v>3</v>
      </c>
      <c r="D188" s="1">
        <v>34764</v>
      </c>
      <c r="E188" s="1">
        <v>34792</v>
      </c>
      <c r="F188" s="1">
        <v>34774</v>
      </c>
      <c r="G188">
        <v>2</v>
      </c>
      <c r="H188">
        <v>17.920000000000002</v>
      </c>
      <c r="I188" t="s">
        <v>235</v>
      </c>
      <c r="J188" t="s">
        <v>237</v>
      </c>
      <c r="K188" t="s">
        <v>238</v>
      </c>
      <c r="L188" t="s">
        <v>829</v>
      </c>
      <c r="M188" t="s">
        <v>239</v>
      </c>
      <c r="N188" t="s">
        <v>81</v>
      </c>
      <c r="O188">
        <f xml:space="preserve"> IF(orders[[#This Row],[ShippedDate]]="","",orders[[#This Row],[ShippedDate]]-orders[[#This Row],[OrderDate]])</f>
        <v>10</v>
      </c>
      <c r="P188" t="str">
        <f>TEXT(orders[[#This Row],[OrderDate]],"mmm")</f>
        <v>Mar</v>
      </c>
      <c r="Q188">
        <f xml:space="preserve"> YEAR(orders[[#This Row],[OrderDate]])</f>
        <v>1995</v>
      </c>
      <c r="R188" t="str">
        <f xml:space="preserve"> IF(orders[[#This Row],[ShippedDate]]&lt;orders[[#This Row],[OrderDate]], "Invalid Date", "Valid Date")</f>
        <v>Valid Date</v>
      </c>
    </row>
    <row r="189" spans="1:18" x14ac:dyDescent="0.35">
      <c r="A189">
        <v>10435</v>
      </c>
      <c r="B189" t="s">
        <v>171</v>
      </c>
      <c r="C189">
        <v>8</v>
      </c>
      <c r="D189" s="1">
        <v>34765</v>
      </c>
      <c r="E189" s="1">
        <v>34807</v>
      </c>
      <c r="F189" s="1">
        <v>34768</v>
      </c>
      <c r="G189">
        <v>2</v>
      </c>
      <c r="H189">
        <v>9.2100000000000009</v>
      </c>
      <c r="I189" t="s">
        <v>172</v>
      </c>
      <c r="J189" t="s">
        <v>174</v>
      </c>
      <c r="K189" t="s">
        <v>69</v>
      </c>
      <c r="L189" t="s">
        <v>829</v>
      </c>
      <c r="M189" t="s">
        <v>175</v>
      </c>
      <c r="N189" t="s">
        <v>71</v>
      </c>
      <c r="O189">
        <f xml:space="preserve"> IF(orders[[#This Row],[ShippedDate]]="","",orders[[#This Row],[ShippedDate]]-orders[[#This Row],[OrderDate]])</f>
        <v>3</v>
      </c>
      <c r="P189" t="str">
        <f>TEXT(orders[[#This Row],[OrderDate]],"mmm")</f>
        <v>Mar</v>
      </c>
      <c r="Q189">
        <f xml:space="preserve"> YEAR(orders[[#This Row],[OrderDate]])</f>
        <v>1995</v>
      </c>
      <c r="R189" t="str">
        <f xml:space="preserve"> IF(orders[[#This Row],[ShippedDate]]&lt;orders[[#This Row],[OrderDate]], "Invalid Date", "Valid Date")</f>
        <v>Valid Date</v>
      </c>
    </row>
    <row r="190" spans="1:18" x14ac:dyDescent="0.35">
      <c r="A190">
        <v>10436</v>
      </c>
      <c r="B190" t="s">
        <v>92</v>
      </c>
      <c r="C190">
        <v>3</v>
      </c>
      <c r="D190" s="1">
        <v>34766</v>
      </c>
      <c r="E190" s="1">
        <v>34794</v>
      </c>
      <c r="F190" s="1">
        <v>34772</v>
      </c>
      <c r="G190">
        <v>2</v>
      </c>
      <c r="H190">
        <v>156.66</v>
      </c>
      <c r="I190" t="s">
        <v>93</v>
      </c>
      <c r="J190" t="s">
        <v>96</v>
      </c>
      <c r="K190" t="s">
        <v>97</v>
      </c>
      <c r="L190" t="s">
        <v>829</v>
      </c>
      <c r="M190" t="s">
        <v>98</v>
      </c>
      <c r="N190" t="s">
        <v>99</v>
      </c>
      <c r="O190">
        <f xml:space="preserve"> IF(orders[[#This Row],[ShippedDate]]="","",orders[[#This Row],[ShippedDate]]-orders[[#This Row],[OrderDate]])</f>
        <v>6</v>
      </c>
      <c r="P190" t="str">
        <f>TEXT(orders[[#This Row],[OrderDate]],"mmm")</f>
        <v>Mar</v>
      </c>
      <c r="Q190">
        <f xml:space="preserve"> YEAR(orders[[#This Row],[OrderDate]])</f>
        <v>1995</v>
      </c>
      <c r="R190" t="str">
        <f xml:space="preserve"> IF(orders[[#This Row],[ShippedDate]]&lt;orders[[#This Row],[OrderDate]], "Invalid Date", "Valid Date")</f>
        <v>Valid Date</v>
      </c>
    </row>
    <row r="191" spans="1:18" x14ac:dyDescent="0.35">
      <c r="A191">
        <v>10437</v>
      </c>
      <c r="B191" t="s">
        <v>727</v>
      </c>
      <c r="C191">
        <v>8</v>
      </c>
      <c r="D191" s="1">
        <v>34766</v>
      </c>
      <c r="E191" s="1">
        <v>34794</v>
      </c>
      <c r="F191" s="1">
        <v>34773</v>
      </c>
      <c r="G191">
        <v>1</v>
      </c>
      <c r="H191">
        <v>19.97</v>
      </c>
      <c r="I191" t="s">
        <v>728</v>
      </c>
      <c r="J191" t="s">
        <v>730</v>
      </c>
      <c r="K191" t="s">
        <v>731</v>
      </c>
      <c r="L191" t="s">
        <v>829</v>
      </c>
      <c r="M191" t="s">
        <v>732</v>
      </c>
      <c r="N191" t="s">
        <v>733</v>
      </c>
      <c r="O191">
        <f xml:space="preserve"> IF(orders[[#This Row],[ShippedDate]]="","",orders[[#This Row],[ShippedDate]]-orders[[#This Row],[OrderDate]])</f>
        <v>7</v>
      </c>
      <c r="P191" t="str">
        <f>TEXT(orders[[#This Row],[OrderDate]],"mmm")</f>
        <v>Mar</v>
      </c>
      <c r="Q191">
        <f xml:space="preserve"> YEAR(orders[[#This Row],[OrderDate]])</f>
        <v>1995</v>
      </c>
      <c r="R191" t="str">
        <f xml:space="preserve"> IF(orders[[#This Row],[ShippedDate]]&lt;orders[[#This Row],[OrderDate]], "Invalid Date", "Valid Date")</f>
        <v>Valid Date</v>
      </c>
    </row>
    <row r="192" spans="1:18" x14ac:dyDescent="0.35">
      <c r="A192">
        <v>10438</v>
      </c>
      <c r="B192" t="s">
        <v>667</v>
      </c>
      <c r="C192">
        <v>3</v>
      </c>
      <c r="D192" s="1">
        <v>34767</v>
      </c>
      <c r="E192" s="1">
        <v>34795</v>
      </c>
      <c r="F192" s="1">
        <v>34775</v>
      </c>
      <c r="G192">
        <v>2</v>
      </c>
      <c r="H192">
        <v>8.24</v>
      </c>
      <c r="I192" t="s">
        <v>668</v>
      </c>
      <c r="J192" t="s">
        <v>670</v>
      </c>
      <c r="K192" t="s">
        <v>671</v>
      </c>
      <c r="L192" t="s">
        <v>829</v>
      </c>
      <c r="M192" t="s">
        <v>672</v>
      </c>
      <c r="N192" t="s">
        <v>46</v>
      </c>
      <c r="O192">
        <f xml:space="preserve"> IF(orders[[#This Row],[ShippedDate]]="","",orders[[#This Row],[ShippedDate]]-orders[[#This Row],[OrderDate]])</f>
        <v>8</v>
      </c>
      <c r="P192" t="str">
        <f>TEXT(orders[[#This Row],[OrderDate]],"mmm")</f>
        <v>Mar</v>
      </c>
      <c r="Q192">
        <f xml:space="preserve"> YEAR(orders[[#This Row],[OrderDate]])</f>
        <v>1995</v>
      </c>
      <c r="R192" t="str">
        <f xml:space="preserve"> IF(orders[[#This Row],[ShippedDate]]&lt;orders[[#This Row],[OrderDate]], "Invalid Date", "Valid Date")</f>
        <v>Valid Date</v>
      </c>
    </row>
    <row r="193" spans="1:18" x14ac:dyDescent="0.35">
      <c r="A193">
        <v>10439</v>
      </c>
      <c r="B193" t="s">
        <v>456</v>
      </c>
      <c r="C193">
        <v>6</v>
      </c>
      <c r="D193" s="1">
        <v>34768</v>
      </c>
      <c r="E193" s="1">
        <v>34796</v>
      </c>
      <c r="F193" s="1">
        <v>34771</v>
      </c>
      <c r="G193">
        <v>3</v>
      </c>
      <c r="H193">
        <v>4.07</v>
      </c>
      <c r="I193" t="s">
        <v>457</v>
      </c>
      <c r="J193" t="s">
        <v>459</v>
      </c>
      <c r="K193" t="s">
        <v>460</v>
      </c>
      <c r="L193" t="s">
        <v>461</v>
      </c>
      <c r="M193" t="s">
        <v>462</v>
      </c>
      <c r="N193" t="s">
        <v>127</v>
      </c>
      <c r="O193">
        <f xml:space="preserve"> IF(orders[[#This Row],[ShippedDate]]="","",orders[[#This Row],[ShippedDate]]-orders[[#This Row],[OrderDate]])</f>
        <v>3</v>
      </c>
      <c r="P193" t="str">
        <f>TEXT(orders[[#This Row],[OrderDate]],"mmm")</f>
        <v>Mar</v>
      </c>
      <c r="Q193">
        <f xml:space="preserve"> YEAR(orders[[#This Row],[OrderDate]])</f>
        <v>1995</v>
      </c>
      <c r="R193" t="str">
        <f xml:space="preserve"> IF(orders[[#This Row],[ShippedDate]]&lt;orders[[#This Row],[OrderDate]], "Invalid Date", "Valid Date")</f>
        <v>Valid Date</v>
      </c>
    </row>
    <row r="194" spans="1:18" x14ac:dyDescent="0.35">
      <c r="A194">
        <v>10440</v>
      </c>
      <c r="B194" t="s">
        <v>604</v>
      </c>
      <c r="C194">
        <v>4</v>
      </c>
      <c r="D194" s="1">
        <v>34771</v>
      </c>
      <c r="E194" s="1">
        <v>34799</v>
      </c>
      <c r="F194" s="1">
        <v>34789</v>
      </c>
      <c r="G194">
        <v>2</v>
      </c>
      <c r="H194">
        <v>86.53</v>
      </c>
      <c r="I194" t="s">
        <v>605</v>
      </c>
      <c r="J194" t="s">
        <v>607</v>
      </c>
      <c r="K194" t="s">
        <v>608</v>
      </c>
      <c r="L194" t="s">
        <v>609</v>
      </c>
      <c r="M194" t="s">
        <v>610</v>
      </c>
      <c r="N194" t="s">
        <v>302</v>
      </c>
      <c r="O194">
        <f xml:space="preserve"> IF(orders[[#This Row],[ShippedDate]]="","",orders[[#This Row],[ShippedDate]]-orders[[#This Row],[OrderDate]])</f>
        <v>18</v>
      </c>
      <c r="P194" t="str">
        <f>TEXT(orders[[#This Row],[OrderDate]],"mmm")</f>
        <v>Mar</v>
      </c>
      <c r="Q194">
        <f xml:space="preserve"> YEAR(orders[[#This Row],[OrderDate]])</f>
        <v>1995</v>
      </c>
      <c r="R194" t="str">
        <f xml:space="preserve"> IF(orders[[#This Row],[ShippedDate]]&lt;orders[[#This Row],[OrderDate]], "Invalid Date", "Valid Date")</f>
        <v>Valid Date</v>
      </c>
    </row>
    <row r="195" spans="1:18" x14ac:dyDescent="0.35">
      <c r="A195">
        <v>10441</v>
      </c>
      <c r="B195" t="s">
        <v>485</v>
      </c>
      <c r="C195">
        <v>3</v>
      </c>
      <c r="D195" s="1">
        <v>34771</v>
      </c>
      <c r="E195" s="1">
        <v>34813</v>
      </c>
      <c r="F195" s="1">
        <v>34803</v>
      </c>
      <c r="G195">
        <v>2</v>
      </c>
      <c r="H195">
        <v>73.02</v>
      </c>
      <c r="I195" t="s">
        <v>486</v>
      </c>
      <c r="J195" t="s">
        <v>488</v>
      </c>
      <c r="K195" t="s">
        <v>489</v>
      </c>
      <c r="L195" t="s">
        <v>490</v>
      </c>
      <c r="M195" t="s">
        <v>491</v>
      </c>
      <c r="N195" t="s">
        <v>302</v>
      </c>
      <c r="O195">
        <f xml:space="preserve"> IF(orders[[#This Row],[ShippedDate]]="","",orders[[#This Row],[ShippedDate]]-orders[[#This Row],[OrderDate]])</f>
        <v>32</v>
      </c>
      <c r="P195" t="str">
        <f>TEXT(orders[[#This Row],[OrderDate]],"mmm")</f>
        <v>Mar</v>
      </c>
      <c r="Q195">
        <f xml:space="preserve"> YEAR(orders[[#This Row],[OrderDate]])</f>
        <v>1995</v>
      </c>
      <c r="R195" t="str">
        <f xml:space="preserve"> IF(orders[[#This Row],[ShippedDate]]&lt;orders[[#This Row],[OrderDate]], "Invalid Date", "Valid Date")</f>
        <v>Valid Date</v>
      </c>
    </row>
    <row r="196" spans="1:18" x14ac:dyDescent="0.35">
      <c r="A196">
        <v>10442</v>
      </c>
      <c r="B196" t="s">
        <v>201</v>
      </c>
      <c r="C196">
        <v>3</v>
      </c>
      <c r="D196" s="1">
        <v>34772</v>
      </c>
      <c r="E196" s="1">
        <v>34800</v>
      </c>
      <c r="F196" s="1">
        <v>34779</v>
      </c>
      <c r="G196">
        <v>2</v>
      </c>
      <c r="H196">
        <v>47.94</v>
      </c>
      <c r="I196" t="s">
        <v>202</v>
      </c>
      <c r="J196" t="s">
        <v>205</v>
      </c>
      <c r="K196" t="s">
        <v>206</v>
      </c>
      <c r="L196" t="s">
        <v>829</v>
      </c>
      <c r="M196" t="s">
        <v>207</v>
      </c>
      <c r="N196" t="s">
        <v>208</v>
      </c>
      <c r="O196">
        <f xml:space="preserve"> IF(orders[[#This Row],[ShippedDate]]="","",orders[[#This Row],[ShippedDate]]-orders[[#This Row],[OrderDate]])</f>
        <v>7</v>
      </c>
      <c r="P196" t="str">
        <f>TEXT(orders[[#This Row],[OrderDate]],"mmm")</f>
        <v>Mar</v>
      </c>
      <c r="Q196">
        <f xml:space="preserve"> YEAR(orders[[#This Row],[OrderDate]])</f>
        <v>1995</v>
      </c>
      <c r="R196" t="str">
        <f xml:space="preserve"> IF(orders[[#This Row],[ShippedDate]]&lt;orders[[#This Row],[OrderDate]], "Invalid Date", "Valid Date")</f>
        <v>Valid Date</v>
      </c>
    </row>
    <row r="197" spans="1:18" x14ac:dyDescent="0.35">
      <c r="A197">
        <v>10443</v>
      </c>
      <c r="B197" t="s">
        <v>567</v>
      </c>
      <c r="C197">
        <v>8</v>
      </c>
      <c r="D197" s="1">
        <v>34773</v>
      </c>
      <c r="E197" s="1">
        <v>34801</v>
      </c>
      <c r="F197" s="1">
        <v>34775</v>
      </c>
      <c r="G197">
        <v>1</v>
      </c>
      <c r="H197">
        <v>13.95</v>
      </c>
      <c r="I197" t="s">
        <v>568</v>
      </c>
      <c r="J197" t="s">
        <v>570</v>
      </c>
      <c r="K197" t="s">
        <v>571</v>
      </c>
      <c r="L197" t="s">
        <v>829</v>
      </c>
      <c r="M197" t="s">
        <v>572</v>
      </c>
      <c r="N197" t="s">
        <v>261</v>
      </c>
      <c r="O197">
        <f xml:space="preserve"> IF(orders[[#This Row],[ShippedDate]]="","",orders[[#This Row],[ShippedDate]]-orders[[#This Row],[OrderDate]])</f>
        <v>2</v>
      </c>
      <c r="P197" t="str">
        <f>TEXT(orders[[#This Row],[OrderDate]],"mmm")</f>
        <v>Mar</v>
      </c>
      <c r="Q197">
        <f xml:space="preserve"> YEAR(orders[[#This Row],[OrderDate]])</f>
        <v>1995</v>
      </c>
      <c r="R197" t="str">
        <f xml:space="preserve"> IF(orders[[#This Row],[ShippedDate]]&lt;orders[[#This Row],[OrderDate]], "Invalid Date", "Valid Date")</f>
        <v>Valid Date</v>
      </c>
    </row>
    <row r="198" spans="1:18" x14ac:dyDescent="0.35">
      <c r="A198">
        <v>10444</v>
      </c>
      <c r="B198" t="s">
        <v>74</v>
      </c>
      <c r="C198">
        <v>3</v>
      </c>
      <c r="D198" s="1">
        <v>34773</v>
      </c>
      <c r="E198" s="1">
        <v>34801</v>
      </c>
      <c r="F198" s="1">
        <v>34782</v>
      </c>
      <c r="G198">
        <v>3</v>
      </c>
      <c r="H198">
        <v>3.5</v>
      </c>
      <c r="I198" t="s">
        <v>75</v>
      </c>
      <c r="J198" t="s">
        <v>78</v>
      </c>
      <c r="K198" t="s">
        <v>79</v>
      </c>
      <c r="L198" t="s">
        <v>829</v>
      </c>
      <c r="M198" t="s">
        <v>80</v>
      </c>
      <c r="N198" t="s">
        <v>81</v>
      </c>
      <c r="O198">
        <f xml:space="preserve"> IF(orders[[#This Row],[ShippedDate]]="","",orders[[#This Row],[ShippedDate]]-orders[[#This Row],[OrderDate]])</f>
        <v>9</v>
      </c>
      <c r="P198" t="str">
        <f>TEXT(orders[[#This Row],[OrderDate]],"mmm")</f>
        <v>Mar</v>
      </c>
      <c r="Q198">
        <f xml:space="preserve"> YEAR(orders[[#This Row],[OrderDate]])</f>
        <v>1995</v>
      </c>
      <c r="R198" t="str">
        <f xml:space="preserve"> IF(orders[[#This Row],[ShippedDate]]&lt;orders[[#This Row],[OrderDate]], "Invalid Date", "Valid Date")</f>
        <v>Valid Date</v>
      </c>
    </row>
    <row r="199" spans="1:18" x14ac:dyDescent="0.35">
      <c r="A199">
        <v>10445</v>
      </c>
      <c r="B199" t="s">
        <v>74</v>
      </c>
      <c r="C199">
        <v>3</v>
      </c>
      <c r="D199" s="1">
        <v>34774</v>
      </c>
      <c r="E199" s="1">
        <v>34802</v>
      </c>
      <c r="F199" s="1">
        <v>34781</v>
      </c>
      <c r="G199">
        <v>1</v>
      </c>
      <c r="H199">
        <v>9.3000000000000007</v>
      </c>
      <c r="I199" t="s">
        <v>75</v>
      </c>
      <c r="J199" t="s">
        <v>78</v>
      </c>
      <c r="K199" t="s">
        <v>79</v>
      </c>
      <c r="L199" t="s">
        <v>829</v>
      </c>
      <c r="M199" t="s">
        <v>80</v>
      </c>
      <c r="N199" t="s">
        <v>81</v>
      </c>
      <c r="O199">
        <f xml:space="preserve"> IF(orders[[#This Row],[ShippedDate]]="","",orders[[#This Row],[ShippedDate]]-orders[[#This Row],[OrderDate]])</f>
        <v>7</v>
      </c>
      <c r="P199" t="str">
        <f>TEXT(orders[[#This Row],[OrderDate]],"mmm")</f>
        <v>Mar</v>
      </c>
      <c r="Q199">
        <f xml:space="preserve"> YEAR(orders[[#This Row],[OrderDate]])</f>
        <v>1995</v>
      </c>
      <c r="R199" t="str">
        <f xml:space="preserve"> IF(orders[[#This Row],[ShippedDate]]&lt;orders[[#This Row],[OrderDate]], "Invalid Date", "Valid Date")</f>
        <v>Valid Date</v>
      </c>
    </row>
    <row r="200" spans="1:18" x14ac:dyDescent="0.35">
      <c r="A200">
        <v>10446</v>
      </c>
      <c r="B200" t="s">
        <v>667</v>
      </c>
      <c r="C200">
        <v>6</v>
      </c>
      <c r="D200" s="1">
        <v>34775</v>
      </c>
      <c r="E200" s="1">
        <v>34803</v>
      </c>
      <c r="F200" s="1">
        <v>34780</v>
      </c>
      <c r="G200">
        <v>1</v>
      </c>
      <c r="H200">
        <v>14.68</v>
      </c>
      <c r="I200" t="s">
        <v>668</v>
      </c>
      <c r="J200" t="s">
        <v>670</v>
      </c>
      <c r="K200" t="s">
        <v>671</v>
      </c>
      <c r="L200" t="s">
        <v>829</v>
      </c>
      <c r="M200" t="s">
        <v>672</v>
      </c>
      <c r="N200" t="s">
        <v>46</v>
      </c>
      <c r="O200">
        <f xml:space="preserve"> IF(orders[[#This Row],[ShippedDate]]="","",orders[[#This Row],[ShippedDate]]-orders[[#This Row],[OrderDate]])</f>
        <v>5</v>
      </c>
      <c r="P200" t="str">
        <f>TEXT(orders[[#This Row],[OrderDate]],"mmm")</f>
        <v>Mar</v>
      </c>
      <c r="Q200">
        <f xml:space="preserve"> YEAR(orders[[#This Row],[OrderDate]])</f>
        <v>1995</v>
      </c>
      <c r="R200" t="str">
        <f xml:space="preserve"> IF(orders[[#This Row],[ShippedDate]]&lt;orders[[#This Row],[OrderDate]], "Invalid Date", "Valid Date")</f>
        <v>Valid Date</v>
      </c>
    </row>
    <row r="201" spans="1:18" x14ac:dyDescent="0.35">
      <c r="A201">
        <v>10447</v>
      </c>
      <c r="B201" t="s">
        <v>575</v>
      </c>
      <c r="C201">
        <v>4</v>
      </c>
      <c r="D201" s="1">
        <v>34775</v>
      </c>
      <c r="E201" s="1">
        <v>34803</v>
      </c>
      <c r="F201" s="1">
        <v>34796</v>
      </c>
      <c r="G201">
        <v>2</v>
      </c>
      <c r="H201">
        <v>68.66</v>
      </c>
      <c r="I201" t="s">
        <v>576</v>
      </c>
      <c r="J201" t="s">
        <v>578</v>
      </c>
      <c r="K201" t="s">
        <v>318</v>
      </c>
      <c r="L201" t="s">
        <v>319</v>
      </c>
      <c r="M201" t="s">
        <v>579</v>
      </c>
      <c r="N201" t="s">
        <v>169</v>
      </c>
      <c r="O201">
        <f xml:space="preserve"> IF(orders[[#This Row],[ShippedDate]]="","",orders[[#This Row],[ShippedDate]]-orders[[#This Row],[OrderDate]])</f>
        <v>21</v>
      </c>
      <c r="P201" t="str">
        <f>TEXT(orders[[#This Row],[OrderDate]],"mmm")</f>
        <v>Mar</v>
      </c>
      <c r="Q201">
        <f xml:space="preserve"> YEAR(orders[[#This Row],[OrderDate]])</f>
        <v>1995</v>
      </c>
      <c r="R201" t="str">
        <f xml:space="preserve"> IF(orders[[#This Row],[ShippedDate]]&lt;orders[[#This Row],[OrderDate]], "Invalid Date", "Valid Date")</f>
        <v>Valid Date</v>
      </c>
    </row>
    <row r="202" spans="1:18" x14ac:dyDescent="0.35">
      <c r="A202">
        <v>10448</v>
      </c>
      <c r="B202" t="s">
        <v>551</v>
      </c>
      <c r="C202">
        <v>4</v>
      </c>
      <c r="D202" s="1">
        <v>34778</v>
      </c>
      <c r="E202" s="1">
        <v>34806</v>
      </c>
      <c r="F202" s="1">
        <v>34785</v>
      </c>
      <c r="G202">
        <v>2</v>
      </c>
      <c r="H202">
        <v>38.82</v>
      </c>
      <c r="I202" t="s">
        <v>552</v>
      </c>
      <c r="J202" t="s">
        <v>554</v>
      </c>
      <c r="K202" t="s">
        <v>141</v>
      </c>
      <c r="L202" t="s">
        <v>829</v>
      </c>
      <c r="M202" t="s">
        <v>142</v>
      </c>
      <c r="N202" t="s">
        <v>143</v>
      </c>
      <c r="O202">
        <f xml:space="preserve"> IF(orders[[#This Row],[ShippedDate]]="","",orders[[#This Row],[ShippedDate]]-orders[[#This Row],[OrderDate]])</f>
        <v>7</v>
      </c>
      <c r="P202" t="str">
        <f>TEXT(orders[[#This Row],[OrderDate]],"mmm")</f>
        <v>Mar</v>
      </c>
      <c r="Q202">
        <f xml:space="preserve"> YEAR(orders[[#This Row],[OrderDate]])</f>
        <v>1995</v>
      </c>
      <c r="R202" t="str">
        <f xml:space="preserve"> IF(orders[[#This Row],[ShippedDate]]&lt;orders[[#This Row],[OrderDate]], "Invalid Date", "Valid Date")</f>
        <v>Valid Date</v>
      </c>
    </row>
    <row r="203" spans="1:18" x14ac:dyDescent="0.35">
      <c r="A203">
        <v>10449</v>
      </c>
      <c r="B203" t="s">
        <v>92</v>
      </c>
      <c r="C203">
        <v>3</v>
      </c>
      <c r="D203" s="1">
        <v>34779</v>
      </c>
      <c r="E203" s="1">
        <v>34807</v>
      </c>
      <c r="F203" s="1">
        <v>34788</v>
      </c>
      <c r="G203">
        <v>2</v>
      </c>
      <c r="H203">
        <v>53.3</v>
      </c>
      <c r="I203" t="s">
        <v>93</v>
      </c>
      <c r="J203" t="s">
        <v>96</v>
      </c>
      <c r="K203" t="s">
        <v>97</v>
      </c>
      <c r="L203" t="s">
        <v>829</v>
      </c>
      <c r="M203" t="s">
        <v>98</v>
      </c>
      <c r="N203" t="s">
        <v>99</v>
      </c>
      <c r="O203">
        <f xml:space="preserve"> IF(orders[[#This Row],[ShippedDate]]="","",orders[[#This Row],[ShippedDate]]-orders[[#This Row],[OrderDate]])</f>
        <v>9</v>
      </c>
      <c r="P203" t="str">
        <f>TEXT(orders[[#This Row],[OrderDate]],"mmm")</f>
        <v>Mar</v>
      </c>
      <c r="Q203">
        <f xml:space="preserve"> YEAR(orders[[#This Row],[OrderDate]])</f>
        <v>1995</v>
      </c>
      <c r="R203" t="str">
        <f xml:space="preserve"> IF(orders[[#This Row],[ShippedDate]]&lt;orders[[#This Row],[OrderDate]], "Invalid Date", "Valid Date")</f>
        <v>Valid Date</v>
      </c>
    </row>
    <row r="204" spans="1:18" x14ac:dyDescent="0.35">
      <c r="A204">
        <v>10450</v>
      </c>
      <c r="B204" t="s">
        <v>703</v>
      </c>
      <c r="C204">
        <v>8</v>
      </c>
      <c r="D204" s="1">
        <v>34780</v>
      </c>
      <c r="E204" s="1">
        <v>34808</v>
      </c>
      <c r="F204" s="1">
        <v>34800</v>
      </c>
      <c r="G204">
        <v>2</v>
      </c>
      <c r="H204">
        <v>7.23</v>
      </c>
      <c r="I204" t="s">
        <v>704</v>
      </c>
      <c r="J204" t="s">
        <v>706</v>
      </c>
      <c r="K204" t="s">
        <v>707</v>
      </c>
      <c r="L204" t="s">
        <v>829</v>
      </c>
      <c r="M204" t="s">
        <v>708</v>
      </c>
      <c r="N204" t="s">
        <v>99</v>
      </c>
      <c r="O204">
        <f xml:space="preserve"> IF(orders[[#This Row],[ShippedDate]]="","",orders[[#This Row],[ShippedDate]]-orders[[#This Row],[OrderDate]])</f>
        <v>20</v>
      </c>
      <c r="P204" t="str">
        <f>TEXT(orders[[#This Row],[OrderDate]],"mmm")</f>
        <v>Mar</v>
      </c>
      <c r="Q204">
        <f xml:space="preserve"> YEAR(orders[[#This Row],[OrderDate]])</f>
        <v>1995</v>
      </c>
      <c r="R204" t="str">
        <f xml:space="preserve"> IF(orders[[#This Row],[ShippedDate]]&lt;orders[[#This Row],[OrderDate]], "Invalid Date", "Valid Date")</f>
        <v>Valid Date</v>
      </c>
    </row>
    <row r="205" spans="1:18" x14ac:dyDescent="0.35">
      <c r="A205">
        <v>10451</v>
      </c>
      <c r="B205" t="s">
        <v>544</v>
      </c>
      <c r="C205">
        <v>4</v>
      </c>
      <c r="D205" s="1">
        <v>34780</v>
      </c>
      <c r="E205" s="1">
        <v>34794</v>
      </c>
      <c r="F205" s="1">
        <v>34801</v>
      </c>
      <c r="G205">
        <v>3</v>
      </c>
      <c r="H205">
        <v>189.09</v>
      </c>
      <c r="I205" t="s">
        <v>545</v>
      </c>
      <c r="J205" t="s">
        <v>547</v>
      </c>
      <c r="K205" t="s">
        <v>548</v>
      </c>
      <c r="L205" t="s">
        <v>829</v>
      </c>
      <c r="M205" t="s">
        <v>549</v>
      </c>
      <c r="N205" t="s">
        <v>46</v>
      </c>
      <c r="O205">
        <f xml:space="preserve"> IF(orders[[#This Row],[ShippedDate]]="","",orders[[#This Row],[ShippedDate]]-orders[[#This Row],[OrderDate]])</f>
        <v>21</v>
      </c>
      <c r="P205" t="str">
        <f>TEXT(orders[[#This Row],[OrderDate]],"mmm")</f>
        <v>Mar</v>
      </c>
      <c r="Q205">
        <f xml:space="preserve"> YEAR(orders[[#This Row],[OrderDate]])</f>
        <v>1995</v>
      </c>
      <c r="R205" t="str">
        <f xml:space="preserve"> IF(orders[[#This Row],[ShippedDate]]&lt;orders[[#This Row],[OrderDate]], "Invalid Date", "Valid Date")</f>
        <v>Valid Date</v>
      </c>
    </row>
    <row r="206" spans="1:18" x14ac:dyDescent="0.35">
      <c r="A206">
        <v>10452</v>
      </c>
      <c r="B206" t="s">
        <v>604</v>
      </c>
      <c r="C206">
        <v>8</v>
      </c>
      <c r="D206" s="1">
        <v>34781</v>
      </c>
      <c r="E206" s="1">
        <v>34809</v>
      </c>
      <c r="F206" s="1">
        <v>34787</v>
      </c>
      <c r="G206">
        <v>1</v>
      </c>
      <c r="H206">
        <v>140.26</v>
      </c>
      <c r="I206" t="s">
        <v>605</v>
      </c>
      <c r="J206" t="s">
        <v>607</v>
      </c>
      <c r="K206" t="s">
        <v>608</v>
      </c>
      <c r="L206" t="s">
        <v>609</v>
      </c>
      <c r="M206" t="s">
        <v>610</v>
      </c>
      <c r="N206" t="s">
        <v>302</v>
      </c>
      <c r="O206">
        <f xml:space="preserve"> IF(orders[[#This Row],[ShippedDate]]="","",orders[[#This Row],[ShippedDate]]-orders[[#This Row],[OrderDate]])</f>
        <v>6</v>
      </c>
      <c r="P206" t="str">
        <f>TEXT(orders[[#This Row],[OrderDate]],"mmm")</f>
        <v>Mar</v>
      </c>
      <c r="Q206">
        <f xml:space="preserve"> YEAR(orders[[#This Row],[OrderDate]])</f>
        <v>1995</v>
      </c>
      <c r="R206" t="str">
        <f xml:space="preserve"> IF(orders[[#This Row],[ShippedDate]]&lt;orders[[#This Row],[OrderDate]], "Invalid Date", "Valid Date")</f>
        <v>Valid Date</v>
      </c>
    </row>
    <row r="207" spans="1:18" x14ac:dyDescent="0.35">
      <c r="A207">
        <v>10453</v>
      </c>
      <c r="B207" t="s">
        <v>65</v>
      </c>
      <c r="C207">
        <v>1</v>
      </c>
      <c r="D207" s="1">
        <v>34782</v>
      </c>
      <c r="E207" s="1">
        <v>34810</v>
      </c>
      <c r="F207" s="1">
        <v>34787</v>
      </c>
      <c r="G207">
        <v>2</v>
      </c>
      <c r="H207">
        <v>25.36</v>
      </c>
      <c r="I207" t="s">
        <v>66</v>
      </c>
      <c r="J207" t="s">
        <v>850</v>
      </c>
      <c r="K207" t="s">
        <v>851</v>
      </c>
      <c r="L207" t="s">
        <v>852</v>
      </c>
      <c r="M207" t="s">
        <v>853</v>
      </c>
      <c r="N207" t="s">
        <v>71</v>
      </c>
      <c r="O207">
        <f xml:space="preserve"> IF(orders[[#This Row],[ShippedDate]]="","",orders[[#This Row],[ShippedDate]]-orders[[#This Row],[OrderDate]])</f>
        <v>5</v>
      </c>
      <c r="P207" t="str">
        <f>TEXT(orders[[#This Row],[OrderDate]],"mmm")</f>
        <v>Mar</v>
      </c>
      <c r="Q207">
        <f xml:space="preserve"> YEAR(orders[[#This Row],[OrderDate]])</f>
        <v>1995</v>
      </c>
      <c r="R207" t="str">
        <f xml:space="preserve"> IF(orders[[#This Row],[ShippedDate]]&lt;orders[[#This Row],[OrderDate]], "Invalid Date", "Valid Date")</f>
        <v>Valid Date</v>
      </c>
    </row>
    <row r="208" spans="1:18" x14ac:dyDescent="0.35">
      <c r="A208">
        <v>10454</v>
      </c>
      <c r="B208" t="s">
        <v>372</v>
      </c>
      <c r="C208">
        <v>4</v>
      </c>
      <c r="D208" s="1">
        <v>34782</v>
      </c>
      <c r="E208" s="1">
        <v>34810</v>
      </c>
      <c r="F208" s="1">
        <v>34786</v>
      </c>
      <c r="G208">
        <v>3</v>
      </c>
      <c r="H208">
        <v>2.74</v>
      </c>
      <c r="I208" t="s">
        <v>373</v>
      </c>
      <c r="J208" t="s">
        <v>375</v>
      </c>
      <c r="K208" t="s">
        <v>376</v>
      </c>
      <c r="L208" t="s">
        <v>829</v>
      </c>
      <c r="M208" t="s">
        <v>377</v>
      </c>
      <c r="N208" t="s">
        <v>99</v>
      </c>
      <c r="O208">
        <f xml:space="preserve"> IF(orders[[#This Row],[ShippedDate]]="","",orders[[#This Row],[ShippedDate]]-orders[[#This Row],[OrderDate]])</f>
        <v>4</v>
      </c>
      <c r="P208" t="str">
        <f>TEXT(orders[[#This Row],[OrderDate]],"mmm")</f>
        <v>Mar</v>
      </c>
      <c r="Q208">
        <f xml:space="preserve"> YEAR(orders[[#This Row],[OrderDate]])</f>
        <v>1995</v>
      </c>
      <c r="R208" t="str">
        <f xml:space="preserve"> IF(orders[[#This Row],[ShippedDate]]&lt;orders[[#This Row],[OrderDate]], "Invalid Date", "Valid Date")</f>
        <v>Valid Date</v>
      </c>
    </row>
    <row r="209" spans="1:18" x14ac:dyDescent="0.35">
      <c r="A209">
        <v>10455</v>
      </c>
      <c r="B209" t="s">
        <v>727</v>
      </c>
      <c r="C209">
        <v>8</v>
      </c>
      <c r="D209" s="1">
        <v>34785</v>
      </c>
      <c r="E209" s="1">
        <v>34827</v>
      </c>
      <c r="F209" s="1">
        <v>34792</v>
      </c>
      <c r="G209">
        <v>2</v>
      </c>
      <c r="H209">
        <v>180.45</v>
      </c>
      <c r="I209" t="s">
        <v>728</v>
      </c>
      <c r="J209" t="s">
        <v>730</v>
      </c>
      <c r="K209" t="s">
        <v>731</v>
      </c>
      <c r="L209" t="s">
        <v>829</v>
      </c>
      <c r="M209" t="s">
        <v>732</v>
      </c>
      <c r="N209" t="s">
        <v>733</v>
      </c>
      <c r="O209">
        <f xml:space="preserve"> IF(orders[[#This Row],[ShippedDate]]="","",orders[[#This Row],[ShippedDate]]-orders[[#This Row],[OrderDate]])</f>
        <v>7</v>
      </c>
      <c r="P209" t="str">
        <f>TEXT(orders[[#This Row],[OrderDate]],"mmm")</f>
        <v>Mar</v>
      </c>
      <c r="Q209">
        <f xml:space="preserve"> YEAR(orders[[#This Row],[OrderDate]])</f>
        <v>1995</v>
      </c>
      <c r="R209" t="str">
        <f xml:space="preserve"> IF(orders[[#This Row],[ShippedDate]]&lt;orders[[#This Row],[OrderDate]], "Invalid Date", "Valid Date")</f>
        <v>Valid Date</v>
      </c>
    </row>
    <row r="210" spans="1:18" x14ac:dyDescent="0.35">
      <c r="A210">
        <v>10456</v>
      </c>
      <c r="B210" t="s">
        <v>357</v>
      </c>
      <c r="C210">
        <v>8</v>
      </c>
      <c r="D210" s="1">
        <v>34786</v>
      </c>
      <c r="E210" s="1">
        <v>34828</v>
      </c>
      <c r="F210" s="1">
        <v>34789</v>
      </c>
      <c r="G210">
        <v>2</v>
      </c>
      <c r="H210">
        <v>8.1199999999999992</v>
      </c>
      <c r="I210" t="s">
        <v>358</v>
      </c>
      <c r="J210" t="s">
        <v>360</v>
      </c>
      <c r="K210" t="s">
        <v>361</v>
      </c>
      <c r="L210" t="s">
        <v>829</v>
      </c>
      <c r="M210" t="s">
        <v>362</v>
      </c>
      <c r="N210" t="s">
        <v>46</v>
      </c>
      <c r="O210">
        <f xml:space="preserve"> IF(orders[[#This Row],[ShippedDate]]="","",orders[[#This Row],[ShippedDate]]-orders[[#This Row],[OrderDate]])</f>
        <v>3</v>
      </c>
      <c r="P210" t="str">
        <f>TEXT(orders[[#This Row],[OrderDate]],"mmm")</f>
        <v>Mar</v>
      </c>
      <c r="Q210">
        <f xml:space="preserve"> YEAR(orders[[#This Row],[OrderDate]])</f>
        <v>1995</v>
      </c>
      <c r="R210" t="str">
        <f xml:space="preserve"> IF(orders[[#This Row],[ShippedDate]]&lt;orders[[#This Row],[OrderDate]], "Invalid Date", "Valid Date")</f>
        <v>Valid Date</v>
      </c>
    </row>
    <row r="211" spans="1:18" x14ac:dyDescent="0.35">
      <c r="A211">
        <v>10457</v>
      </c>
      <c r="B211" t="s">
        <v>357</v>
      </c>
      <c r="C211">
        <v>2</v>
      </c>
      <c r="D211" s="1">
        <v>34786</v>
      </c>
      <c r="E211" s="1">
        <v>34814</v>
      </c>
      <c r="F211" s="1">
        <v>34792</v>
      </c>
      <c r="G211">
        <v>1</v>
      </c>
      <c r="H211">
        <v>11.57</v>
      </c>
      <c r="I211" t="s">
        <v>358</v>
      </c>
      <c r="J211" t="s">
        <v>360</v>
      </c>
      <c r="K211" t="s">
        <v>361</v>
      </c>
      <c r="L211" t="s">
        <v>829</v>
      </c>
      <c r="M211" t="s">
        <v>362</v>
      </c>
      <c r="N211" t="s">
        <v>46</v>
      </c>
      <c r="O211">
        <f xml:space="preserve"> IF(orders[[#This Row],[ShippedDate]]="","",orders[[#This Row],[ShippedDate]]-orders[[#This Row],[OrderDate]])</f>
        <v>6</v>
      </c>
      <c r="P211" t="str">
        <f>TEXT(orders[[#This Row],[OrderDate]],"mmm")</f>
        <v>Mar</v>
      </c>
      <c r="Q211">
        <f xml:space="preserve"> YEAR(orders[[#This Row],[OrderDate]])</f>
        <v>1995</v>
      </c>
      <c r="R211" t="str">
        <f xml:space="preserve"> IF(orders[[#This Row],[ShippedDate]]&lt;orders[[#This Row],[OrderDate]], "Invalid Date", "Valid Date")</f>
        <v>Valid Date</v>
      </c>
    </row>
    <row r="212" spans="1:18" x14ac:dyDescent="0.35">
      <c r="A212">
        <v>10458</v>
      </c>
      <c r="B212" t="s">
        <v>644</v>
      </c>
      <c r="C212">
        <v>7</v>
      </c>
      <c r="D212" s="1">
        <v>34787</v>
      </c>
      <c r="E212" s="1">
        <v>34815</v>
      </c>
      <c r="F212" s="1">
        <v>34793</v>
      </c>
      <c r="G212">
        <v>3</v>
      </c>
      <c r="H212">
        <v>147.06</v>
      </c>
      <c r="I212" t="s">
        <v>645</v>
      </c>
      <c r="J212" t="s">
        <v>647</v>
      </c>
      <c r="K212" t="s">
        <v>648</v>
      </c>
      <c r="L212" t="s">
        <v>829</v>
      </c>
      <c r="M212" t="s">
        <v>649</v>
      </c>
      <c r="N212" t="s">
        <v>453</v>
      </c>
      <c r="O212">
        <f xml:space="preserve"> IF(orders[[#This Row],[ShippedDate]]="","",orders[[#This Row],[ShippedDate]]-orders[[#This Row],[OrderDate]])</f>
        <v>6</v>
      </c>
      <c r="P212" t="str">
        <f>TEXT(orders[[#This Row],[OrderDate]],"mmm")</f>
        <v>Mar</v>
      </c>
      <c r="Q212">
        <f xml:space="preserve"> YEAR(orders[[#This Row],[OrderDate]])</f>
        <v>1995</v>
      </c>
      <c r="R212" t="str">
        <f xml:space="preserve"> IF(orders[[#This Row],[ShippedDate]]&lt;orders[[#This Row],[OrderDate]], "Invalid Date", "Valid Date")</f>
        <v>Valid Date</v>
      </c>
    </row>
    <row r="213" spans="1:18" x14ac:dyDescent="0.35">
      <c r="A213">
        <v>10459</v>
      </c>
      <c r="B213" t="s">
        <v>703</v>
      </c>
      <c r="C213">
        <v>4</v>
      </c>
      <c r="D213" s="1">
        <v>34788</v>
      </c>
      <c r="E213" s="1">
        <v>34816</v>
      </c>
      <c r="F213" s="1">
        <v>34789</v>
      </c>
      <c r="G213">
        <v>2</v>
      </c>
      <c r="H213">
        <v>25.09</v>
      </c>
      <c r="I213" t="s">
        <v>704</v>
      </c>
      <c r="J213" t="s">
        <v>706</v>
      </c>
      <c r="K213" t="s">
        <v>707</v>
      </c>
      <c r="L213" t="s">
        <v>829</v>
      </c>
      <c r="M213" t="s">
        <v>708</v>
      </c>
      <c r="N213" t="s">
        <v>99</v>
      </c>
      <c r="O213">
        <f xml:space="preserve"> IF(orders[[#This Row],[ShippedDate]]="","",orders[[#This Row],[ShippedDate]]-orders[[#This Row],[OrderDate]])</f>
        <v>1</v>
      </c>
      <c r="P213" t="str">
        <f>TEXT(orders[[#This Row],[OrderDate]],"mmm")</f>
        <v>Mar</v>
      </c>
      <c r="Q213">
        <f xml:space="preserve"> YEAR(orders[[#This Row],[OrderDate]])</f>
        <v>1995</v>
      </c>
      <c r="R213" t="str">
        <f xml:space="preserve"> IF(orders[[#This Row],[ShippedDate]]&lt;orders[[#This Row],[OrderDate]], "Invalid Date", "Valid Date")</f>
        <v>Valid Date</v>
      </c>
    </row>
    <row r="214" spans="1:18" x14ac:dyDescent="0.35">
      <c r="A214">
        <v>10460</v>
      </c>
      <c r="B214" t="s">
        <v>234</v>
      </c>
      <c r="C214">
        <v>8</v>
      </c>
      <c r="D214" s="1">
        <v>34789</v>
      </c>
      <c r="E214" s="1">
        <v>34817</v>
      </c>
      <c r="F214" s="1">
        <v>34792</v>
      </c>
      <c r="G214">
        <v>1</v>
      </c>
      <c r="H214">
        <v>16.27</v>
      </c>
      <c r="I214" t="s">
        <v>235</v>
      </c>
      <c r="J214" t="s">
        <v>237</v>
      </c>
      <c r="K214" t="s">
        <v>238</v>
      </c>
      <c r="L214" t="s">
        <v>829</v>
      </c>
      <c r="M214" t="s">
        <v>239</v>
      </c>
      <c r="N214" t="s">
        <v>81</v>
      </c>
      <c r="O214">
        <f xml:space="preserve"> IF(orders[[#This Row],[ShippedDate]]="","",orders[[#This Row],[ShippedDate]]-orders[[#This Row],[OrderDate]])</f>
        <v>3</v>
      </c>
      <c r="P214" t="str">
        <f>TEXT(orders[[#This Row],[OrderDate]],"mmm")</f>
        <v>Mar</v>
      </c>
      <c r="Q214">
        <f xml:space="preserve"> YEAR(orders[[#This Row],[OrderDate]])</f>
        <v>1995</v>
      </c>
      <c r="R214" t="str">
        <f xml:space="preserve"> IF(orders[[#This Row],[ShippedDate]]&lt;orders[[#This Row],[OrderDate]], "Invalid Date", "Valid Date")</f>
        <v>Valid Date</v>
      </c>
    </row>
    <row r="215" spans="1:18" x14ac:dyDescent="0.35">
      <c r="A215">
        <v>10461</v>
      </c>
      <c r="B215" t="s">
        <v>413</v>
      </c>
      <c r="C215">
        <v>1</v>
      </c>
      <c r="D215" s="1">
        <v>34789</v>
      </c>
      <c r="E215" s="1">
        <v>34817</v>
      </c>
      <c r="F215" s="1">
        <v>34794</v>
      </c>
      <c r="G215">
        <v>3</v>
      </c>
      <c r="H215">
        <v>148.61000000000001</v>
      </c>
      <c r="I215" t="s">
        <v>414</v>
      </c>
      <c r="J215" t="s">
        <v>416</v>
      </c>
      <c r="K215" t="s">
        <v>417</v>
      </c>
      <c r="L215" t="s">
        <v>418</v>
      </c>
      <c r="M215" t="s">
        <v>419</v>
      </c>
      <c r="N215" t="s">
        <v>311</v>
      </c>
      <c r="O215">
        <f xml:space="preserve"> IF(orders[[#This Row],[ShippedDate]]="","",orders[[#This Row],[ShippedDate]]-orders[[#This Row],[OrderDate]])</f>
        <v>5</v>
      </c>
      <c r="P215" t="str">
        <f>TEXT(orders[[#This Row],[OrderDate]],"mmm")</f>
        <v>Mar</v>
      </c>
      <c r="Q215">
        <f xml:space="preserve"> YEAR(orders[[#This Row],[OrderDate]])</f>
        <v>1995</v>
      </c>
      <c r="R215" t="str">
        <f xml:space="preserve"> IF(orders[[#This Row],[ShippedDate]]&lt;orders[[#This Row],[OrderDate]], "Invalid Date", "Valid Date")</f>
        <v>Valid Date</v>
      </c>
    </row>
    <row r="216" spans="1:18" x14ac:dyDescent="0.35">
      <c r="A216">
        <v>10462</v>
      </c>
      <c r="B216" t="s">
        <v>171</v>
      </c>
      <c r="C216">
        <v>2</v>
      </c>
      <c r="D216" s="1">
        <v>34792</v>
      </c>
      <c r="E216" s="1">
        <v>34820</v>
      </c>
      <c r="F216" s="1">
        <v>34807</v>
      </c>
      <c r="G216">
        <v>1</v>
      </c>
      <c r="H216">
        <v>6.17</v>
      </c>
      <c r="I216" t="s">
        <v>172</v>
      </c>
      <c r="J216" t="s">
        <v>174</v>
      </c>
      <c r="K216" t="s">
        <v>69</v>
      </c>
      <c r="L216" t="s">
        <v>829</v>
      </c>
      <c r="M216" t="s">
        <v>175</v>
      </c>
      <c r="N216" t="s">
        <v>71</v>
      </c>
      <c r="O216">
        <f xml:space="preserve"> IF(orders[[#This Row],[ShippedDate]]="","",orders[[#This Row],[ShippedDate]]-orders[[#This Row],[OrderDate]])</f>
        <v>15</v>
      </c>
      <c r="P216" t="str">
        <f>TEXT(orders[[#This Row],[OrderDate]],"mmm")</f>
        <v>Apr</v>
      </c>
      <c r="Q216">
        <f xml:space="preserve"> YEAR(orders[[#This Row],[OrderDate]])</f>
        <v>1995</v>
      </c>
      <c r="R216" t="str">
        <f xml:space="preserve"> IF(orders[[#This Row],[ShippedDate]]&lt;orders[[#This Row],[OrderDate]], "Invalid Date", "Valid Date")</f>
        <v>Valid Date</v>
      </c>
    </row>
    <row r="217" spans="1:18" x14ac:dyDescent="0.35">
      <c r="A217">
        <v>10463</v>
      </c>
      <c r="B217" t="s">
        <v>644</v>
      </c>
      <c r="C217">
        <v>5</v>
      </c>
      <c r="D217" s="1">
        <v>34793</v>
      </c>
      <c r="E217" s="1">
        <v>34821</v>
      </c>
      <c r="F217" s="1">
        <v>34795</v>
      </c>
      <c r="G217">
        <v>3</v>
      </c>
      <c r="H217">
        <v>14.78</v>
      </c>
      <c r="I217" t="s">
        <v>645</v>
      </c>
      <c r="J217" t="s">
        <v>647</v>
      </c>
      <c r="K217" t="s">
        <v>648</v>
      </c>
      <c r="L217" t="s">
        <v>829</v>
      </c>
      <c r="M217" t="s">
        <v>649</v>
      </c>
      <c r="N217" t="s">
        <v>453</v>
      </c>
      <c r="O217">
        <f xml:space="preserve"> IF(orders[[#This Row],[ShippedDate]]="","",orders[[#This Row],[ShippedDate]]-orders[[#This Row],[OrderDate]])</f>
        <v>2</v>
      </c>
      <c r="P217" t="str">
        <f>TEXT(orders[[#This Row],[OrderDate]],"mmm")</f>
        <v>Apr</v>
      </c>
      <c r="Q217">
        <f xml:space="preserve"> YEAR(orders[[#This Row],[OrderDate]])</f>
        <v>1995</v>
      </c>
      <c r="R217" t="str">
        <f xml:space="preserve"> IF(orders[[#This Row],[ShippedDate]]&lt;orders[[#This Row],[OrderDate]], "Invalid Date", "Valid Date")</f>
        <v>Valid Date</v>
      </c>
    </row>
    <row r="218" spans="1:18" x14ac:dyDescent="0.35">
      <c r="A218">
        <v>10464</v>
      </c>
      <c r="B218" t="s">
        <v>264</v>
      </c>
      <c r="C218">
        <v>4</v>
      </c>
      <c r="D218" s="1">
        <v>34793</v>
      </c>
      <c r="E218" s="1">
        <v>34821</v>
      </c>
      <c r="F218" s="1">
        <v>34803</v>
      </c>
      <c r="G218">
        <v>2</v>
      </c>
      <c r="H218">
        <v>89</v>
      </c>
      <c r="I218" t="s">
        <v>265</v>
      </c>
      <c r="J218" t="s">
        <v>267</v>
      </c>
      <c r="K218" t="s">
        <v>268</v>
      </c>
      <c r="L218" t="s">
        <v>829</v>
      </c>
      <c r="M218" t="s">
        <v>269</v>
      </c>
      <c r="N218" t="s">
        <v>270</v>
      </c>
      <c r="O218">
        <f xml:space="preserve"> IF(orders[[#This Row],[ShippedDate]]="","",orders[[#This Row],[ShippedDate]]-orders[[#This Row],[OrderDate]])</f>
        <v>10</v>
      </c>
      <c r="P218" t="str">
        <f>TEXT(orders[[#This Row],[OrderDate]],"mmm")</f>
        <v>Apr</v>
      </c>
      <c r="Q218">
        <f xml:space="preserve"> YEAR(orders[[#This Row],[OrderDate]])</f>
        <v>1995</v>
      </c>
      <c r="R218" t="str">
        <f xml:space="preserve"> IF(orders[[#This Row],[ShippedDate]]&lt;orders[[#This Row],[OrderDate]], "Invalid Date", "Valid Date")</f>
        <v>Valid Date</v>
      </c>
    </row>
    <row r="219" spans="1:18" x14ac:dyDescent="0.35">
      <c r="A219">
        <v>10465</v>
      </c>
      <c r="B219" t="s">
        <v>695</v>
      </c>
      <c r="C219">
        <v>1</v>
      </c>
      <c r="D219" s="1">
        <v>34794</v>
      </c>
      <c r="E219" s="1">
        <v>34822</v>
      </c>
      <c r="F219" s="1">
        <v>34803</v>
      </c>
      <c r="G219">
        <v>3</v>
      </c>
      <c r="H219">
        <v>145.04</v>
      </c>
      <c r="I219" t="s">
        <v>696</v>
      </c>
      <c r="J219" t="s">
        <v>698</v>
      </c>
      <c r="K219" t="s">
        <v>699</v>
      </c>
      <c r="L219" t="s">
        <v>829</v>
      </c>
      <c r="M219" t="s">
        <v>700</v>
      </c>
      <c r="N219" t="s">
        <v>625</v>
      </c>
      <c r="O219">
        <f xml:space="preserve"> IF(orders[[#This Row],[ShippedDate]]="","",orders[[#This Row],[ShippedDate]]-orders[[#This Row],[OrderDate]])</f>
        <v>9</v>
      </c>
      <c r="P219" t="str">
        <f>TEXT(orders[[#This Row],[OrderDate]],"mmm")</f>
        <v>Apr</v>
      </c>
      <c r="Q219">
        <f xml:space="preserve"> YEAR(orders[[#This Row],[OrderDate]])</f>
        <v>1995</v>
      </c>
      <c r="R219" t="str">
        <f xml:space="preserve"> IF(orders[[#This Row],[ShippedDate]]&lt;orders[[#This Row],[OrderDate]], "Invalid Date", "Valid Date")</f>
        <v>Valid Date</v>
      </c>
    </row>
    <row r="220" spans="1:18" x14ac:dyDescent="0.35">
      <c r="A220">
        <v>10466</v>
      </c>
      <c r="B220" t="s">
        <v>161</v>
      </c>
      <c r="C220">
        <v>4</v>
      </c>
      <c r="D220" s="1">
        <v>34795</v>
      </c>
      <c r="E220" s="1">
        <v>34823</v>
      </c>
      <c r="F220" s="1">
        <v>34802</v>
      </c>
      <c r="G220">
        <v>1</v>
      </c>
      <c r="H220">
        <v>11.93</v>
      </c>
      <c r="I220" t="s">
        <v>162</v>
      </c>
      <c r="J220" t="s">
        <v>165</v>
      </c>
      <c r="K220" t="s">
        <v>166</v>
      </c>
      <c r="L220" t="s">
        <v>167</v>
      </c>
      <c r="M220" t="s">
        <v>168</v>
      </c>
      <c r="N220" t="s">
        <v>169</v>
      </c>
      <c r="O220">
        <f xml:space="preserve"> IF(orders[[#This Row],[ShippedDate]]="","",orders[[#This Row],[ShippedDate]]-orders[[#This Row],[OrderDate]])</f>
        <v>7</v>
      </c>
      <c r="P220" t="str">
        <f>TEXT(orders[[#This Row],[OrderDate]],"mmm")</f>
        <v>Apr</v>
      </c>
      <c r="Q220">
        <f xml:space="preserve"> YEAR(orders[[#This Row],[OrderDate]])</f>
        <v>1995</v>
      </c>
      <c r="R220" t="str">
        <f xml:space="preserve"> IF(orders[[#This Row],[ShippedDate]]&lt;orders[[#This Row],[OrderDate]], "Invalid Date", "Valid Date")</f>
        <v>Valid Date</v>
      </c>
    </row>
    <row r="221" spans="1:18" x14ac:dyDescent="0.35">
      <c r="A221">
        <v>10467</v>
      </c>
      <c r="B221" t="s">
        <v>439</v>
      </c>
      <c r="C221">
        <v>8</v>
      </c>
      <c r="D221" s="1">
        <v>34795</v>
      </c>
      <c r="E221" s="1">
        <v>34823</v>
      </c>
      <c r="F221" s="1">
        <v>34800</v>
      </c>
      <c r="G221">
        <v>2</v>
      </c>
      <c r="H221">
        <v>4.93</v>
      </c>
      <c r="I221" t="s">
        <v>440</v>
      </c>
      <c r="J221" t="s">
        <v>442</v>
      </c>
      <c r="K221" t="s">
        <v>443</v>
      </c>
      <c r="L221" t="s">
        <v>829</v>
      </c>
      <c r="M221" t="s">
        <v>444</v>
      </c>
      <c r="N221" t="s">
        <v>261</v>
      </c>
      <c r="O221">
        <f xml:space="preserve"> IF(orders[[#This Row],[ShippedDate]]="","",orders[[#This Row],[ShippedDate]]-orders[[#This Row],[OrderDate]])</f>
        <v>5</v>
      </c>
      <c r="P221" t="str">
        <f>TEXT(orders[[#This Row],[OrderDate]],"mmm")</f>
        <v>Apr</v>
      </c>
      <c r="Q221">
        <f xml:space="preserve"> YEAR(orders[[#This Row],[OrderDate]])</f>
        <v>1995</v>
      </c>
      <c r="R221" t="str">
        <f xml:space="preserve"> IF(orders[[#This Row],[ShippedDate]]&lt;orders[[#This Row],[OrderDate]], "Invalid Date", "Valid Date")</f>
        <v>Valid Date</v>
      </c>
    </row>
    <row r="222" spans="1:18" x14ac:dyDescent="0.35">
      <c r="A222">
        <v>10468</v>
      </c>
      <c r="B222" t="s">
        <v>357</v>
      </c>
      <c r="C222">
        <v>3</v>
      </c>
      <c r="D222" s="1">
        <v>34796</v>
      </c>
      <c r="E222" s="1">
        <v>34824</v>
      </c>
      <c r="F222" s="1">
        <v>34801</v>
      </c>
      <c r="G222">
        <v>3</v>
      </c>
      <c r="H222">
        <v>44.12</v>
      </c>
      <c r="I222" t="s">
        <v>358</v>
      </c>
      <c r="J222" t="s">
        <v>360</v>
      </c>
      <c r="K222" t="s">
        <v>361</v>
      </c>
      <c r="L222" t="s">
        <v>829</v>
      </c>
      <c r="M222" t="s">
        <v>362</v>
      </c>
      <c r="N222" t="s">
        <v>46</v>
      </c>
      <c r="O222">
        <f xml:space="preserve"> IF(orders[[#This Row],[ShippedDate]]="","",orders[[#This Row],[ShippedDate]]-orders[[#This Row],[OrderDate]])</f>
        <v>5</v>
      </c>
      <c r="P222" t="str">
        <f>TEXT(orders[[#This Row],[OrderDate]],"mmm")</f>
        <v>Apr</v>
      </c>
      <c r="Q222">
        <f xml:space="preserve"> YEAR(orders[[#This Row],[OrderDate]])</f>
        <v>1995</v>
      </c>
      <c r="R222" t="str">
        <f xml:space="preserve"> IF(orders[[#This Row],[ShippedDate]]&lt;orders[[#This Row],[OrderDate]], "Invalid Date", "Valid Date")</f>
        <v>Valid Date</v>
      </c>
    </row>
    <row r="223" spans="1:18" x14ac:dyDescent="0.35">
      <c r="A223">
        <v>10469</v>
      </c>
      <c r="B223" t="s">
        <v>742</v>
      </c>
      <c r="C223">
        <v>1</v>
      </c>
      <c r="D223" s="1">
        <v>34799</v>
      </c>
      <c r="E223" s="1">
        <v>34827</v>
      </c>
      <c r="F223" s="1">
        <v>34803</v>
      </c>
      <c r="G223">
        <v>1</v>
      </c>
      <c r="H223">
        <v>60.18</v>
      </c>
      <c r="I223" t="s">
        <v>743</v>
      </c>
      <c r="J223" t="s">
        <v>848</v>
      </c>
      <c r="K223" t="s">
        <v>746</v>
      </c>
      <c r="L223" t="s">
        <v>393</v>
      </c>
      <c r="M223" t="s">
        <v>849</v>
      </c>
      <c r="N223" t="s">
        <v>302</v>
      </c>
      <c r="O223">
        <f xml:space="preserve"> IF(orders[[#This Row],[ShippedDate]]="","",orders[[#This Row],[ShippedDate]]-orders[[#This Row],[OrderDate]])</f>
        <v>4</v>
      </c>
      <c r="P223" t="str">
        <f>TEXT(orders[[#This Row],[OrderDate]],"mmm")</f>
        <v>Apr</v>
      </c>
      <c r="Q223">
        <f xml:space="preserve"> YEAR(orders[[#This Row],[OrderDate]])</f>
        <v>1995</v>
      </c>
      <c r="R223" t="str">
        <f xml:space="preserve"> IF(orders[[#This Row],[ShippedDate]]&lt;orders[[#This Row],[OrderDate]], "Invalid Date", "Valid Date")</f>
        <v>Valid Date</v>
      </c>
    </row>
    <row r="224" spans="1:18" x14ac:dyDescent="0.35">
      <c r="A224">
        <v>10470</v>
      </c>
      <c r="B224" t="s">
        <v>111</v>
      </c>
      <c r="C224">
        <v>4</v>
      </c>
      <c r="D224" s="1">
        <v>34800</v>
      </c>
      <c r="E224" s="1">
        <v>34828</v>
      </c>
      <c r="F224" s="1">
        <v>34803</v>
      </c>
      <c r="G224">
        <v>2</v>
      </c>
      <c r="H224">
        <v>64.56</v>
      </c>
      <c r="I224" t="s">
        <v>112</v>
      </c>
      <c r="J224" t="s">
        <v>114</v>
      </c>
      <c r="K224" t="s">
        <v>115</v>
      </c>
      <c r="L224" t="s">
        <v>829</v>
      </c>
      <c r="M224" t="s">
        <v>116</v>
      </c>
      <c r="N224" t="s">
        <v>99</v>
      </c>
      <c r="O224">
        <f xml:space="preserve"> IF(orders[[#This Row],[ShippedDate]]="","",orders[[#This Row],[ShippedDate]]-orders[[#This Row],[OrderDate]])</f>
        <v>3</v>
      </c>
      <c r="P224" t="str">
        <f>TEXT(orders[[#This Row],[OrderDate]],"mmm")</f>
        <v>Apr</v>
      </c>
      <c r="Q224">
        <f xml:space="preserve"> YEAR(orders[[#This Row],[OrderDate]])</f>
        <v>1995</v>
      </c>
      <c r="R224" t="str">
        <f xml:space="preserve"> IF(orders[[#This Row],[ShippedDate]]&lt;orders[[#This Row],[OrderDate]], "Invalid Date", "Valid Date")</f>
        <v>Valid Date</v>
      </c>
    </row>
    <row r="225" spans="1:18" x14ac:dyDescent="0.35">
      <c r="A225">
        <v>10471</v>
      </c>
      <c r="B225" t="s">
        <v>130</v>
      </c>
      <c r="C225">
        <v>2</v>
      </c>
      <c r="D225" s="1">
        <v>34800</v>
      </c>
      <c r="E225" s="1">
        <v>34828</v>
      </c>
      <c r="F225" s="1">
        <v>34807</v>
      </c>
      <c r="G225">
        <v>3</v>
      </c>
      <c r="H225">
        <v>45.59</v>
      </c>
      <c r="I225" t="s">
        <v>131</v>
      </c>
      <c r="J225" t="s">
        <v>133</v>
      </c>
      <c r="K225" t="s">
        <v>69</v>
      </c>
      <c r="L225" t="s">
        <v>829</v>
      </c>
      <c r="M225" t="s">
        <v>134</v>
      </c>
      <c r="N225" t="s">
        <v>71</v>
      </c>
      <c r="O225">
        <f xml:space="preserve"> IF(orders[[#This Row],[ShippedDate]]="","",orders[[#This Row],[ShippedDate]]-orders[[#This Row],[OrderDate]])</f>
        <v>7</v>
      </c>
      <c r="P225" t="str">
        <f>TEXT(orders[[#This Row],[OrderDate]],"mmm")</f>
        <v>Apr</v>
      </c>
      <c r="Q225">
        <f xml:space="preserve"> YEAR(orders[[#This Row],[OrderDate]])</f>
        <v>1995</v>
      </c>
      <c r="R225" t="str">
        <f xml:space="preserve"> IF(orders[[#This Row],[ShippedDate]]&lt;orders[[#This Row],[OrderDate]], "Invalid Date", "Valid Date")</f>
        <v>Valid Date</v>
      </c>
    </row>
    <row r="226" spans="1:18" x14ac:dyDescent="0.35">
      <c r="A226">
        <v>10472</v>
      </c>
      <c r="B226" t="s">
        <v>612</v>
      </c>
      <c r="C226">
        <v>8</v>
      </c>
      <c r="D226" s="1">
        <v>34801</v>
      </c>
      <c r="E226" s="1">
        <v>34829</v>
      </c>
      <c r="F226" s="1">
        <v>34808</v>
      </c>
      <c r="G226">
        <v>1</v>
      </c>
      <c r="H226">
        <v>4.2</v>
      </c>
      <c r="I226" t="s">
        <v>613</v>
      </c>
      <c r="J226" t="s">
        <v>615</v>
      </c>
      <c r="K226" t="s">
        <v>69</v>
      </c>
      <c r="L226" t="s">
        <v>829</v>
      </c>
      <c r="M226" t="s">
        <v>616</v>
      </c>
      <c r="N226" t="s">
        <v>71</v>
      </c>
      <c r="O226">
        <f xml:space="preserve"> IF(orders[[#This Row],[ShippedDate]]="","",orders[[#This Row],[ShippedDate]]-orders[[#This Row],[OrderDate]])</f>
        <v>7</v>
      </c>
      <c r="P226" t="str">
        <f>TEXT(orders[[#This Row],[OrderDate]],"mmm")</f>
        <v>Apr</v>
      </c>
      <c r="Q226">
        <f xml:space="preserve"> YEAR(orders[[#This Row],[OrderDate]])</f>
        <v>1995</v>
      </c>
      <c r="R226" t="str">
        <f xml:space="preserve"> IF(orders[[#This Row],[ShippedDate]]&lt;orders[[#This Row],[OrderDate]], "Invalid Date", "Valid Date")</f>
        <v>Valid Date</v>
      </c>
    </row>
    <row r="227" spans="1:18" x14ac:dyDescent="0.35">
      <c r="A227">
        <v>10473</v>
      </c>
      <c r="B227" t="s">
        <v>349</v>
      </c>
      <c r="C227">
        <v>1</v>
      </c>
      <c r="D227" s="1">
        <v>34802</v>
      </c>
      <c r="E227" s="1">
        <v>34816</v>
      </c>
      <c r="F227" s="1">
        <v>34810</v>
      </c>
      <c r="G227">
        <v>3</v>
      </c>
      <c r="H227">
        <v>16.37</v>
      </c>
      <c r="I227" t="s">
        <v>350</v>
      </c>
      <c r="J227" t="s">
        <v>352</v>
      </c>
      <c r="K227" t="s">
        <v>353</v>
      </c>
      <c r="L227" t="s">
        <v>354</v>
      </c>
      <c r="M227" t="s">
        <v>355</v>
      </c>
      <c r="N227" t="s">
        <v>71</v>
      </c>
      <c r="O227">
        <f xml:space="preserve"> IF(orders[[#This Row],[ShippedDate]]="","",orders[[#This Row],[ShippedDate]]-orders[[#This Row],[OrderDate]])</f>
        <v>8</v>
      </c>
      <c r="P227" t="str">
        <f>TEXT(orders[[#This Row],[OrderDate]],"mmm")</f>
        <v>Apr</v>
      </c>
      <c r="Q227">
        <f xml:space="preserve"> YEAR(orders[[#This Row],[OrderDate]])</f>
        <v>1995</v>
      </c>
      <c r="R227" t="str">
        <f xml:space="preserve"> IF(orders[[#This Row],[ShippedDate]]&lt;orders[[#This Row],[OrderDate]], "Invalid Date", "Valid Date")</f>
        <v>Valid Date</v>
      </c>
    </row>
    <row r="228" spans="1:18" x14ac:dyDescent="0.35">
      <c r="A228">
        <v>10474</v>
      </c>
      <c r="B228" t="s">
        <v>510</v>
      </c>
      <c r="C228">
        <v>5</v>
      </c>
      <c r="D228" s="1">
        <v>34802</v>
      </c>
      <c r="E228" s="1">
        <v>34830</v>
      </c>
      <c r="F228" s="1">
        <v>34810</v>
      </c>
      <c r="G228">
        <v>2</v>
      </c>
      <c r="H228">
        <v>83.49</v>
      </c>
      <c r="I228" t="s">
        <v>511</v>
      </c>
      <c r="J228" t="s">
        <v>513</v>
      </c>
      <c r="K228" t="s">
        <v>54</v>
      </c>
      <c r="L228" t="s">
        <v>829</v>
      </c>
      <c r="M228" t="s">
        <v>514</v>
      </c>
      <c r="N228" t="s">
        <v>56</v>
      </c>
      <c r="O228">
        <f xml:space="preserve"> IF(orders[[#This Row],[ShippedDate]]="","",orders[[#This Row],[ShippedDate]]-orders[[#This Row],[OrderDate]])</f>
        <v>8</v>
      </c>
      <c r="P228" t="str">
        <f>TEXT(orders[[#This Row],[OrderDate]],"mmm")</f>
        <v>Apr</v>
      </c>
      <c r="Q228">
        <f xml:space="preserve"> YEAR(orders[[#This Row],[OrderDate]])</f>
        <v>1995</v>
      </c>
      <c r="R228" t="str">
        <f xml:space="preserve"> IF(orders[[#This Row],[ShippedDate]]&lt;orders[[#This Row],[OrderDate]], "Invalid Date", "Valid Date")</f>
        <v>Valid Date</v>
      </c>
    </row>
    <row r="229" spans="1:18" x14ac:dyDescent="0.35">
      <c r="A229">
        <v>10475</v>
      </c>
      <c r="B229" t="s">
        <v>644</v>
      </c>
      <c r="C229">
        <v>9</v>
      </c>
      <c r="D229" s="1">
        <v>34803</v>
      </c>
      <c r="E229" s="1">
        <v>34831</v>
      </c>
      <c r="F229" s="1">
        <v>34824</v>
      </c>
      <c r="G229">
        <v>1</v>
      </c>
      <c r="H229">
        <v>68.52</v>
      </c>
      <c r="I229" t="s">
        <v>645</v>
      </c>
      <c r="J229" t="s">
        <v>647</v>
      </c>
      <c r="K229" t="s">
        <v>648</v>
      </c>
      <c r="L229" t="s">
        <v>829</v>
      </c>
      <c r="M229" t="s">
        <v>649</v>
      </c>
      <c r="N229" t="s">
        <v>453</v>
      </c>
      <c r="O229">
        <f xml:space="preserve"> IF(orders[[#This Row],[ShippedDate]]="","",orders[[#This Row],[ShippedDate]]-orders[[#This Row],[OrderDate]])</f>
        <v>21</v>
      </c>
      <c r="P229" t="str">
        <f>TEXT(orders[[#This Row],[OrderDate]],"mmm")</f>
        <v>Apr</v>
      </c>
      <c r="Q229">
        <f xml:space="preserve"> YEAR(orders[[#This Row],[OrderDate]])</f>
        <v>1995</v>
      </c>
      <c r="R229" t="str">
        <f xml:space="preserve"> IF(orders[[#This Row],[ShippedDate]]&lt;orders[[#This Row],[OrderDate]], "Invalid Date", "Valid Date")</f>
        <v>Valid Date</v>
      </c>
    </row>
    <row r="230" spans="1:18" x14ac:dyDescent="0.35">
      <c r="A230">
        <v>10476</v>
      </c>
      <c r="B230" t="s">
        <v>323</v>
      </c>
      <c r="C230">
        <v>8</v>
      </c>
      <c r="D230" s="1">
        <v>34806</v>
      </c>
      <c r="E230" s="1">
        <v>34834</v>
      </c>
      <c r="F230" s="1">
        <v>34813</v>
      </c>
      <c r="G230">
        <v>3</v>
      </c>
      <c r="H230">
        <v>4.41</v>
      </c>
      <c r="I230" t="s">
        <v>324</v>
      </c>
      <c r="J230" t="s">
        <v>326</v>
      </c>
      <c r="K230" t="s">
        <v>327</v>
      </c>
      <c r="L230" t="s">
        <v>328</v>
      </c>
      <c r="M230" t="s">
        <v>329</v>
      </c>
      <c r="N230" t="s">
        <v>311</v>
      </c>
      <c r="O230">
        <f xml:space="preserve"> IF(orders[[#This Row],[ShippedDate]]="","",orders[[#This Row],[ShippedDate]]-orders[[#This Row],[OrderDate]])</f>
        <v>7</v>
      </c>
      <c r="P230" t="str">
        <f>TEXT(orders[[#This Row],[OrderDate]],"mmm")</f>
        <v>Apr</v>
      </c>
      <c r="Q230">
        <f xml:space="preserve"> YEAR(orders[[#This Row],[OrderDate]])</f>
        <v>1995</v>
      </c>
      <c r="R230" t="str">
        <f xml:space="preserve"> IF(orders[[#This Row],[ShippedDate]]&lt;orders[[#This Row],[OrderDate]], "Invalid Date", "Valid Date")</f>
        <v>Valid Date</v>
      </c>
    </row>
    <row r="231" spans="1:18" x14ac:dyDescent="0.35">
      <c r="A231">
        <v>10477</v>
      </c>
      <c r="B231" t="s">
        <v>525</v>
      </c>
      <c r="C231">
        <v>5</v>
      </c>
      <c r="D231" s="1">
        <v>34806</v>
      </c>
      <c r="E231" s="1">
        <v>34834</v>
      </c>
      <c r="F231" s="1">
        <v>34814</v>
      </c>
      <c r="G231">
        <v>2</v>
      </c>
      <c r="H231">
        <v>13.02</v>
      </c>
      <c r="I231" t="s">
        <v>526</v>
      </c>
      <c r="J231" t="s">
        <v>528</v>
      </c>
      <c r="K231" t="s">
        <v>268</v>
      </c>
      <c r="L231" t="s">
        <v>829</v>
      </c>
      <c r="M231" t="s">
        <v>529</v>
      </c>
      <c r="N231" t="s">
        <v>270</v>
      </c>
      <c r="O231">
        <f xml:space="preserve"> IF(orders[[#This Row],[ShippedDate]]="","",orders[[#This Row],[ShippedDate]]-orders[[#This Row],[OrderDate]])</f>
        <v>8</v>
      </c>
      <c r="P231" t="str">
        <f>TEXT(orders[[#This Row],[OrderDate]],"mmm")</f>
        <v>Apr</v>
      </c>
      <c r="Q231">
        <f xml:space="preserve"> YEAR(orders[[#This Row],[OrderDate]])</f>
        <v>1995</v>
      </c>
      <c r="R231" t="str">
        <f xml:space="preserve"> IF(orders[[#This Row],[ShippedDate]]&lt;orders[[#This Row],[OrderDate]], "Invalid Date", "Valid Date")</f>
        <v>Valid Date</v>
      </c>
    </row>
    <row r="232" spans="1:18" x14ac:dyDescent="0.35">
      <c r="A232">
        <v>10478</v>
      </c>
      <c r="B232" t="s">
        <v>703</v>
      </c>
      <c r="C232">
        <v>2</v>
      </c>
      <c r="D232" s="1">
        <v>34807</v>
      </c>
      <c r="E232" s="1">
        <v>34821</v>
      </c>
      <c r="F232" s="1">
        <v>34815</v>
      </c>
      <c r="G232">
        <v>3</v>
      </c>
      <c r="H232">
        <v>4.8099999999999996</v>
      </c>
      <c r="I232" t="s">
        <v>704</v>
      </c>
      <c r="J232" t="s">
        <v>706</v>
      </c>
      <c r="K232" t="s">
        <v>707</v>
      </c>
      <c r="L232" t="s">
        <v>829</v>
      </c>
      <c r="M232" t="s">
        <v>708</v>
      </c>
      <c r="N232" t="s">
        <v>99</v>
      </c>
      <c r="O232">
        <f xml:space="preserve"> IF(orders[[#This Row],[ShippedDate]]="","",orders[[#This Row],[ShippedDate]]-orders[[#This Row],[OrderDate]])</f>
        <v>8</v>
      </c>
      <c r="P232" t="str">
        <f>TEXT(orders[[#This Row],[OrderDate]],"mmm")</f>
        <v>Apr</v>
      </c>
      <c r="Q232">
        <f xml:space="preserve"> YEAR(orders[[#This Row],[OrderDate]])</f>
        <v>1995</v>
      </c>
      <c r="R232" t="str">
        <f xml:space="preserve"> IF(orders[[#This Row],[ShippedDate]]&lt;orders[[#This Row],[OrderDate]], "Invalid Date", "Valid Date")</f>
        <v>Valid Date</v>
      </c>
    </row>
    <row r="233" spans="1:18" x14ac:dyDescent="0.35">
      <c r="A233">
        <v>10479</v>
      </c>
      <c r="B233" t="s">
        <v>557</v>
      </c>
      <c r="C233">
        <v>3</v>
      </c>
      <c r="D233" s="1">
        <v>34808</v>
      </c>
      <c r="E233" s="1">
        <v>34836</v>
      </c>
      <c r="F233" s="1">
        <v>34810</v>
      </c>
      <c r="G233">
        <v>3</v>
      </c>
      <c r="H233">
        <v>708.95</v>
      </c>
      <c r="I233" t="s">
        <v>558</v>
      </c>
      <c r="J233" t="s">
        <v>561</v>
      </c>
      <c r="K233" t="s">
        <v>562</v>
      </c>
      <c r="L233" t="s">
        <v>563</v>
      </c>
      <c r="M233" t="s">
        <v>564</v>
      </c>
      <c r="N233" t="s">
        <v>302</v>
      </c>
      <c r="O233">
        <f xml:space="preserve"> IF(orders[[#This Row],[ShippedDate]]="","",orders[[#This Row],[ShippedDate]]-orders[[#This Row],[OrderDate]])</f>
        <v>2</v>
      </c>
      <c r="P233" t="str">
        <f>TEXT(orders[[#This Row],[OrderDate]],"mmm")</f>
        <v>Apr</v>
      </c>
      <c r="Q233">
        <f xml:space="preserve"> YEAR(orders[[#This Row],[OrderDate]])</f>
        <v>1995</v>
      </c>
      <c r="R233" t="str">
        <f xml:space="preserve"> IF(orders[[#This Row],[ShippedDate]]&lt;orders[[#This Row],[OrderDate]], "Invalid Date", "Valid Date")</f>
        <v>Valid Date</v>
      </c>
    </row>
    <row r="234" spans="1:18" x14ac:dyDescent="0.35">
      <c r="A234">
        <v>10480</v>
      </c>
      <c r="B234" t="s">
        <v>225</v>
      </c>
      <c r="C234">
        <v>6</v>
      </c>
      <c r="D234" s="1">
        <v>34809</v>
      </c>
      <c r="E234" s="1">
        <v>34837</v>
      </c>
      <c r="F234" s="1">
        <v>34813</v>
      </c>
      <c r="G234">
        <v>2</v>
      </c>
      <c r="H234">
        <v>1.35</v>
      </c>
      <c r="I234" t="s">
        <v>226</v>
      </c>
      <c r="J234" t="s">
        <v>229</v>
      </c>
      <c r="K234" t="s">
        <v>230</v>
      </c>
      <c r="L234" t="s">
        <v>829</v>
      </c>
      <c r="M234" t="s">
        <v>231</v>
      </c>
      <c r="N234" t="s">
        <v>99</v>
      </c>
      <c r="O234">
        <f xml:space="preserve"> IF(orders[[#This Row],[ShippedDate]]="","",orders[[#This Row],[ShippedDate]]-orders[[#This Row],[OrderDate]])</f>
        <v>4</v>
      </c>
      <c r="P234" t="str">
        <f>TEXT(orders[[#This Row],[OrderDate]],"mmm")</f>
        <v>Apr</v>
      </c>
      <c r="Q234">
        <f xml:space="preserve"> YEAR(orders[[#This Row],[OrderDate]])</f>
        <v>1995</v>
      </c>
      <c r="R234" t="str">
        <f xml:space="preserve"> IF(orders[[#This Row],[ShippedDate]]&lt;orders[[#This Row],[OrderDate]], "Invalid Date", "Valid Date")</f>
        <v>Valid Date</v>
      </c>
    </row>
    <row r="235" spans="1:18" x14ac:dyDescent="0.35">
      <c r="A235">
        <v>10481</v>
      </c>
      <c r="B235" t="s">
        <v>575</v>
      </c>
      <c r="C235">
        <v>8</v>
      </c>
      <c r="D235" s="1">
        <v>34809</v>
      </c>
      <c r="E235" s="1">
        <v>34837</v>
      </c>
      <c r="F235" s="1">
        <v>34814</v>
      </c>
      <c r="G235">
        <v>2</v>
      </c>
      <c r="H235">
        <v>64.33</v>
      </c>
      <c r="I235" t="s">
        <v>576</v>
      </c>
      <c r="J235" t="s">
        <v>578</v>
      </c>
      <c r="K235" t="s">
        <v>318</v>
      </c>
      <c r="L235" t="s">
        <v>319</v>
      </c>
      <c r="M235" t="s">
        <v>579</v>
      </c>
      <c r="N235" t="s">
        <v>169</v>
      </c>
      <c r="O235">
        <f xml:space="preserve"> IF(orders[[#This Row],[ShippedDate]]="","",orders[[#This Row],[ShippedDate]]-orders[[#This Row],[OrderDate]])</f>
        <v>5</v>
      </c>
      <c r="P235" t="str">
        <f>TEXT(orders[[#This Row],[OrderDate]],"mmm")</f>
        <v>Apr</v>
      </c>
      <c r="Q235">
        <f xml:space="preserve"> YEAR(orders[[#This Row],[OrderDate]])</f>
        <v>1995</v>
      </c>
      <c r="R235" t="str">
        <f xml:space="preserve"> IF(orders[[#This Row],[ShippedDate]]&lt;orders[[#This Row],[OrderDate]], "Invalid Date", "Valid Date")</f>
        <v>Valid Date</v>
      </c>
    </row>
    <row r="236" spans="1:18" x14ac:dyDescent="0.35">
      <c r="A236">
        <v>10482</v>
      </c>
      <c r="B236" t="s">
        <v>388</v>
      </c>
      <c r="C236">
        <v>1</v>
      </c>
      <c r="D236" s="1">
        <v>34810</v>
      </c>
      <c r="E236" s="1">
        <v>34838</v>
      </c>
      <c r="F236" s="1">
        <v>34830</v>
      </c>
      <c r="G236">
        <v>3</v>
      </c>
      <c r="H236">
        <v>7.48</v>
      </c>
      <c r="I236" t="s">
        <v>389</v>
      </c>
      <c r="J236" t="s">
        <v>391</v>
      </c>
      <c r="K236" t="s">
        <v>392</v>
      </c>
      <c r="L236" t="s">
        <v>393</v>
      </c>
      <c r="M236" t="s">
        <v>394</v>
      </c>
      <c r="N236" t="s">
        <v>302</v>
      </c>
      <c r="O236">
        <f xml:space="preserve"> IF(orders[[#This Row],[ShippedDate]]="","",orders[[#This Row],[ShippedDate]]-orders[[#This Row],[OrderDate]])</f>
        <v>20</v>
      </c>
      <c r="P236" t="str">
        <f>TEXT(orders[[#This Row],[OrderDate]],"mmm")</f>
        <v>Apr</v>
      </c>
      <c r="Q236">
        <f xml:space="preserve"> YEAR(orders[[#This Row],[OrderDate]])</f>
        <v>1995</v>
      </c>
      <c r="R236" t="str">
        <f xml:space="preserve"> IF(orders[[#This Row],[ShippedDate]]&lt;orders[[#This Row],[OrderDate]], "Invalid Date", "Valid Date")</f>
        <v>Valid Date</v>
      </c>
    </row>
    <row r="237" spans="1:18" x14ac:dyDescent="0.35">
      <c r="A237">
        <v>10483</v>
      </c>
      <c r="B237" t="s">
        <v>742</v>
      </c>
      <c r="C237">
        <v>7</v>
      </c>
      <c r="D237" s="1">
        <v>34813</v>
      </c>
      <c r="E237" s="1">
        <v>34841</v>
      </c>
      <c r="F237" s="1">
        <v>34845</v>
      </c>
      <c r="G237">
        <v>2</v>
      </c>
      <c r="H237">
        <v>15.28</v>
      </c>
      <c r="I237" t="s">
        <v>743</v>
      </c>
      <c r="J237" t="s">
        <v>848</v>
      </c>
      <c r="K237" t="s">
        <v>746</v>
      </c>
      <c r="L237" t="s">
        <v>393</v>
      </c>
      <c r="M237" t="s">
        <v>849</v>
      </c>
      <c r="N237" t="s">
        <v>302</v>
      </c>
      <c r="O237">
        <f xml:space="preserve"> IF(orders[[#This Row],[ShippedDate]]="","",orders[[#This Row],[ShippedDate]]-orders[[#This Row],[OrderDate]])</f>
        <v>32</v>
      </c>
      <c r="P237" t="str">
        <f>TEXT(orders[[#This Row],[OrderDate]],"mmm")</f>
        <v>Apr</v>
      </c>
      <c r="Q237">
        <f xml:space="preserve"> YEAR(orders[[#This Row],[OrderDate]])</f>
        <v>1995</v>
      </c>
      <c r="R237" t="str">
        <f xml:space="preserve"> IF(orders[[#This Row],[ShippedDate]]&lt;orders[[#This Row],[OrderDate]], "Invalid Date", "Valid Date")</f>
        <v>Valid Date</v>
      </c>
    </row>
    <row r="238" spans="1:18" x14ac:dyDescent="0.35">
      <c r="A238">
        <v>10484</v>
      </c>
      <c r="B238" t="s">
        <v>130</v>
      </c>
      <c r="C238">
        <v>3</v>
      </c>
      <c r="D238" s="1">
        <v>34813</v>
      </c>
      <c r="E238" s="1">
        <v>34841</v>
      </c>
      <c r="F238" s="1">
        <v>34821</v>
      </c>
      <c r="G238">
        <v>3</v>
      </c>
      <c r="H238">
        <v>6.88</v>
      </c>
      <c r="I238" t="s">
        <v>131</v>
      </c>
      <c r="J238" t="s">
        <v>133</v>
      </c>
      <c r="K238" t="s">
        <v>69</v>
      </c>
      <c r="L238" t="s">
        <v>829</v>
      </c>
      <c r="M238" t="s">
        <v>134</v>
      </c>
      <c r="N238" t="s">
        <v>71</v>
      </c>
      <c r="O238">
        <f xml:space="preserve"> IF(orders[[#This Row],[ShippedDate]]="","",orders[[#This Row],[ShippedDate]]-orders[[#This Row],[OrderDate]])</f>
        <v>8</v>
      </c>
      <c r="P238" t="str">
        <f>TEXT(orders[[#This Row],[OrderDate]],"mmm")</f>
        <v>Apr</v>
      </c>
      <c r="Q238">
        <f xml:space="preserve"> YEAR(orders[[#This Row],[OrderDate]])</f>
        <v>1995</v>
      </c>
      <c r="R238" t="str">
        <f xml:space="preserve"> IF(orders[[#This Row],[ShippedDate]]&lt;orders[[#This Row],[OrderDate]], "Invalid Date", "Valid Date")</f>
        <v>Valid Date</v>
      </c>
    </row>
    <row r="239" spans="1:18" x14ac:dyDescent="0.35">
      <c r="A239">
        <v>10485</v>
      </c>
      <c r="B239" t="s">
        <v>422</v>
      </c>
      <c r="C239">
        <v>4</v>
      </c>
      <c r="D239" s="1">
        <v>34814</v>
      </c>
      <c r="E239" s="1">
        <v>34828</v>
      </c>
      <c r="F239" s="1">
        <v>34820</v>
      </c>
      <c r="G239">
        <v>2</v>
      </c>
      <c r="H239">
        <v>64.45</v>
      </c>
      <c r="I239" t="s">
        <v>423</v>
      </c>
      <c r="J239" t="s">
        <v>425</v>
      </c>
      <c r="K239" t="s">
        <v>426</v>
      </c>
      <c r="L239" t="s">
        <v>427</v>
      </c>
      <c r="M239" t="s">
        <v>428</v>
      </c>
      <c r="N239" t="s">
        <v>311</v>
      </c>
      <c r="O239">
        <f xml:space="preserve"> IF(orders[[#This Row],[ShippedDate]]="","",orders[[#This Row],[ShippedDate]]-orders[[#This Row],[OrderDate]])</f>
        <v>6</v>
      </c>
      <c r="P239" t="str">
        <f>TEXT(orders[[#This Row],[OrderDate]],"mmm")</f>
        <v>Apr</v>
      </c>
      <c r="Q239">
        <f xml:space="preserve"> YEAR(orders[[#This Row],[OrderDate]])</f>
        <v>1995</v>
      </c>
      <c r="R239" t="str">
        <f xml:space="preserve"> IF(orders[[#This Row],[ShippedDate]]&lt;orders[[#This Row],[OrderDate]], "Invalid Date", "Valid Date")</f>
        <v>Valid Date</v>
      </c>
    </row>
    <row r="240" spans="1:18" x14ac:dyDescent="0.35">
      <c r="A240">
        <v>10486</v>
      </c>
      <c r="B240" t="s">
        <v>323</v>
      </c>
      <c r="C240">
        <v>1</v>
      </c>
      <c r="D240" s="1">
        <v>34815</v>
      </c>
      <c r="E240" s="1">
        <v>34843</v>
      </c>
      <c r="F240" s="1">
        <v>34822</v>
      </c>
      <c r="G240">
        <v>2</v>
      </c>
      <c r="H240">
        <v>30.53</v>
      </c>
      <c r="I240" t="s">
        <v>324</v>
      </c>
      <c r="J240" t="s">
        <v>326</v>
      </c>
      <c r="K240" t="s">
        <v>327</v>
      </c>
      <c r="L240" t="s">
        <v>328</v>
      </c>
      <c r="M240" t="s">
        <v>329</v>
      </c>
      <c r="N240" t="s">
        <v>311</v>
      </c>
      <c r="O240">
        <f xml:space="preserve"> IF(orders[[#This Row],[ShippedDate]]="","",orders[[#This Row],[ShippedDate]]-orders[[#This Row],[OrderDate]])</f>
        <v>7</v>
      </c>
      <c r="P240" t="str">
        <f>TEXT(orders[[#This Row],[OrderDate]],"mmm")</f>
        <v>Apr</v>
      </c>
      <c r="Q240">
        <f xml:space="preserve"> YEAR(orders[[#This Row],[OrderDate]])</f>
        <v>1995</v>
      </c>
      <c r="R240" t="str">
        <f xml:space="preserve"> IF(orders[[#This Row],[ShippedDate]]&lt;orders[[#This Row],[OrderDate]], "Invalid Date", "Valid Date")</f>
        <v>Valid Date</v>
      </c>
    </row>
    <row r="241" spans="1:18" x14ac:dyDescent="0.35">
      <c r="A241">
        <v>10487</v>
      </c>
      <c r="B241" t="s">
        <v>538</v>
      </c>
      <c r="C241">
        <v>2</v>
      </c>
      <c r="D241" s="1">
        <v>34815</v>
      </c>
      <c r="E241" s="1">
        <v>34843</v>
      </c>
      <c r="F241" s="1">
        <v>34817</v>
      </c>
      <c r="G241">
        <v>2</v>
      </c>
      <c r="H241">
        <v>71.069999999999993</v>
      </c>
      <c r="I241" t="s">
        <v>539</v>
      </c>
      <c r="J241" t="s">
        <v>541</v>
      </c>
      <c r="K241" t="s">
        <v>166</v>
      </c>
      <c r="L241" t="s">
        <v>167</v>
      </c>
      <c r="M241" t="s">
        <v>542</v>
      </c>
      <c r="N241" t="s">
        <v>169</v>
      </c>
      <c r="O241">
        <f xml:space="preserve"> IF(orders[[#This Row],[ShippedDate]]="","",orders[[#This Row],[ShippedDate]]-orders[[#This Row],[OrderDate]])</f>
        <v>2</v>
      </c>
      <c r="P241" t="str">
        <f>TEXT(orders[[#This Row],[OrderDate]],"mmm")</f>
        <v>Apr</v>
      </c>
      <c r="Q241">
        <f xml:space="preserve"> YEAR(orders[[#This Row],[OrderDate]])</f>
        <v>1995</v>
      </c>
      <c r="R241" t="str">
        <f xml:space="preserve"> IF(orders[[#This Row],[ShippedDate]]&lt;orders[[#This Row],[OrderDate]], "Invalid Date", "Valid Date")</f>
        <v>Valid Date</v>
      </c>
    </row>
    <row r="242" spans="1:18" x14ac:dyDescent="0.35">
      <c r="A242">
        <v>10488</v>
      </c>
      <c r="B242" t="s">
        <v>241</v>
      </c>
      <c r="C242">
        <v>8</v>
      </c>
      <c r="D242" s="1">
        <v>34816</v>
      </c>
      <c r="E242" s="1">
        <v>34844</v>
      </c>
      <c r="F242" s="1">
        <v>34822</v>
      </c>
      <c r="G242">
        <v>2</v>
      </c>
      <c r="H242">
        <v>4.93</v>
      </c>
      <c r="I242" t="s">
        <v>242</v>
      </c>
      <c r="J242" t="s">
        <v>244</v>
      </c>
      <c r="K242" t="s">
        <v>245</v>
      </c>
      <c r="L242" t="s">
        <v>829</v>
      </c>
      <c r="M242" t="s">
        <v>246</v>
      </c>
      <c r="N242" t="s">
        <v>46</v>
      </c>
      <c r="O242">
        <f xml:space="preserve"> IF(orders[[#This Row],[ShippedDate]]="","",orders[[#This Row],[ShippedDate]]-orders[[#This Row],[OrderDate]])</f>
        <v>6</v>
      </c>
      <c r="P242" t="str">
        <f>TEXT(orders[[#This Row],[OrderDate]],"mmm")</f>
        <v>Apr</v>
      </c>
      <c r="Q242">
        <f xml:space="preserve"> YEAR(orders[[#This Row],[OrderDate]])</f>
        <v>1995</v>
      </c>
      <c r="R242" t="str">
        <f xml:space="preserve"> IF(orders[[#This Row],[ShippedDate]]&lt;orders[[#This Row],[OrderDate]], "Invalid Date", "Valid Date")</f>
        <v>Valid Date</v>
      </c>
    </row>
    <row r="243" spans="1:18" x14ac:dyDescent="0.35">
      <c r="A243">
        <v>10489</v>
      </c>
      <c r="B243" t="s">
        <v>517</v>
      </c>
      <c r="C243">
        <v>6</v>
      </c>
      <c r="D243" s="1">
        <v>34817</v>
      </c>
      <c r="E243" s="1">
        <v>34845</v>
      </c>
      <c r="F243" s="1">
        <v>34829</v>
      </c>
      <c r="G243">
        <v>2</v>
      </c>
      <c r="H243">
        <v>5.29</v>
      </c>
      <c r="I243" t="s">
        <v>518</v>
      </c>
      <c r="J243" t="s">
        <v>520</v>
      </c>
      <c r="K243" t="s">
        <v>521</v>
      </c>
      <c r="L243" t="s">
        <v>829</v>
      </c>
      <c r="M243" t="s">
        <v>522</v>
      </c>
      <c r="N243" t="s">
        <v>208</v>
      </c>
      <c r="O243">
        <f xml:space="preserve"> IF(orders[[#This Row],[ShippedDate]]="","",orders[[#This Row],[ShippedDate]]-orders[[#This Row],[OrderDate]])</f>
        <v>12</v>
      </c>
      <c r="P243" t="str">
        <f>TEXT(orders[[#This Row],[OrderDate]],"mmm")</f>
        <v>Apr</v>
      </c>
      <c r="Q243">
        <f xml:space="preserve"> YEAR(orders[[#This Row],[OrderDate]])</f>
        <v>1995</v>
      </c>
      <c r="R243" t="str">
        <f xml:space="preserve"> IF(orders[[#This Row],[ShippedDate]]&lt;orders[[#This Row],[OrderDate]], "Invalid Date", "Valid Date")</f>
        <v>Valid Date</v>
      </c>
    </row>
    <row r="244" spans="1:18" x14ac:dyDescent="0.35">
      <c r="A244">
        <v>10490</v>
      </c>
      <c r="B244" t="s">
        <v>323</v>
      </c>
      <c r="C244">
        <v>7</v>
      </c>
      <c r="D244" s="1">
        <v>34820</v>
      </c>
      <c r="E244" s="1">
        <v>34848</v>
      </c>
      <c r="F244" s="1">
        <v>34823</v>
      </c>
      <c r="G244">
        <v>2</v>
      </c>
      <c r="H244">
        <v>210.19</v>
      </c>
      <c r="I244" t="s">
        <v>324</v>
      </c>
      <c r="J244" t="s">
        <v>326</v>
      </c>
      <c r="K244" t="s">
        <v>327</v>
      </c>
      <c r="L244" t="s">
        <v>328</v>
      </c>
      <c r="M244" t="s">
        <v>329</v>
      </c>
      <c r="N244" t="s">
        <v>311</v>
      </c>
      <c r="O244">
        <f xml:space="preserve"> IF(orders[[#This Row],[ShippedDate]]="","",orders[[#This Row],[ShippedDate]]-orders[[#This Row],[OrderDate]])</f>
        <v>3</v>
      </c>
      <c r="P244" t="str">
        <f>TEXT(orders[[#This Row],[OrderDate]],"mmm")</f>
        <v>May</v>
      </c>
      <c r="Q244">
        <f xml:space="preserve"> YEAR(orders[[#This Row],[OrderDate]])</f>
        <v>1995</v>
      </c>
      <c r="R244" t="str">
        <f xml:space="preserve"> IF(orders[[#This Row],[ShippedDate]]&lt;orders[[#This Row],[OrderDate]], "Invalid Date", "Valid Date")</f>
        <v>Valid Date</v>
      </c>
    </row>
    <row r="245" spans="1:18" x14ac:dyDescent="0.35">
      <c r="A245">
        <v>10491</v>
      </c>
      <c r="B245" t="s">
        <v>264</v>
      </c>
      <c r="C245">
        <v>8</v>
      </c>
      <c r="D245" s="1">
        <v>34820</v>
      </c>
      <c r="E245" s="1">
        <v>34848</v>
      </c>
      <c r="F245" s="1">
        <v>34828</v>
      </c>
      <c r="G245">
        <v>3</v>
      </c>
      <c r="H245">
        <v>16.96</v>
      </c>
      <c r="I245" t="s">
        <v>265</v>
      </c>
      <c r="J245" t="s">
        <v>267</v>
      </c>
      <c r="K245" t="s">
        <v>268</v>
      </c>
      <c r="L245" t="s">
        <v>829</v>
      </c>
      <c r="M245" t="s">
        <v>269</v>
      </c>
      <c r="N245" t="s">
        <v>270</v>
      </c>
      <c r="O245">
        <f xml:space="preserve"> IF(orders[[#This Row],[ShippedDate]]="","",orders[[#This Row],[ShippedDate]]-orders[[#This Row],[OrderDate]])</f>
        <v>8</v>
      </c>
      <c r="P245" t="str">
        <f>TEXT(orders[[#This Row],[OrderDate]],"mmm")</f>
        <v>May</v>
      </c>
      <c r="Q245">
        <f xml:space="preserve"> YEAR(orders[[#This Row],[OrderDate]])</f>
        <v>1995</v>
      </c>
      <c r="R245" t="str">
        <f xml:space="preserve"> IF(orders[[#This Row],[ShippedDate]]&lt;orders[[#This Row],[OrderDate]], "Invalid Date", "Valid Date")</f>
        <v>Valid Date</v>
      </c>
    </row>
    <row r="246" spans="1:18" x14ac:dyDescent="0.35">
      <c r="A246">
        <v>10492</v>
      </c>
      <c r="B246" t="s">
        <v>119</v>
      </c>
      <c r="C246">
        <v>3</v>
      </c>
      <c r="D246" s="1">
        <v>34821</v>
      </c>
      <c r="E246" s="1">
        <v>34849</v>
      </c>
      <c r="F246" s="1">
        <v>34831</v>
      </c>
      <c r="G246">
        <v>1</v>
      </c>
      <c r="H246">
        <v>62.89</v>
      </c>
      <c r="I246" t="s">
        <v>120</v>
      </c>
      <c r="J246" t="s">
        <v>123</v>
      </c>
      <c r="K246" t="s">
        <v>124</v>
      </c>
      <c r="L246" t="s">
        <v>125</v>
      </c>
      <c r="M246" t="s">
        <v>126</v>
      </c>
      <c r="N246" t="s">
        <v>127</v>
      </c>
      <c r="O246">
        <f xml:space="preserve"> IF(orders[[#This Row],[ShippedDate]]="","",orders[[#This Row],[ShippedDate]]-orders[[#This Row],[OrderDate]])</f>
        <v>10</v>
      </c>
      <c r="P246" t="str">
        <f>TEXT(orders[[#This Row],[OrderDate]],"mmm")</f>
        <v>May</v>
      </c>
      <c r="Q246">
        <f xml:space="preserve"> YEAR(orders[[#This Row],[OrderDate]])</f>
        <v>1995</v>
      </c>
      <c r="R246" t="str">
        <f xml:space="preserve"> IF(orders[[#This Row],[ShippedDate]]&lt;orders[[#This Row],[OrderDate]], "Invalid Date", "Valid Date")</f>
        <v>Valid Date</v>
      </c>
    </row>
    <row r="247" spans="1:18" x14ac:dyDescent="0.35">
      <c r="A247">
        <v>10493</v>
      </c>
      <c r="B247" t="s">
        <v>372</v>
      </c>
      <c r="C247">
        <v>4</v>
      </c>
      <c r="D247" s="1">
        <v>34822</v>
      </c>
      <c r="E247" s="1">
        <v>34850</v>
      </c>
      <c r="F247" s="1">
        <v>34830</v>
      </c>
      <c r="G247">
        <v>3</v>
      </c>
      <c r="H247">
        <v>10.64</v>
      </c>
      <c r="I247" t="s">
        <v>373</v>
      </c>
      <c r="J247" t="s">
        <v>375</v>
      </c>
      <c r="K247" t="s">
        <v>376</v>
      </c>
      <c r="L247" t="s">
        <v>829</v>
      </c>
      <c r="M247" t="s">
        <v>377</v>
      </c>
      <c r="N247" t="s">
        <v>99</v>
      </c>
      <c r="O247">
        <f xml:space="preserve"> IF(orders[[#This Row],[ShippedDate]]="","",orders[[#This Row],[ShippedDate]]-orders[[#This Row],[OrderDate]])</f>
        <v>8</v>
      </c>
      <c r="P247" t="str">
        <f>TEXT(orders[[#This Row],[OrderDate]],"mmm")</f>
        <v>May</v>
      </c>
      <c r="Q247">
        <f xml:space="preserve"> YEAR(orders[[#This Row],[OrderDate]])</f>
        <v>1995</v>
      </c>
      <c r="R247" t="str">
        <f xml:space="preserve"> IF(orders[[#This Row],[ShippedDate]]&lt;orders[[#This Row],[OrderDate]], "Invalid Date", "Valid Date")</f>
        <v>Valid Date</v>
      </c>
    </row>
    <row r="248" spans="1:18" x14ac:dyDescent="0.35">
      <c r="A248">
        <v>10494</v>
      </c>
      <c r="B248" t="s">
        <v>161</v>
      </c>
      <c r="C248">
        <v>4</v>
      </c>
      <c r="D248" s="1">
        <v>34822</v>
      </c>
      <c r="E248" s="1">
        <v>34850</v>
      </c>
      <c r="F248" s="1">
        <v>34829</v>
      </c>
      <c r="G248">
        <v>2</v>
      </c>
      <c r="H248">
        <v>65.989999999999995</v>
      </c>
      <c r="I248" t="s">
        <v>162</v>
      </c>
      <c r="J248" t="s">
        <v>165</v>
      </c>
      <c r="K248" t="s">
        <v>166</v>
      </c>
      <c r="L248" t="s">
        <v>167</v>
      </c>
      <c r="M248" t="s">
        <v>168</v>
      </c>
      <c r="N248" t="s">
        <v>169</v>
      </c>
      <c r="O248">
        <f xml:space="preserve"> IF(orders[[#This Row],[ShippedDate]]="","",orders[[#This Row],[ShippedDate]]-orders[[#This Row],[OrderDate]])</f>
        <v>7</v>
      </c>
      <c r="P248" t="str">
        <f>TEXT(orders[[#This Row],[OrderDate]],"mmm")</f>
        <v>May</v>
      </c>
      <c r="Q248">
        <f xml:space="preserve"> YEAR(orders[[#This Row],[OrderDate]])</f>
        <v>1995</v>
      </c>
      <c r="R248" t="str">
        <f xml:space="preserve"> IF(orders[[#This Row],[ShippedDate]]&lt;orders[[#This Row],[OrderDate]], "Invalid Date", "Valid Date")</f>
        <v>Valid Date</v>
      </c>
    </row>
    <row r="249" spans="1:18" x14ac:dyDescent="0.35">
      <c r="A249">
        <v>10495</v>
      </c>
      <c r="B249" t="s">
        <v>380</v>
      </c>
      <c r="C249">
        <v>3</v>
      </c>
      <c r="D249" s="1">
        <v>34823</v>
      </c>
      <c r="E249" s="1">
        <v>34851</v>
      </c>
      <c r="F249" s="1">
        <v>34831</v>
      </c>
      <c r="G249">
        <v>3</v>
      </c>
      <c r="H249">
        <v>4.6500000000000004</v>
      </c>
      <c r="I249" t="s">
        <v>381</v>
      </c>
      <c r="J249" t="s">
        <v>857</v>
      </c>
      <c r="K249" t="s">
        <v>384</v>
      </c>
      <c r="L249" t="s">
        <v>125</v>
      </c>
      <c r="M249" t="s">
        <v>385</v>
      </c>
      <c r="N249" t="s">
        <v>127</v>
      </c>
      <c r="O249">
        <f xml:space="preserve"> IF(orders[[#This Row],[ShippedDate]]="","",orders[[#This Row],[ShippedDate]]-orders[[#This Row],[OrderDate]])</f>
        <v>8</v>
      </c>
      <c r="P249" t="str">
        <f>TEXT(orders[[#This Row],[OrderDate]],"mmm")</f>
        <v>May</v>
      </c>
      <c r="Q249">
        <f xml:space="preserve"> YEAR(orders[[#This Row],[OrderDate]])</f>
        <v>1995</v>
      </c>
      <c r="R249" t="str">
        <f xml:space="preserve"> IF(orders[[#This Row],[ShippedDate]]&lt;orders[[#This Row],[OrderDate]], "Invalid Date", "Valid Date")</f>
        <v>Valid Date</v>
      </c>
    </row>
    <row r="250" spans="1:18" x14ac:dyDescent="0.35">
      <c r="A250">
        <v>10496</v>
      </c>
      <c r="B250" t="s">
        <v>680</v>
      </c>
      <c r="C250">
        <v>7</v>
      </c>
      <c r="D250" s="1">
        <v>34824</v>
      </c>
      <c r="E250" s="1">
        <v>34852</v>
      </c>
      <c r="F250" s="1">
        <v>34827</v>
      </c>
      <c r="G250">
        <v>2</v>
      </c>
      <c r="H250">
        <v>46.77</v>
      </c>
      <c r="I250" t="s">
        <v>681</v>
      </c>
      <c r="J250" t="s">
        <v>683</v>
      </c>
      <c r="K250" t="s">
        <v>166</v>
      </c>
      <c r="L250" t="s">
        <v>167</v>
      </c>
      <c r="M250" t="s">
        <v>684</v>
      </c>
      <c r="N250" t="s">
        <v>169</v>
      </c>
      <c r="O250">
        <f xml:space="preserve"> IF(orders[[#This Row],[ShippedDate]]="","",orders[[#This Row],[ShippedDate]]-orders[[#This Row],[OrderDate]])</f>
        <v>3</v>
      </c>
      <c r="P250" t="str">
        <f>TEXT(orders[[#This Row],[OrderDate]],"mmm")</f>
        <v>May</v>
      </c>
      <c r="Q250">
        <f xml:space="preserve"> YEAR(orders[[#This Row],[OrderDate]])</f>
        <v>1995</v>
      </c>
      <c r="R250" t="str">
        <f xml:space="preserve"> IF(orders[[#This Row],[ShippedDate]]&lt;orders[[#This Row],[OrderDate]], "Invalid Date", "Valid Date")</f>
        <v>Valid Date</v>
      </c>
    </row>
    <row r="251" spans="1:18" x14ac:dyDescent="0.35">
      <c r="A251">
        <v>10497</v>
      </c>
      <c r="B251" t="s">
        <v>397</v>
      </c>
      <c r="C251">
        <v>7</v>
      </c>
      <c r="D251" s="1">
        <v>34824</v>
      </c>
      <c r="E251" s="1">
        <v>34852</v>
      </c>
      <c r="F251" s="1">
        <v>34827</v>
      </c>
      <c r="G251">
        <v>1</v>
      </c>
      <c r="H251">
        <v>36.21</v>
      </c>
      <c r="I251" t="s">
        <v>398</v>
      </c>
      <c r="J251" t="s">
        <v>400</v>
      </c>
      <c r="K251" t="s">
        <v>401</v>
      </c>
      <c r="L251" t="s">
        <v>829</v>
      </c>
      <c r="M251" t="s">
        <v>402</v>
      </c>
      <c r="N251" t="s">
        <v>46</v>
      </c>
      <c r="O251">
        <f xml:space="preserve"> IF(orders[[#This Row],[ShippedDate]]="","",orders[[#This Row],[ShippedDate]]-orders[[#This Row],[OrderDate]])</f>
        <v>3</v>
      </c>
      <c r="P251" t="str">
        <f>TEXT(orders[[#This Row],[OrderDate]],"mmm")</f>
        <v>May</v>
      </c>
      <c r="Q251">
        <f xml:space="preserve"> YEAR(orders[[#This Row],[OrderDate]])</f>
        <v>1995</v>
      </c>
      <c r="R251" t="str">
        <f xml:space="preserve"> IF(orders[[#This Row],[ShippedDate]]&lt;orders[[#This Row],[OrderDate]], "Invalid Date", "Valid Date")</f>
        <v>Valid Date</v>
      </c>
    </row>
    <row r="252" spans="1:18" x14ac:dyDescent="0.35">
      <c r="A252">
        <v>10498</v>
      </c>
      <c r="B252" t="s">
        <v>323</v>
      </c>
      <c r="C252">
        <v>8</v>
      </c>
      <c r="D252" s="1">
        <v>34827</v>
      </c>
      <c r="E252" s="1">
        <v>34855</v>
      </c>
      <c r="F252" s="1">
        <v>34831</v>
      </c>
      <c r="G252">
        <v>2</v>
      </c>
      <c r="H252">
        <v>29.75</v>
      </c>
      <c r="I252" t="s">
        <v>324</v>
      </c>
      <c r="J252" t="s">
        <v>326</v>
      </c>
      <c r="K252" t="s">
        <v>327</v>
      </c>
      <c r="L252" t="s">
        <v>328</v>
      </c>
      <c r="M252" t="s">
        <v>329</v>
      </c>
      <c r="N252" t="s">
        <v>311</v>
      </c>
      <c r="O252">
        <f xml:space="preserve"> IF(orders[[#This Row],[ShippedDate]]="","",orders[[#This Row],[ShippedDate]]-orders[[#This Row],[OrderDate]])</f>
        <v>4</v>
      </c>
      <c r="P252" t="str">
        <f>TEXT(orders[[#This Row],[OrderDate]],"mmm")</f>
        <v>May</v>
      </c>
      <c r="Q252">
        <f xml:space="preserve"> YEAR(orders[[#This Row],[OrderDate]])</f>
        <v>1995</v>
      </c>
      <c r="R252" t="str">
        <f xml:space="preserve"> IF(orders[[#This Row],[ShippedDate]]&lt;orders[[#This Row],[OrderDate]], "Invalid Date", "Valid Date")</f>
        <v>Valid Date</v>
      </c>
    </row>
    <row r="253" spans="1:18" x14ac:dyDescent="0.35">
      <c r="A253">
        <v>10499</v>
      </c>
      <c r="B253" t="s">
        <v>413</v>
      </c>
      <c r="C253">
        <v>4</v>
      </c>
      <c r="D253" s="1">
        <v>34828</v>
      </c>
      <c r="E253" s="1">
        <v>34856</v>
      </c>
      <c r="F253" s="1">
        <v>34836</v>
      </c>
      <c r="G253">
        <v>2</v>
      </c>
      <c r="H253">
        <v>102.02</v>
      </c>
      <c r="I253" t="s">
        <v>414</v>
      </c>
      <c r="J253" t="s">
        <v>416</v>
      </c>
      <c r="K253" t="s">
        <v>417</v>
      </c>
      <c r="L253" t="s">
        <v>418</v>
      </c>
      <c r="M253" t="s">
        <v>419</v>
      </c>
      <c r="N253" t="s">
        <v>311</v>
      </c>
      <c r="O253">
        <f xml:space="preserve"> IF(orders[[#This Row],[ShippedDate]]="","",orders[[#This Row],[ShippedDate]]-orders[[#This Row],[OrderDate]])</f>
        <v>8</v>
      </c>
      <c r="P253" t="str">
        <f>TEXT(orders[[#This Row],[OrderDate]],"mmm")</f>
        <v>May</v>
      </c>
      <c r="Q253">
        <f xml:space="preserve"> YEAR(orders[[#This Row],[OrderDate]])</f>
        <v>1995</v>
      </c>
      <c r="R253" t="str">
        <f xml:space="preserve"> IF(orders[[#This Row],[ShippedDate]]&lt;orders[[#This Row],[OrderDate]], "Invalid Date", "Valid Date")</f>
        <v>Valid Date</v>
      </c>
    </row>
    <row r="254" spans="1:18" x14ac:dyDescent="0.35">
      <c r="A254">
        <v>10500</v>
      </c>
      <c r="B254" t="s">
        <v>372</v>
      </c>
      <c r="C254">
        <v>6</v>
      </c>
      <c r="D254" s="1">
        <v>34829</v>
      </c>
      <c r="E254" s="1">
        <v>34857</v>
      </c>
      <c r="F254" s="1">
        <v>34837</v>
      </c>
      <c r="G254">
        <v>1</v>
      </c>
      <c r="H254">
        <v>42.68</v>
      </c>
      <c r="I254" t="s">
        <v>373</v>
      </c>
      <c r="J254" t="s">
        <v>375</v>
      </c>
      <c r="K254" t="s">
        <v>376</v>
      </c>
      <c r="L254" t="s">
        <v>829</v>
      </c>
      <c r="M254" t="s">
        <v>377</v>
      </c>
      <c r="N254" t="s">
        <v>99</v>
      </c>
      <c r="O254">
        <f xml:space="preserve"> IF(orders[[#This Row],[ShippedDate]]="","",orders[[#This Row],[ShippedDate]]-orders[[#This Row],[OrderDate]])</f>
        <v>8</v>
      </c>
      <c r="P254" t="str">
        <f>TEXT(orders[[#This Row],[OrderDate]],"mmm")</f>
        <v>May</v>
      </c>
      <c r="Q254">
        <f xml:space="preserve"> YEAR(orders[[#This Row],[OrderDate]])</f>
        <v>1995</v>
      </c>
      <c r="R254" t="str">
        <f xml:space="preserve"> IF(orders[[#This Row],[ShippedDate]]&lt;orders[[#This Row],[OrderDate]], "Invalid Date", "Valid Date")</f>
        <v>Valid Date</v>
      </c>
    </row>
    <row r="255" spans="1:18" x14ac:dyDescent="0.35">
      <c r="A255">
        <v>10501</v>
      </c>
      <c r="B255" t="s">
        <v>84</v>
      </c>
      <c r="C255">
        <v>9</v>
      </c>
      <c r="D255" s="1">
        <v>34829</v>
      </c>
      <c r="E255" s="1">
        <v>34857</v>
      </c>
      <c r="F255" s="1">
        <v>34836</v>
      </c>
      <c r="G255">
        <v>3</v>
      </c>
      <c r="H255">
        <v>8.85</v>
      </c>
      <c r="I255" t="s">
        <v>85</v>
      </c>
      <c r="J255" t="s">
        <v>87</v>
      </c>
      <c r="K255" t="s">
        <v>88</v>
      </c>
      <c r="L255" t="s">
        <v>829</v>
      </c>
      <c r="M255" t="s">
        <v>89</v>
      </c>
      <c r="N255" t="s">
        <v>46</v>
      </c>
      <c r="O255">
        <f xml:space="preserve"> IF(orders[[#This Row],[ShippedDate]]="","",orders[[#This Row],[ShippedDate]]-orders[[#This Row],[OrderDate]])</f>
        <v>7</v>
      </c>
      <c r="P255" t="str">
        <f>TEXT(orders[[#This Row],[OrderDate]],"mmm")</f>
        <v>May</v>
      </c>
      <c r="Q255">
        <f xml:space="preserve"> YEAR(orders[[#This Row],[OrderDate]])</f>
        <v>1995</v>
      </c>
      <c r="R255" t="str">
        <f xml:space="preserve"> IF(orders[[#This Row],[ShippedDate]]&lt;orders[[#This Row],[OrderDate]], "Invalid Date", "Valid Date")</f>
        <v>Valid Date</v>
      </c>
    </row>
    <row r="256" spans="1:18" x14ac:dyDescent="0.35">
      <c r="A256">
        <v>10502</v>
      </c>
      <c r="B256" t="s">
        <v>510</v>
      </c>
      <c r="C256">
        <v>2</v>
      </c>
      <c r="D256" s="1">
        <v>34830</v>
      </c>
      <c r="E256" s="1">
        <v>34858</v>
      </c>
      <c r="F256" s="1">
        <v>34849</v>
      </c>
      <c r="G256">
        <v>1</v>
      </c>
      <c r="H256">
        <v>69.319999999999993</v>
      </c>
      <c r="I256" t="s">
        <v>511</v>
      </c>
      <c r="J256" t="s">
        <v>513</v>
      </c>
      <c r="K256" t="s">
        <v>54</v>
      </c>
      <c r="L256" t="s">
        <v>829</v>
      </c>
      <c r="M256" t="s">
        <v>514</v>
      </c>
      <c r="N256" t="s">
        <v>56</v>
      </c>
      <c r="O256">
        <f xml:space="preserve"> IF(orders[[#This Row],[ShippedDate]]="","",orders[[#This Row],[ShippedDate]]-orders[[#This Row],[OrderDate]])</f>
        <v>19</v>
      </c>
      <c r="P256" t="str">
        <f>TEXT(orders[[#This Row],[OrderDate]],"mmm")</f>
        <v>May</v>
      </c>
      <c r="Q256">
        <f xml:space="preserve"> YEAR(orders[[#This Row],[OrderDate]])</f>
        <v>1995</v>
      </c>
      <c r="R256" t="str">
        <f xml:space="preserve"> IF(orders[[#This Row],[ShippedDate]]&lt;orders[[#This Row],[OrderDate]], "Invalid Date", "Valid Date")</f>
        <v>Valid Date</v>
      </c>
    </row>
    <row r="257" spans="1:18" x14ac:dyDescent="0.35">
      <c r="A257">
        <v>10503</v>
      </c>
      <c r="B257" t="s">
        <v>340</v>
      </c>
      <c r="C257">
        <v>6</v>
      </c>
      <c r="D257" s="1">
        <v>34831</v>
      </c>
      <c r="E257" s="1">
        <v>34859</v>
      </c>
      <c r="F257" s="1">
        <v>34836</v>
      </c>
      <c r="G257">
        <v>2</v>
      </c>
      <c r="H257">
        <v>16.739999999999998</v>
      </c>
      <c r="I257" t="s">
        <v>341</v>
      </c>
      <c r="J257" t="s">
        <v>343</v>
      </c>
      <c r="K257" t="s">
        <v>344</v>
      </c>
      <c r="L257" t="s">
        <v>345</v>
      </c>
      <c r="M257" t="s">
        <v>829</v>
      </c>
      <c r="N257" t="s">
        <v>346</v>
      </c>
      <c r="O257">
        <f xml:space="preserve"> IF(orders[[#This Row],[ShippedDate]]="","",orders[[#This Row],[ShippedDate]]-orders[[#This Row],[OrderDate]])</f>
        <v>5</v>
      </c>
      <c r="P257" t="str">
        <f>TEXT(orders[[#This Row],[OrderDate]],"mmm")</f>
        <v>May</v>
      </c>
      <c r="Q257">
        <f xml:space="preserve"> YEAR(orders[[#This Row],[OrderDate]])</f>
        <v>1995</v>
      </c>
      <c r="R257" t="str">
        <f xml:space="preserve"> IF(orders[[#This Row],[ShippedDate]]&lt;orders[[#This Row],[OrderDate]], "Invalid Date", "Valid Date")</f>
        <v>Valid Date</v>
      </c>
    </row>
    <row r="258" spans="1:18" x14ac:dyDescent="0.35">
      <c r="A258">
        <v>10504</v>
      </c>
      <c r="B258" t="s">
        <v>742</v>
      </c>
      <c r="C258">
        <v>4</v>
      </c>
      <c r="D258" s="1">
        <v>34831</v>
      </c>
      <c r="E258" s="1">
        <v>34859</v>
      </c>
      <c r="F258" s="1">
        <v>34838</v>
      </c>
      <c r="G258">
        <v>3</v>
      </c>
      <c r="H258">
        <v>59.13</v>
      </c>
      <c r="I258" t="s">
        <v>743</v>
      </c>
      <c r="J258" t="s">
        <v>848</v>
      </c>
      <c r="K258" t="s">
        <v>746</v>
      </c>
      <c r="L258" t="s">
        <v>393</v>
      </c>
      <c r="M258" t="s">
        <v>849</v>
      </c>
      <c r="N258" t="s">
        <v>302</v>
      </c>
      <c r="O258">
        <f xml:space="preserve"> IF(orders[[#This Row],[ShippedDate]]="","",orders[[#This Row],[ShippedDate]]-orders[[#This Row],[OrderDate]])</f>
        <v>7</v>
      </c>
      <c r="P258" t="str">
        <f>TEXT(orders[[#This Row],[OrderDate]],"mmm")</f>
        <v>May</v>
      </c>
      <c r="Q258">
        <f xml:space="preserve"> YEAR(orders[[#This Row],[OrderDate]])</f>
        <v>1995</v>
      </c>
      <c r="R258" t="str">
        <f xml:space="preserve"> IF(orders[[#This Row],[ShippedDate]]&lt;orders[[#This Row],[OrderDate]], "Invalid Date", "Valid Date")</f>
        <v>Valid Date</v>
      </c>
    </row>
    <row r="259" spans="1:18" x14ac:dyDescent="0.35">
      <c r="A259">
        <v>10505</v>
      </c>
      <c r="B259" t="s">
        <v>456</v>
      </c>
      <c r="C259">
        <v>3</v>
      </c>
      <c r="D259" s="1">
        <v>34834</v>
      </c>
      <c r="E259" s="1">
        <v>34862</v>
      </c>
      <c r="F259" s="1">
        <v>34841</v>
      </c>
      <c r="G259">
        <v>3</v>
      </c>
      <c r="H259">
        <v>7.13</v>
      </c>
      <c r="I259" t="s">
        <v>457</v>
      </c>
      <c r="J259" t="s">
        <v>459</v>
      </c>
      <c r="K259" t="s">
        <v>460</v>
      </c>
      <c r="L259" t="s">
        <v>461</v>
      </c>
      <c r="M259" t="s">
        <v>462</v>
      </c>
      <c r="N259" t="s">
        <v>127</v>
      </c>
      <c r="O259">
        <f xml:space="preserve"> IF(orders[[#This Row],[ShippedDate]]="","",orders[[#This Row],[ShippedDate]]-orders[[#This Row],[OrderDate]])</f>
        <v>7</v>
      </c>
      <c r="P259" t="str">
        <f>TEXT(orders[[#This Row],[OrderDate]],"mmm")</f>
        <v>May</v>
      </c>
      <c r="Q259">
        <f xml:space="preserve"> YEAR(orders[[#This Row],[OrderDate]])</f>
        <v>1995</v>
      </c>
      <c r="R259" t="str">
        <f xml:space="preserve"> IF(orders[[#This Row],[ShippedDate]]&lt;orders[[#This Row],[OrderDate]], "Invalid Date", "Valid Date")</f>
        <v>Valid Date</v>
      </c>
    </row>
    <row r="260" spans="1:18" x14ac:dyDescent="0.35">
      <c r="A260">
        <v>10506</v>
      </c>
      <c r="B260" t="s">
        <v>357</v>
      </c>
      <c r="C260">
        <v>9</v>
      </c>
      <c r="D260" s="1">
        <v>34835</v>
      </c>
      <c r="E260" s="1">
        <v>34863</v>
      </c>
      <c r="F260" s="1">
        <v>34852</v>
      </c>
      <c r="G260">
        <v>2</v>
      </c>
      <c r="H260">
        <v>21.19</v>
      </c>
      <c r="I260" t="s">
        <v>358</v>
      </c>
      <c r="J260" t="s">
        <v>360</v>
      </c>
      <c r="K260" t="s">
        <v>361</v>
      </c>
      <c r="L260" t="s">
        <v>829</v>
      </c>
      <c r="M260" t="s">
        <v>362</v>
      </c>
      <c r="N260" t="s">
        <v>46</v>
      </c>
      <c r="O260">
        <f xml:space="preserve"> IF(orders[[#This Row],[ShippedDate]]="","",orders[[#This Row],[ShippedDate]]-orders[[#This Row],[OrderDate]])</f>
        <v>17</v>
      </c>
      <c r="P260" t="str">
        <f>TEXT(orders[[#This Row],[OrderDate]],"mmm")</f>
        <v>May</v>
      </c>
      <c r="Q260">
        <f xml:space="preserve"> YEAR(orders[[#This Row],[OrderDate]])</f>
        <v>1995</v>
      </c>
      <c r="R260" t="str">
        <f xml:space="preserve"> IF(orders[[#This Row],[ShippedDate]]&lt;orders[[#This Row],[OrderDate]], "Invalid Date", "Valid Date")</f>
        <v>Valid Date</v>
      </c>
    </row>
    <row r="261" spans="1:18" x14ac:dyDescent="0.35">
      <c r="A261">
        <v>10507</v>
      </c>
      <c r="B261" t="s">
        <v>59</v>
      </c>
      <c r="C261">
        <v>7</v>
      </c>
      <c r="D261" s="1">
        <v>34835</v>
      </c>
      <c r="E261" s="1">
        <v>34863</v>
      </c>
      <c r="F261" s="1">
        <v>34842</v>
      </c>
      <c r="G261">
        <v>1</v>
      </c>
      <c r="H261">
        <v>47.45</v>
      </c>
      <c r="I261" t="s">
        <v>60</v>
      </c>
      <c r="J261" t="s">
        <v>62</v>
      </c>
      <c r="K261" t="s">
        <v>54</v>
      </c>
      <c r="L261" t="s">
        <v>829</v>
      </c>
      <c r="M261" t="s">
        <v>63</v>
      </c>
      <c r="N261" t="s">
        <v>56</v>
      </c>
      <c r="O261">
        <f xml:space="preserve"> IF(orders[[#This Row],[ShippedDate]]="","",orders[[#This Row],[ShippedDate]]-orders[[#This Row],[OrderDate]])</f>
        <v>7</v>
      </c>
      <c r="P261" t="str">
        <f>TEXT(orders[[#This Row],[OrderDate]],"mmm")</f>
        <v>May</v>
      </c>
      <c r="Q261">
        <f xml:space="preserve"> YEAR(orders[[#This Row],[OrderDate]])</f>
        <v>1995</v>
      </c>
      <c r="R261" t="str">
        <f xml:space="preserve"> IF(orders[[#This Row],[ShippedDate]]&lt;orders[[#This Row],[OrderDate]], "Invalid Date", "Valid Date")</f>
        <v>Valid Date</v>
      </c>
    </row>
    <row r="262" spans="1:18" x14ac:dyDescent="0.35">
      <c r="A262">
        <v>10508</v>
      </c>
      <c r="B262" t="s">
        <v>494</v>
      </c>
      <c r="C262">
        <v>1</v>
      </c>
      <c r="D262" s="1">
        <v>34836</v>
      </c>
      <c r="E262" s="1">
        <v>34864</v>
      </c>
      <c r="F262" s="1">
        <v>34863</v>
      </c>
      <c r="G262">
        <v>2</v>
      </c>
      <c r="H262">
        <v>4.99</v>
      </c>
      <c r="I262" t="s">
        <v>495</v>
      </c>
      <c r="J262" t="s">
        <v>497</v>
      </c>
      <c r="K262" t="s">
        <v>498</v>
      </c>
      <c r="L262" t="s">
        <v>829</v>
      </c>
      <c r="M262" t="s">
        <v>499</v>
      </c>
      <c r="N262" t="s">
        <v>46</v>
      </c>
      <c r="O262">
        <f xml:space="preserve"> IF(orders[[#This Row],[ShippedDate]]="","",orders[[#This Row],[ShippedDate]]-orders[[#This Row],[OrderDate]])</f>
        <v>27</v>
      </c>
      <c r="P262" t="str">
        <f>TEXT(orders[[#This Row],[OrderDate]],"mmm")</f>
        <v>May</v>
      </c>
      <c r="Q262">
        <f xml:space="preserve"> YEAR(orders[[#This Row],[OrderDate]])</f>
        <v>1995</v>
      </c>
      <c r="R262" t="str">
        <f xml:space="preserve"> IF(orders[[#This Row],[ShippedDate]]&lt;orders[[#This Row],[OrderDate]], "Invalid Date", "Valid Date")</f>
        <v>Valid Date</v>
      </c>
    </row>
    <row r="263" spans="1:18" x14ac:dyDescent="0.35">
      <c r="A263">
        <v>10509</v>
      </c>
      <c r="B263" t="s">
        <v>84</v>
      </c>
      <c r="C263">
        <v>4</v>
      </c>
      <c r="D263" s="1">
        <v>34837</v>
      </c>
      <c r="E263" s="1">
        <v>34865</v>
      </c>
      <c r="F263" s="1">
        <v>34849</v>
      </c>
      <c r="G263">
        <v>1</v>
      </c>
      <c r="H263">
        <v>0.15</v>
      </c>
      <c r="I263" t="s">
        <v>85</v>
      </c>
      <c r="J263" t="s">
        <v>87</v>
      </c>
      <c r="K263" t="s">
        <v>88</v>
      </c>
      <c r="L263" t="s">
        <v>829</v>
      </c>
      <c r="M263" t="s">
        <v>89</v>
      </c>
      <c r="N263" t="s">
        <v>46</v>
      </c>
      <c r="O263">
        <f xml:space="preserve"> IF(orders[[#This Row],[ShippedDate]]="","",orders[[#This Row],[ShippedDate]]-orders[[#This Row],[OrderDate]])</f>
        <v>12</v>
      </c>
      <c r="P263" t="str">
        <f>TEXT(orders[[#This Row],[OrderDate]],"mmm")</f>
        <v>May</v>
      </c>
      <c r="Q263">
        <f xml:space="preserve"> YEAR(orders[[#This Row],[OrderDate]])</f>
        <v>1995</v>
      </c>
      <c r="R263" t="str">
        <f xml:space="preserve"> IF(orders[[#This Row],[ShippedDate]]&lt;orders[[#This Row],[OrderDate]], "Invalid Date", "Valid Date")</f>
        <v>Valid Date</v>
      </c>
    </row>
    <row r="264" spans="1:18" x14ac:dyDescent="0.35">
      <c r="A264">
        <v>10510</v>
      </c>
      <c r="B264" t="s">
        <v>604</v>
      </c>
      <c r="C264">
        <v>6</v>
      </c>
      <c r="D264" s="1">
        <v>34838</v>
      </c>
      <c r="E264" s="1">
        <v>34866</v>
      </c>
      <c r="F264" s="1">
        <v>34848</v>
      </c>
      <c r="G264">
        <v>3</v>
      </c>
      <c r="H264">
        <v>367.63</v>
      </c>
      <c r="I264" t="s">
        <v>605</v>
      </c>
      <c r="J264" t="s">
        <v>607</v>
      </c>
      <c r="K264" t="s">
        <v>608</v>
      </c>
      <c r="L264" t="s">
        <v>609</v>
      </c>
      <c r="M264" t="s">
        <v>610</v>
      </c>
      <c r="N264" t="s">
        <v>302</v>
      </c>
      <c r="O264">
        <f xml:space="preserve"> IF(orders[[#This Row],[ShippedDate]]="","",orders[[#This Row],[ShippedDate]]-orders[[#This Row],[OrderDate]])</f>
        <v>10</v>
      </c>
      <c r="P264" t="str">
        <f>TEXT(orders[[#This Row],[OrderDate]],"mmm")</f>
        <v>May</v>
      </c>
      <c r="Q264">
        <f xml:space="preserve"> YEAR(orders[[#This Row],[OrderDate]])</f>
        <v>1995</v>
      </c>
      <c r="R264" t="str">
        <f xml:space="preserve"> IF(orders[[#This Row],[ShippedDate]]&lt;orders[[#This Row],[OrderDate]], "Invalid Date", "Valid Date")</f>
        <v>Valid Date</v>
      </c>
    </row>
    <row r="265" spans="1:18" x14ac:dyDescent="0.35">
      <c r="A265">
        <v>10511</v>
      </c>
      <c r="B265" t="s">
        <v>111</v>
      </c>
      <c r="C265">
        <v>4</v>
      </c>
      <c r="D265" s="1">
        <v>34838</v>
      </c>
      <c r="E265" s="1">
        <v>34866</v>
      </c>
      <c r="F265" s="1">
        <v>34841</v>
      </c>
      <c r="G265">
        <v>3</v>
      </c>
      <c r="H265">
        <v>350.64</v>
      </c>
      <c r="I265" t="s">
        <v>112</v>
      </c>
      <c r="J265" t="s">
        <v>114</v>
      </c>
      <c r="K265" t="s">
        <v>115</v>
      </c>
      <c r="L265" t="s">
        <v>829</v>
      </c>
      <c r="M265" t="s">
        <v>116</v>
      </c>
      <c r="N265" t="s">
        <v>99</v>
      </c>
      <c r="O265">
        <f xml:space="preserve"> IF(orders[[#This Row],[ShippedDate]]="","",orders[[#This Row],[ShippedDate]]-orders[[#This Row],[OrderDate]])</f>
        <v>3</v>
      </c>
      <c r="P265" t="str">
        <f>TEXT(orders[[#This Row],[OrderDate]],"mmm")</f>
        <v>May</v>
      </c>
      <c r="Q265">
        <f xml:space="preserve"> YEAR(orders[[#This Row],[OrderDate]])</f>
        <v>1995</v>
      </c>
      <c r="R265" t="str">
        <f xml:space="preserve"> IF(orders[[#This Row],[ShippedDate]]&lt;orders[[#This Row],[OrderDate]], "Invalid Date", "Valid Date")</f>
        <v>Valid Date</v>
      </c>
    </row>
    <row r="266" spans="1:18" x14ac:dyDescent="0.35">
      <c r="A266">
        <v>10512</v>
      </c>
      <c r="B266" t="s">
        <v>211</v>
      </c>
      <c r="C266">
        <v>7</v>
      </c>
      <c r="D266" s="1">
        <v>34841</v>
      </c>
      <c r="E266" s="1">
        <v>34869</v>
      </c>
      <c r="F266" s="1">
        <v>34844</v>
      </c>
      <c r="G266">
        <v>2</v>
      </c>
      <c r="H266">
        <v>3.53</v>
      </c>
      <c r="I266" t="s">
        <v>212</v>
      </c>
      <c r="J266" t="s">
        <v>215</v>
      </c>
      <c r="K266" t="s">
        <v>166</v>
      </c>
      <c r="L266" t="s">
        <v>167</v>
      </c>
      <c r="M266" t="s">
        <v>216</v>
      </c>
      <c r="N266" t="s">
        <v>169</v>
      </c>
      <c r="O266">
        <f xml:space="preserve"> IF(orders[[#This Row],[ShippedDate]]="","",orders[[#This Row],[ShippedDate]]-orders[[#This Row],[OrderDate]])</f>
        <v>3</v>
      </c>
      <c r="P266" t="str">
        <f>TEXT(orders[[#This Row],[OrderDate]],"mmm")</f>
        <v>May</v>
      </c>
      <c r="Q266">
        <f xml:space="preserve"> YEAR(orders[[#This Row],[OrderDate]])</f>
        <v>1995</v>
      </c>
      <c r="R266" t="str">
        <f xml:space="preserve"> IF(orders[[#This Row],[ShippedDate]]&lt;orders[[#This Row],[OrderDate]], "Invalid Date", "Valid Date")</f>
        <v>Valid Date</v>
      </c>
    </row>
    <row r="267" spans="1:18" x14ac:dyDescent="0.35">
      <c r="A267">
        <v>10513</v>
      </c>
      <c r="B267" t="s">
        <v>719</v>
      </c>
      <c r="C267">
        <v>7</v>
      </c>
      <c r="D267" s="1">
        <v>34842</v>
      </c>
      <c r="E267" s="1">
        <v>34884</v>
      </c>
      <c r="F267" s="1">
        <v>34848</v>
      </c>
      <c r="G267">
        <v>1</v>
      </c>
      <c r="H267">
        <v>105.65</v>
      </c>
      <c r="I267" t="s">
        <v>720</v>
      </c>
      <c r="J267" t="s">
        <v>722</v>
      </c>
      <c r="K267" t="s">
        <v>723</v>
      </c>
      <c r="L267" t="s">
        <v>829</v>
      </c>
      <c r="M267" t="s">
        <v>724</v>
      </c>
      <c r="N267" t="s">
        <v>46</v>
      </c>
      <c r="O267">
        <f xml:space="preserve"> IF(orders[[#This Row],[ShippedDate]]="","",orders[[#This Row],[ShippedDate]]-orders[[#This Row],[OrderDate]])</f>
        <v>6</v>
      </c>
      <c r="P267" t="str">
        <f>TEXT(orders[[#This Row],[OrderDate]],"mmm")</f>
        <v>May</v>
      </c>
      <c r="Q267">
        <f xml:space="preserve"> YEAR(orders[[#This Row],[OrderDate]])</f>
        <v>1995</v>
      </c>
      <c r="R267" t="str">
        <f xml:space="preserve"> IF(orders[[#This Row],[ShippedDate]]&lt;orders[[#This Row],[OrderDate]], "Invalid Date", "Valid Date")</f>
        <v>Valid Date</v>
      </c>
    </row>
    <row r="268" spans="1:18" x14ac:dyDescent="0.35">
      <c r="A268">
        <v>10514</v>
      </c>
      <c r="B268" t="s">
        <v>201</v>
      </c>
      <c r="C268">
        <v>3</v>
      </c>
      <c r="D268" s="1">
        <v>34842</v>
      </c>
      <c r="E268" s="1">
        <v>34870</v>
      </c>
      <c r="F268" s="1">
        <v>34866</v>
      </c>
      <c r="G268">
        <v>2</v>
      </c>
      <c r="H268">
        <v>789.95</v>
      </c>
      <c r="I268" t="s">
        <v>202</v>
      </c>
      <c r="J268" t="s">
        <v>205</v>
      </c>
      <c r="K268" t="s">
        <v>206</v>
      </c>
      <c r="L268" t="s">
        <v>829</v>
      </c>
      <c r="M268" t="s">
        <v>207</v>
      </c>
      <c r="N268" t="s">
        <v>208</v>
      </c>
      <c r="O268">
        <f xml:space="preserve"> IF(orders[[#This Row],[ShippedDate]]="","",orders[[#This Row],[ShippedDate]]-orders[[#This Row],[OrderDate]])</f>
        <v>24</v>
      </c>
      <c r="P268" t="str">
        <f>TEXT(orders[[#This Row],[OrderDate]],"mmm")</f>
        <v>May</v>
      </c>
      <c r="Q268">
        <f xml:space="preserve"> YEAR(orders[[#This Row],[OrderDate]])</f>
        <v>1995</v>
      </c>
      <c r="R268" t="str">
        <f xml:space="preserve"> IF(orders[[#This Row],[ShippedDate]]&lt;orders[[#This Row],[OrderDate]], "Invalid Date", "Valid Date")</f>
        <v>Valid Date</v>
      </c>
    </row>
    <row r="269" spans="1:18" x14ac:dyDescent="0.35">
      <c r="A269">
        <v>10515</v>
      </c>
      <c r="B269" t="s">
        <v>544</v>
      </c>
      <c r="C269">
        <v>2</v>
      </c>
      <c r="D269" s="1">
        <v>34843</v>
      </c>
      <c r="E269" s="1">
        <v>34857</v>
      </c>
      <c r="F269" s="1">
        <v>34873</v>
      </c>
      <c r="G269">
        <v>1</v>
      </c>
      <c r="H269">
        <v>204.47</v>
      </c>
      <c r="I269" t="s">
        <v>545</v>
      </c>
      <c r="J269" t="s">
        <v>547</v>
      </c>
      <c r="K269" t="s">
        <v>548</v>
      </c>
      <c r="L269" t="s">
        <v>829</v>
      </c>
      <c r="M269" t="s">
        <v>549</v>
      </c>
      <c r="N269" t="s">
        <v>46</v>
      </c>
      <c r="O269">
        <f xml:space="preserve"> IF(orders[[#This Row],[ShippedDate]]="","",orders[[#This Row],[ShippedDate]]-orders[[#This Row],[OrderDate]])</f>
        <v>30</v>
      </c>
      <c r="P269" t="str">
        <f>TEXT(orders[[#This Row],[OrderDate]],"mmm")</f>
        <v>May</v>
      </c>
      <c r="Q269">
        <f xml:space="preserve"> YEAR(orders[[#This Row],[OrderDate]])</f>
        <v>1995</v>
      </c>
      <c r="R269" t="str">
        <f xml:space="preserve"> IF(orders[[#This Row],[ShippedDate]]&lt;orders[[#This Row],[OrderDate]], "Invalid Date", "Valid Date")</f>
        <v>Valid Date</v>
      </c>
    </row>
    <row r="270" spans="1:18" x14ac:dyDescent="0.35">
      <c r="A270">
        <v>10516</v>
      </c>
      <c r="B270" t="s">
        <v>340</v>
      </c>
      <c r="C270">
        <v>2</v>
      </c>
      <c r="D270" s="1">
        <v>34844</v>
      </c>
      <c r="E270" s="1">
        <v>34872</v>
      </c>
      <c r="F270" s="1">
        <v>34851</v>
      </c>
      <c r="G270">
        <v>3</v>
      </c>
      <c r="H270">
        <v>62.78</v>
      </c>
      <c r="I270" t="s">
        <v>341</v>
      </c>
      <c r="J270" t="s">
        <v>343</v>
      </c>
      <c r="K270" t="s">
        <v>344</v>
      </c>
      <c r="L270" t="s">
        <v>345</v>
      </c>
      <c r="M270" t="s">
        <v>829</v>
      </c>
      <c r="N270" t="s">
        <v>346</v>
      </c>
      <c r="O270">
        <f xml:space="preserve"> IF(orders[[#This Row],[ShippedDate]]="","",orders[[#This Row],[ShippedDate]]-orders[[#This Row],[OrderDate]])</f>
        <v>7</v>
      </c>
      <c r="P270" t="str">
        <f>TEXT(orders[[#This Row],[OrderDate]],"mmm")</f>
        <v>May</v>
      </c>
      <c r="Q270">
        <f xml:space="preserve"> YEAR(orders[[#This Row],[OrderDate]])</f>
        <v>1995</v>
      </c>
      <c r="R270" t="str">
        <f xml:space="preserve"> IF(orders[[#This Row],[ShippedDate]]&lt;orders[[#This Row],[OrderDate]], "Invalid Date", "Valid Date")</f>
        <v>Valid Date</v>
      </c>
    </row>
    <row r="271" spans="1:18" x14ac:dyDescent="0.35">
      <c r="A271">
        <v>10517</v>
      </c>
      <c r="B271" t="s">
        <v>472</v>
      </c>
      <c r="C271">
        <v>3</v>
      </c>
      <c r="D271" s="1">
        <v>34844</v>
      </c>
      <c r="E271" s="1">
        <v>34872</v>
      </c>
      <c r="F271" s="1">
        <v>34849</v>
      </c>
      <c r="G271">
        <v>3</v>
      </c>
      <c r="H271">
        <v>32.07</v>
      </c>
      <c r="I271" t="s">
        <v>473</v>
      </c>
      <c r="J271" t="s">
        <v>475</v>
      </c>
      <c r="K271" t="s">
        <v>69</v>
      </c>
      <c r="L271" t="s">
        <v>829</v>
      </c>
      <c r="M271" t="s">
        <v>476</v>
      </c>
      <c r="N271" t="s">
        <v>71</v>
      </c>
      <c r="O271">
        <f xml:space="preserve"> IF(orders[[#This Row],[ShippedDate]]="","",orders[[#This Row],[ShippedDate]]-orders[[#This Row],[OrderDate]])</f>
        <v>5</v>
      </c>
      <c r="P271" t="str">
        <f>TEXT(orders[[#This Row],[OrderDate]],"mmm")</f>
        <v>May</v>
      </c>
      <c r="Q271">
        <f xml:space="preserve"> YEAR(orders[[#This Row],[OrderDate]])</f>
        <v>1995</v>
      </c>
      <c r="R271" t="str">
        <f xml:space="preserve"> IF(orders[[#This Row],[ShippedDate]]&lt;orders[[#This Row],[OrderDate]], "Invalid Date", "Valid Date")</f>
        <v>Valid Date</v>
      </c>
    </row>
    <row r="272" spans="1:18" x14ac:dyDescent="0.35">
      <c r="A272">
        <v>10518</v>
      </c>
      <c r="B272" t="s">
        <v>675</v>
      </c>
      <c r="C272">
        <v>4</v>
      </c>
      <c r="D272" s="1">
        <v>34845</v>
      </c>
      <c r="E272" s="1">
        <v>34859</v>
      </c>
      <c r="F272" s="1">
        <v>34855</v>
      </c>
      <c r="G272">
        <v>2</v>
      </c>
      <c r="H272">
        <v>218.15</v>
      </c>
      <c r="I272" t="s">
        <v>676</v>
      </c>
      <c r="J272" t="s">
        <v>678</v>
      </c>
      <c r="K272" t="s">
        <v>54</v>
      </c>
      <c r="L272" t="s">
        <v>829</v>
      </c>
      <c r="M272" t="s">
        <v>514</v>
      </c>
      <c r="N272" t="s">
        <v>56</v>
      </c>
      <c r="O272">
        <f xml:space="preserve"> IF(orders[[#This Row],[ShippedDate]]="","",orders[[#This Row],[ShippedDate]]-orders[[#This Row],[OrderDate]])</f>
        <v>10</v>
      </c>
      <c r="P272" t="str">
        <f>TEXT(orders[[#This Row],[OrderDate]],"mmm")</f>
        <v>May</v>
      </c>
      <c r="Q272">
        <f xml:space="preserve"> YEAR(orders[[#This Row],[OrderDate]])</f>
        <v>1995</v>
      </c>
      <c r="R272" t="str">
        <f xml:space="preserve"> IF(orders[[#This Row],[ShippedDate]]&lt;orders[[#This Row],[OrderDate]], "Invalid Date", "Valid Date")</f>
        <v>Valid Date</v>
      </c>
    </row>
    <row r="273" spans="1:18" x14ac:dyDescent="0.35">
      <c r="A273">
        <v>10519</v>
      </c>
      <c r="B273" t="s">
        <v>153</v>
      </c>
      <c r="C273">
        <v>6</v>
      </c>
      <c r="D273" s="1">
        <v>34848</v>
      </c>
      <c r="E273" s="1">
        <v>34876</v>
      </c>
      <c r="F273" s="1">
        <v>34851</v>
      </c>
      <c r="G273">
        <v>3</v>
      </c>
      <c r="H273">
        <v>91.76</v>
      </c>
      <c r="I273" t="s">
        <v>154</v>
      </c>
      <c r="J273" t="s">
        <v>845</v>
      </c>
      <c r="K273" t="s">
        <v>157</v>
      </c>
      <c r="L273" t="s">
        <v>829</v>
      </c>
      <c r="M273" t="s">
        <v>158</v>
      </c>
      <c r="N273" t="s">
        <v>159</v>
      </c>
      <c r="O273">
        <f xml:space="preserve"> IF(orders[[#This Row],[ShippedDate]]="","",orders[[#This Row],[ShippedDate]]-orders[[#This Row],[OrderDate]])</f>
        <v>3</v>
      </c>
      <c r="P273" t="str">
        <f>TEXT(orders[[#This Row],[OrderDate]],"mmm")</f>
        <v>May</v>
      </c>
      <c r="Q273">
        <f xml:space="preserve"> YEAR(orders[[#This Row],[OrderDate]])</f>
        <v>1995</v>
      </c>
      <c r="R273" t="str">
        <f xml:space="preserve"> IF(orders[[#This Row],[ShippedDate]]&lt;orders[[#This Row],[OrderDate]], "Invalid Date", "Valid Date")</f>
        <v>Valid Date</v>
      </c>
    </row>
    <row r="274" spans="1:18" x14ac:dyDescent="0.35">
      <c r="A274">
        <v>10520</v>
      </c>
      <c r="B274" t="s">
        <v>595</v>
      </c>
      <c r="C274">
        <v>7</v>
      </c>
      <c r="D274" s="1">
        <v>34849</v>
      </c>
      <c r="E274" s="1">
        <v>34877</v>
      </c>
      <c r="F274" s="1">
        <v>34851</v>
      </c>
      <c r="G274">
        <v>1</v>
      </c>
      <c r="H274">
        <v>13.37</v>
      </c>
      <c r="I274" t="s">
        <v>596</v>
      </c>
      <c r="J274" t="s">
        <v>598</v>
      </c>
      <c r="K274" t="s">
        <v>599</v>
      </c>
      <c r="L274" t="s">
        <v>829</v>
      </c>
      <c r="M274" t="s">
        <v>600</v>
      </c>
      <c r="N274" t="s">
        <v>601</v>
      </c>
      <c r="O274">
        <f xml:space="preserve"> IF(orders[[#This Row],[ShippedDate]]="","",orders[[#This Row],[ShippedDate]]-orders[[#This Row],[OrderDate]])</f>
        <v>2</v>
      </c>
      <c r="P274" t="str">
        <f>TEXT(orders[[#This Row],[OrderDate]],"mmm")</f>
        <v>May</v>
      </c>
      <c r="Q274">
        <f xml:space="preserve"> YEAR(orders[[#This Row],[OrderDate]])</f>
        <v>1995</v>
      </c>
      <c r="R274" t="str">
        <f xml:space="preserve"> IF(orders[[#This Row],[ShippedDate]]&lt;orders[[#This Row],[OrderDate]], "Invalid Date", "Valid Date")</f>
        <v>Valid Date</v>
      </c>
    </row>
    <row r="275" spans="1:18" x14ac:dyDescent="0.35">
      <c r="A275">
        <v>10521</v>
      </c>
      <c r="B275" t="s">
        <v>136</v>
      </c>
      <c r="C275">
        <v>8</v>
      </c>
      <c r="D275" s="1">
        <v>34849</v>
      </c>
      <c r="E275" s="1">
        <v>34877</v>
      </c>
      <c r="F275" s="1">
        <v>34852</v>
      </c>
      <c r="G275">
        <v>2</v>
      </c>
      <c r="H275">
        <v>17.22</v>
      </c>
      <c r="I275" t="s">
        <v>137</v>
      </c>
      <c r="J275" t="s">
        <v>140</v>
      </c>
      <c r="K275" t="s">
        <v>141</v>
      </c>
      <c r="L275" t="s">
        <v>829</v>
      </c>
      <c r="M275" t="s">
        <v>142</v>
      </c>
      <c r="N275" t="s">
        <v>143</v>
      </c>
      <c r="O275">
        <f xml:space="preserve"> IF(orders[[#This Row],[ShippedDate]]="","",orders[[#This Row],[ShippedDate]]-orders[[#This Row],[OrderDate]])</f>
        <v>3</v>
      </c>
      <c r="P275" t="str">
        <f>TEXT(orders[[#This Row],[OrderDate]],"mmm")</f>
        <v>May</v>
      </c>
      <c r="Q275">
        <f xml:space="preserve"> YEAR(orders[[#This Row],[OrderDate]])</f>
        <v>1995</v>
      </c>
      <c r="R275" t="str">
        <f xml:space="preserve"> IF(orders[[#This Row],[ShippedDate]]&lt;orders[[#This Row],[OrderDate]], "Invalid Date", "Valid Date")</f>
        <v>Valid Date</v>
      </c>
    </row>
    <row r="276" spans="1:18" x14ac:dyDescent="0.35">
      <c r="A276">
        <v>10522</v>
      </c>
      <c r="B276" t="s">
        <v>397</v>
      </c>
      <c r="C276">
        <v>4</v>
      </c>
      <c r="D276" s="1">
        <v>34850</v>
      </c>
      <c r="E276" s="1">
        <v>34878</v>
      </c>
      <c r="F276" s="1">
        <v>34856</v>
      </c>
      <c r="G276">
        <v>1</v>
      </c>
      <c r="H276">
        <v>45.33</v>
      </c>
      <c r="I276" t="s">
        <v>398</v>
      </c>
      <c r="J276" t="s">
        <v>400</v>
      </c>
      <c r="K276" t="s">
        <v>401</v>
      </c>
      <c r="L276" t="s">
        <v>829</v>
      </c>
      <c r="M276" t="s">
        <v>402</v>
      </c>
      <c r="N276" t="s">
        <v>46</v>
      </c>
      <c r="O276">
        <f xml:space="preserve"> IF(orders[[#This Row],[ShippedDate]]="","",orders[[#This Row],[ShippedDate]]-orders[[#This Row],[OrderDate]])</f>
        <v>6</v>
      </c>
      <c r="P276" t="str">
        <f>TEXT(orders[[#This Row],[OrderDate]],"mmm")</f>
        <v>May</v>
      </c>
      <c r="Q276">
        <f xml:space="preserve"> YEAR(orders[[#This Row],[OrderDate]])</f>
        <v>1995</v>
      </c>
      <c r="R276" t="str">
        <f xml:space="preserve"> IF(orders[[#This Row],[ShippedDate]]&lt;orders[[#This Row],[OrderDate]], "Invalid Date", "Valid Date")</f>
        <v>Valid Date</v>
      </c>
    </row>
    <row r="277" spans="1:18" x14ac:dyDescent="0.35">
      <c r="A277">
        <v>10523</v>
      </c>
      <c r="B277" t="s">
        <v>612</v>
      </c>
      <c r="C277">
        <v>7</v>
      </c>
      <c r="D277" s="1">
        <v>34851</v>
      </c>
      <c r="E277" s="1">
        <v>34879</v>
      </c>
      <c r="F277" s="1">
        <v>34880</v>
      </c>
      <c r="G277">
        <v>2</v>
      </c>
      <c r="H277">
        <v>77.63</v>
      </c>
      <c r="I277" t="s">
        <v>613</v>
      </c>
      <c r="J277" t="s">
        <v>615</v>
      </c>
      <c r="K277" t="s">
        <v>69</v>
      </c>
      <c r="L277" t="s">
        <v>829</v>
      </c>
      <c r="M277" t="s">
        <v>616</v>
      </c>
      <c r="N277" t="s">
        <v>71</v>
      </c>
      <c r="O277">
        <f xml:space="preserve"> IF(orders[[#This Row],[ShippedDate]]="","",orders[[#This Row],[ShippedDate]]-orders[[#This Row],[OrderDate]])</f>
        <v>29</v>
      </c>
      <c r="P277" t="str">
        <f>TEXT(orders[[#This Row],[OrderDate]],"mmm")</f>
        <v>Jun</v>
      </c>
      <c r="Q277">
        <f xml:space="preserve"> YEAR(orders[[#This Row],[OrderDate]])</f>
        <v>1995</v>
      </c>
      <c r="R277" t="str">
        <f xml:space="preserve"> IF(orders[[#This Row],[ShippedDate]]&lt;orders[[#This Row],[OrderDate]], "Invalid Date", "Valid Date")</f>
        <v>Valid Date</v>
      </c>
    </row>
    <row r="278" spans="1:18" x14ac:dyDescent="0.35">
      <c r="A278">
        <v>10524</v>
      </c>
      <c r="B278" t="s">
        <v>74</v>
      </c>
      <c r="C278">
        <v>1</v>
      </c>
      <c r="D278" s="1">
        <v>34851</v>
      </c>
      <c r="E278" s="1">
        <v>34879</v>
      </c>
      <c r="F278" s="1">
        <v>34857</v>
      </c>
      <c r="G278">
        <v>2</v>
      </c>
      <c r="H278">
        <v>244.79</v>
      </c>
      <c r="I278" t="s">
        <v>75</v>
      </c>
      <c r="J278" t="s">
        <v>78</v>
      </c>
      <c r="K278" t="s">
        <v>79</v>
      </c>
      <c r="L278" t="s">
        <v>829</v>
      </c>
      <c r="M278" t="s">
        <v>80</v>
      </c>
      <c r="N278" t="s">
        <v>81</v>
      </c>
      <c r="O278">
        <f xml:space="preserve"> IF(orders[[#This Row],[ShippedDate]]="","",orders[[#This Row],[ShippedDate]]-orders[[#This Row],[OrderDate]])</f>
        <v>6</v>
      </c>
      <c r="P278" t="str">
        <f>TEXT(orders[[#This Row],[OrderDate]],"mmm")</f>
        <v>Jun</v>
      </c>
      <c r="Q278">
        <f xml:space="preserve"> YEAR(orders[[#This Row],[OrderDate]])</f>
        <v>1995</v>
      </c>
      <c r="R278" t="str">
        <f xml:space="preserve"> IF(orders[[#This Row],[ShippedDate]]&lt;orders[[#This Row],[OrderDate]], "Invalid Date", "Valid Date")</f>
        <v>Valid Date</v>
      </c>
    </row>
    <row r="279" spans="1:18" x14ac:dyDescent="0.35">
      <c r="A279">
        <v>10525</v>
      </c>
      <c r="B279" t="s">
        <v>111</v>
      </c>
      <c r="C279">
        <v>1</v>
      </c>
      <c r="D279" s="1">
        <v>34852</v>
      </c>
      <c r="E279" s="1">
        <v>34880</v>
      </c>
      <c r="F279" s="1">
        <v>34873</v>
      </c>
      <c r="G279">
        <v>2</v>
      </c>
      <c r="H279">
        <v>11.06</v>
      </c>
      <c r="I279" t="s">
        <v>112</v>
      </c>
      <c r="J279" t="s">
        <v>114</v>
      </c>
      <c r="K279" t="s">
        <v>115</v>
      </c>
      <c r="L279" t="s">
        <v>829</v>
      </c>
      <c r="M279" t="s">
        <v>116</v>
      </c>
      <c r="N279" t="s">
        <v>99</v>
      </c>
      <c r="O279">
        <f xml:space="preserve"> IF(orders[[#This Row],[ShippedDate]]="","",orders[[#This Row],[ShippedDate]]-orders[[#This Row],[OrderDate]])</f>
        <v>21</v>
      </c>
      <c r="P279" t="str">
        <f>TEXT(orders[[#This Row],[OrderDate]],"mmm")</f>
        <v>Jun</v>
      </c>
      <c r="Q279">
        <f xml:space="preserve"> YEAR(orders[[#This Row],[OrderDate]])</f>
        <v>1995</v>
      </c>
      <c r="R279" t="str">
        <f xml:space="preserve"> IF(orders[[#This Row],[ShippedDate]]&lt;orders[[#This Row],[OrderDate]], "Invalid Date", "Valid Date")</f>
        <v>Valid Date</v>
      </c>
    </row>
    <row r="280" spans="1:18" x14ac:dyDescent="0.35">
      <c r="A280">
        <v>10526</v>
      </c>
      <c r="B280" t="s">
        <v>727</v>
      </c>
      <c r="C280">
        <v>4</v>
      </c>
      <c r="D280" s="1">
        <v>34855</v>
      </c>
      <c r="E280" s="1">
        <v>34883</v>
      </c>
      <c r="F280" s="1">
        <v>34865</v>
      </c>
      <c r="G280">
        <v>2</v>
      </c>
      <c r="H280">
        <v>58.59</v>
      </c>
      <c r="I280" t="s">
        <v>728</v>
      </c>
      <c r="J280" t="s">
        <v>730</v>
      </c>
      <c r="K280" t="s">
        <v>731</v>
      </c>
      <c r="L280" t="s">
        <v>829</v>
      </c>
      <c r="M280" t="s">
        <v>732</v>
      </c>
      <c r="N280" t="s">
        <v>733</v>
      </c>
      <c r="O280">
        <f xml:space="preserve"> IF(orders[[#This Row],[ShippedDate]]="","",orders[[#This Row],[ShippedDate]]-orders[[#This Row],[OrderDate]])</f>
        <v>10</v>
      </c>
      <c r="P280" t="str">
        <f>TEXT(orders[[#This Row],[OrderDate]],"mmm")</f>
        <v>Jun</v>
      </c>
      <c r="Q280">
        <f xml:space="preserve"> YEAR(orders[[#This Row],[OrderDate]])</f>
        <v>1995</v>
      </c>
      <c r="R280" t="str">
        <f xml:space="preserve"> IF(orders[[#This Row],[ShippedDate]]&lt;orders[[#This Row],[OrderDate]], "Invalid Date", "Valid Date")</f>
        <v>Valid Date</v>
      </c>
    </row>
    <row r="281" spans="1:18" x14ac:dyDescent="0.35">
      <c r="A281">
        <v>10527</v>
      </c>
      <c r="B281" t="s">
        <v>544</v>
      </c>
      <c r="C281">
        <v>7</v>
      </c>
      <c r="D281" s="1">
        <v>34855</v>
      </c>
      <c r="E281" s="1">
        <v>34883</v>
      </c>
      <c r="F281" s="1">
        <v>34857</v>
      </c>
      <c r="G281">
        <v>1</v>
      </c>
      <c r="H281">
        <v>41.9</v>
      </c>
      <c r="I281" t="s">
        <v>545</v>
      </c>
      <c r="J281" t="s">
        <v>547</v>
      </c>
      <c r="K281" t="s">
        <v>548</v>
      </c>
      <c r="L281" t="s">
        <v>829</v>
      </c>
      <c r="M281" t="s">
        <v>549</v>
      </c>
      <c r="N281" t="s">
        <v>46</v>
      </c>
      <c r="O281">
        <f xml:space="preserve"> IF(orders[[#This Row],[ShippedDate]]="","",orders[[#This Row],[ShippedDate]]-orders[[#This Row],[OrderDate]])</f>
        <v>2</v>
      </c>
      <c r="P281" t="str">
        <f>TEXT(orders[[#This Row],[OrderDate]],"mmm")</f>
        <v>Jun</v>
      </c>
      <c r="Q281">
        <f xml:space="preserve"> YEAR(orders[[#This Row],[OrderDate]])</f>
        <v>1995</v>
      </c>
      <c r="R281" t="str">
        <f xml:space="preserve"> IF(orders[[#This Row],[ShippedDate]]&lt;orders[[#This Row],[OrderDate]], "Invalid Date", "Valid Date")</f>
        <v>Valid Date</v>
      </c>
    </row>
    <row r="282" spans="1:18" x14ac:dyDescent="0.35">
      <c r="A282">
        <v>10528</v>
      </c>
      <c r="B282" t="s">
        <v>295</v>
      </c>
      <c r="C282">
        <v>6</v>
      </c>
      <c r="D282" s="1">
        <v>34856</v>
      </c>
      <c r="E282" s="1">
        <v>34870</v>
      </c>
      <c r="F282" s="1">
        <v>34859</v>
      </c>
      <c r="G282">
        <v>2</v>
      </c>
      <c r="H282">
        <v>3.35</v>
      </c>
      <c r="I282" t="s">
        <v>296</v>
      </c>
      <c r="J282" t="s">
        <v>298</v>
      </c>
      <c r="K282" t="s">
        <v>299</v>
      </c>
      <c r="L282" t="s">
        <v>300</v>
      </c>
      <c r="M282" t="s">
        <v>301</v>
      </c>
      <c r="N282" t="s">
        <v>302</v>
      </c>
      <c r="O282">
        <f xml:space="preserve"> IF(orders[[#This Row],[ShippedDate]]="","",orders[[#This Row],[ShippedDate]]-orders[[#This Row],[OrderDate]])</f>
        <v>3</v>
      </c>
      <c r="P282" t="str">
        <f>TEXT(orders[[#This Row],[OrderDate]],"mmm")</f>
        <v>Jun</v>
      </c>
      <c r="Q282">
        <f xml:space="preserve"> YEAR(orders[[#This Row],[OrderDate]])</f>
        <v>1995</v>
      </c>
      <c r="R282" t="str">
        <f xml:space="preserve"> IF(orders[[#This Row],[ShippedDate]]&lt;orders[[#This Row],[OrderDate]], "Invalid Date", "Valid Date")</f>
        <v>Valid Date</v>
      </c>
    </row>
    <row r="283" spans="1:18" x14ac:dyDescent="0.35">
      <c r="A283">
        <v>10529</v>
      </c>
      <c r="B283" t="s">
        <v>447</v>
      </c>
      <c r="C283">
        <v>5</v>
      </c>
      <c r="D283" s="1">
        <v>34857</v>
      </c>
      <c r="E283" s="1">
        <v>34885</v>
      </c>
      <c r="F283" s="1">
        <v>34859</v>
      </c>
      <c r="G283">
        <v>2</v>
      </c>
      <c r="H283">
        <v>66.69</v>
      </c>
      <c r="I283" t="s">
        <v>448</v>
      </c>
      <c r="J283" t="s">
        <v>450</v>
      </c>
      <c r="K283" t="s">
        <v>451</v>
      </c>
      <c r="L283" t="s">
        <v>829</v>
      </c>
      <c r="M283" t="s">
        <v>452</v>
      </c>
      <c r="N283" t="s">
        <v>453</v>
      </c>
      <c r="O283">
        <f xml:space="preserve"> IF(orders[[#This Row],[ShippedDate]]="","",orders[[#This Row],[ShippedDate]]-orders[[#This Row],[OrderDate]])</f>
        <v>2</v>
      </c>
      <c r="P283" t="str">
        <f>TEXT(orders[[#This Row],[OrderDate]],"mmm")</f>
        <v>Jun</v>
      </c>
      <c r="Q283">
        <f xml:space="preserve"> YEAR(orders[[#This Row],[OrderDate]])</f>
        <v>1995</v>
      </c>
      <c r="R283" t="str">
        <f xml:space="preserve"> IF(orders[[#This Row],[ShippedDate]]&lt;orders[[#This Row],[OrderDate]], "Invalid Date", "Valid Date")</f>
        <v>Valid Date</v>
      </c>
    </row>
    <row r="284" spans="1:18" x14ac:dyDescent="0.35">
      <c r="A284">
        <v>10530</v>
      </c>
      <c r="B284" t="s">
        <v>517</v>
      </c>
      <c r="C284">
        <v>3</v>
      </c>
      <c r="D284" s="1">
        <v>34858</v>
      </c>
      <c r="E284" s="1">
        <v>34886</v>
      </c>
      <c r="F284" s="1">
        <v>34862</v>
      </c>
      <c r="G284">
        <v>2</v>
      </c>
      <c r="H284">
        <v>339.22</v>
      </c>
      <c r="I284" t="s">
        <v>518</v>
      </c>
      <c r="J284" t="s">
        <v>520</v>
      </c>
      <c r="K284" t="s">
        <v>521</v>
      </c>
      <c r="L284" t="s">
        <v>829</v>
      </c>
      <c r="M284" t="s">
        <v>522</v>
      </c>
      <c r="N284" t="s">
        <v>208</v>
      </c>
      <c r="O284">
        <f xml:space="preserve"> IF(orders[[#This Row],[ShippedDate]]="","",orders[[#This Row],[ShippedDate]]-orders[[#This Row],[OrderDate]])</f>
        <v>4</v>
      </c>
      <c r="P284" t="str">
        <f>TEXT(orders[[#This Row],[OrderDate]],"mmm")</f>
        <v>Jun</v>
      </c>
      <c r="Q284">
        <f xml:space="preserve"> YEAR(orders[[#This Row],[OrderDate]])</f>
        <v>1995</v>
      </c>
      <c r="R284" t="str">
        <f xml:space="preserve"> IF(orders[[#This Row],[ShippedDate]]&lt;orders[[#This Row],[OrderDate]], "Invalid Date", "Valid Date")</f>
        <v>Valid Date</v>
      </c>
    </row>
    <row r="285" spans="1:18" x14ac:dyDescent="0.35">
      <c r="A285">
        <v>10531</v>
      </c>
      <c r="B285" t="s">
        <v>479</v>
      </c>
      <c r="C285">
        <v>7</v>
      </c>
      <c r="D285" s="1">
        <v>34858</v>
      </c>
      <c r="E285" s="1">
        <v>34886</v>
      </c>
      <c r="F285" s="1">
        <v>34869</v>
      </c>
      <c r="G285">
        <v>1</v>
      </c>
      <c r="H285">
        <v>8.1199999999999992</v>
      </c>
      <c r="I285" t="s">
        <v>480</v>
      </c>
      <c r="J285" t="s">
        <v>482</v>
      </c>
      <c r="K285" t="s">
        <v>141</v>
      </c>
      <c r="L285" t="s">
        <v>829</v>
      </c>
      <c r="M285" t="s">
        <v>142</v>
      </c>
      <c r="N285" t="s">
        <v>143</v>
      </c>
      <c r="O285">
        <f xml:space="preserve"> IF(orders[[#This Row],[ShippedDate]]="","",orders[[#This Row],[ShippedDate]]-orders[[#This Row],[OrderDate]])</f>
        <v>11</v>
      </c>
      <c r="P285" t="str">
        <f>TEXT(orders[[#This Row],[OrderDate]],"mmm")</f>
        <v>Jun</v>
      </c>
      <c r="Q285">
        <f xml:space="preserve"> YEAR(orders[[#This Row],[OrderDate]])</f>
        <v>1995</v>
      </c>
      <c r="R285" t="str">
        <f xml:space="preserve"> IF(orders[[#This Row],[ShippedDate]]&lt;orders[[#This Row],[OrderDate]], "Invalid Date", "Valid Date")</f>
        <v>Valid Date</v>
      </c>
    </row>
    <row r="286" spans="1:18" x14ac:dyDescent="0.35">
      <c r="A286">
        <v>10532</v>
      </c>
      <c r="B286" t="s">
        <v>194</v>
      </c>
      <c r="C286">
        <v>7</v>
      </c>
      <c r="D286" s="1">
        <v>34859</v>
      </c>
      <c r="E286" s="1">
        <v>34887</v>
      </c>
      <c r="F286" s="1">
        <v>34862</v>
      </c>
      <c r="G286">
        <v>3</v>
      </c>
      <c r="H286">
        <v>74.459999999999994</v>
      </c>
      <c r="I286" t="s">
        <v>195</v>
      </c>
      <c r="J286" t="s">
        <v>197</v>
      </c>
      <c r="K286" t="s">
        <v>69</v>
      </c>
      <c r="L286" t="s">
        <v>829</v>
      </c>
      <c r="M286" t="s">
        <v>198</v>
      </c>
      <c r="N286" t="s">
        <v>71</v>
      </c>
      <c r="O286">
        <f xml:space="preserve"> IF(orders[[#This Row],[ShippedDate]]="","",orders[[#This Row],[ShippedDate]]-orders[[#This Row],[OrderDate]])</f>
        <v>3</v>
      </c>
      <c r="P286" t="str">
        <f>TEXT(orders[[#This Row],[OrderDate]],"mmm")</f>
        <v>Jun</v>
      </c>
      <c r="Q286">
        <f xml:space="preserve"> YEAR(orders[[#This Row],[OrderDate]])</f>
        <v>1995</v>
      </c>
      <c r="R286" t="str">
        <f xml:space="preserve"> IF(orders[[#This Row],[ShippedDate]]&lt;orders[[#This Row],[OrderDate]], "Invalid Date", "Valid Date")</f>
        <v>Valid Date</v>
      </c>
    </row>
    <row r="287" spans="1:18" x14ac:dyDescent="0.35">
      <c r="A287">
        <v>10533</v>
      </c>
      <c r="B287" t="s">
        <v>234</v>
      </c>
      <c r="C287">
        <v>8</v>
      </c>
      <c r="D287" s="1">
        <v>34862</v>
      </c>
      <c r="E287" s="1">
        <v>34890</v>
      </c>
      <c r="F287" s="1">
        <v>34872</v>
      </c>
      <c r="G287">
        <v>1</v>
      </c>
      <c r="H287">
        <v>188.04</v>
      </c>
      <c r="I287" t="s">
        <v>235</v>
      </c>
      <c r="J287" t="s">
        <v>237</v>
      </c>
      <c r="K287" t="s">
        <v>238</v>
      </c>
      <c r="L287" t="s">
        <v>829</v>
      </c>
      <c r="M287" t="s">
        <v>239</v>
      </c>
      <c r="N287" t="s">
        <v>81</v>
      </c>
      <c r="O287">
        <f xml:space="preserve"> IF(orders[[#This Row],[ShippedDate]]="","",orders[[#This Row],[ShippedDate]]-orders[[#This Row],[OrderDate]])</f>
        <v>10</v>
      </c>
      <c r="P287" t="str">
        <f>TEXT(orders[[#This Row],[OrderDate]],"mmm")</f>
        <v>Jun</v>
      </c>
      <c r="Q287">
        <f xml:space="preserve"> YEAR(orders[[#This Row],[OrderDate]])</f>
        <v>1995</v>
      </c>
      <c r="R287" t="str">
        <f xml:space="preserve"> IF(orders[[#This Row],[ShippedDate]]&lt;orders[[#This Row],[OrderDate]], "Invalid Date", "Valid Date")</f>
        <v>Valid Date</v>
      </c>
    </row>
    <row r="288" spans="1:18" x14ac:dyDescent="0.35">
      <c r="A288">
        <v>10534</v>
      </c>
      <c r="B288" t="s">
        <v>397</v>
      </c>
      <c r="C288">
        <v>8</v>
      </c>
      <c r="D288" s="1">
        <v>34862</v>
      </c>
      <c r="E288" s="1">
        <v>34890</v>
      </c>
      <c r="F288" s="1">
        <v>34864</v>
      </c>
      <c r="G288">
        <v>2</v>
      </c>
      <c r="H288">
        <v>27.94</v>
      </c>
      <c r="I288" t="s">
        <v>398</v>
      </c>
      <c r="J288" t="s">
        <v>400</v>
      </c>
      <c r="K288" t="s">
        <v>401</v>
      </c>
      <c r="L288" t="s">
        <v>829</v>
      </c>
      <c r="M288" t="s">
        <v>402</v>
      </c>
      <c r="N288" t="s">
        <v>46</v>
      </c>
      <c r="O288">
        <f xml:space="preserve"> IF(orders[[#This Row],[ShippedDate]]="","",orders[[#This Row],[ShippedDate]]-orders[[#This Row],[OrderDate]])</f>
        <v>2</v>
      </c>
      <c r="P288" t="str">
        <f>TEXT(orders[[#This Row],[OrderDate]],"mmm")</f>
        <v>Jun</v>
      </c>
      <c r="Q288">
        <f xml:space="preserve"> YEAR(orders[[#This Row],[OrderDate]])</f>
        <v>1995</v>
      </c>
      <c r="R288" t="str">
        <f xml:space="preserve"> IF(orders[[#This Row],[ShippedDate]]&lt;orders[[#This Row],[OrderDate]], "Invalid Date", "Valid Date")</f>
        <v>Valid Date</v>
      </c>
    </row>
    <row r="289" spans="1:18" x14ac:dyDescent="0.35">
      <c r="A289">
        <v>10535</v>
      </c>
      <c r="B289" t="s">
        <v>59</v>
      </c>
      <c r="C289">
        <v>4</v>
      </c>
      <c r="D289" s="1">
        <v>34863</v>
      </c>
      <c r="E289" s="1">
        <v>34891</v>
      </c>
      <c r="F289" s="1">
        <v>34871</v>
      </c>
      <c r="G289">
        <v>1</v>
      </c>
      <c r="H289">
        <v>15.64</v>
      </c>
      <c r="I289" t="s">
        <v>60</v>
      </c>
      <c r="J289" t="s">
        <v>62</v>
      </c>
      <c r="K289" t="s">
        <v>54</v>
      </c>
      <c r="L289" t="s">
        <v>829</v>
      </c>
      <c r="M289" t="s">
        <v>63</v>
      </c>
      <c r="N289" t="s">
        <v>56</v>
      </c>
      <c r="O289">
        <f xml:space="preserve"> IF(orders[[#This Row],[ShippedDate]]="","",orders[[#This Row],[ShippedDate]]-orders[[#This Row],[OrderDate]])</f>
        <v>8</v>
      </c>
      <c r="P289" t="str">
        <f>TEXT(orders[[#This Row],[OrderDate]],"mmm")</f>
        <v>Jun</v>
      </c>
      <c r="Q289">
        <f xml:space="preserve"> YEAR(orders[[#This Row],[OrderDate]])</f>
        <v>1995</v>
      </c>
      <c r="R289" t="str">
        <f xml:space="preserve"> IF(orders[[#This Row],[ShippedDate]]&lt;orders[[#This Row],[OrderDate]], "Invalid Date", "Valid Date")</f>
        <v>Valid Date</v>
      </c>
    </row>
    <row r="290" spans="1:18" x14ac:dyDescent="0.35">
      <c r="A290">
        <v>10536</v>
      </c>
      <c r="B290" t="s">
        <v>397</v>
      </c>
      <c r="C290">
        <v>3</v>
      </c>
      <c r="D290" s="1">
        <v>34864</v>
      </c>
      <c r="E290" s="1">
        <v>34892</v>
      </c>
      <c r="F290" s="1">
        <v>34887</v>
      </c>
      <c r="G290">
        <v>2</v>
      </c>
      <c r="H290">
        <v>58.88</v>
      </c>
      <c r="I290" t="s">
        <v>398</v>
      </c>
      <c r="J290" t="s">
        <v>400</v>
      </c>
      <c r="K290" t="s">
        <v>401</v>
      </c>
      <c r="L290" t="s">
        <v>829</v>
      </c>
      <c r="M290" t="s">
        <v>402</v>
      </c>
      <c r="N290" t="s">
        <v>46</v>
      </c>
      <c r="O290">
        <f xml:space="preserve"> IF(orders[[#This Row],[ShippedDate]]="","",orders[[#This Row],[ShippedDate]]-orders[[#This Row],[OrderDate]])</f>
        <v>23</v>
      </c>
      <c r="P290" t="str">
        <f>TEXT(orders[[#This Row],[OrderDate]],"mmm")</f>
        <v>Jun</v>
      </c>
      <c r="Q290">
        <f xml:space="preserve"> YEAR(orders[[#This Row],[OrderDate]])</f>
        <v>1995</v>
      </c>
      <c r="R290" t="str">
        <f xml:space="preserve"> IF(orders[[#This Row],[ShippedDate]]&lt;orders[[#This Row],[OrderDate]], "Invalid Date", "Valid Date")</f>
        <v>Valid Date</v>
      </c>
    </row>
    <row r="291" spans="1:18" x14ac:dyDescent="0.35">
      <c r="A291">
        <v>10537</v>
      </c>
      <c r="B291" t="s">
        <v>581</v>
      </c>
      <c r="C291">
        <v>1</v>
      </c>
      <c r="D291" s="1">
        <v>34864</v>
      </c>
      <c r="E291" s="1">
        <v>34878</v>
      </c>
      <c r="F291" s="1">
        <v>34869</v>
      </c>
      <c r="G291">
        <v>1</v>
      </c>
      <c r="H291">
        <v>78.849999999999994</v>
      </c>
      <c r="I291" t="s">
        <v>582</v>
      </c>
      <c r="J291" t="s">
        <v>846</v>
      </c>
      <c r="K291" t="s">
        <v>585</v>
      </c>
      <c r="L291" t="s">
        <v>829</v>
      </c>
      <c r="M291" t="s">
        <v>847</v>
      </c>
      <c r="N291" t="s">
        <v>159</v>
      </c>
      <c r="O291">
        <f xml:space="preserve"> IF(orders[[#This Row],[ShippedDate]]="","",orders[[#This Row],[ShippedDate]]-orders[[#This Row],[OrderDate]])</f>
        <v>5</v>
      </c>
      <c r="P291" t="str">
        <f>TEXT(orders[[#This Row],[OrderDate]],"mmm")</f>
        <v>Jun</v>
      </c>
      <c r="Q291">
        <f xml:space="preserve"> YEAR(orders[[#This Row],[OrderDate]])</f>
        <v>1995</v>
      </c>
      <c r="R291" t="str">
        <f xml:space="preserve"> IF(orders[[#This Row],[ShippedDate]]&lt;orders[[#This Row],[OrderDate]], "Invalid Date", "Valid Date")</f>
        <v>Valid Date</v>
      </c>
    </row>
    <row r="292" spans="1:18" x14ac:dyDescent="0.35">
      <c r="A292">
        <v>10538</v>
      </c>
      <c r="B292" t="s">
        <v>130</v>
      </c>
      <c r="C292">
        <v>9</v>
      </c>
      <c r="D292" s="1">
        <v>34865</v>
      </c>
      <c r="E292" s="1">
        <v>34893</v>
      </c>
      <c r="F292" s="1">
        <v>34866</v>
      </c>
      <c r="G292">
        <v>3</v>
      </c>
      <c r="H292">
        <v>4.87</v>
      </c>
      <c r="I292" t="s">
        <v>131</v>
      </c>
      <c r="J292" t="s">
        <v>133</v>
      </c>
      <c r="K292" t="s">
        <v>69</v>
      </c>
      <c r="L292" t="s">
        <v>829</v>
      </c>
      <c r="M292" t="s">
        <v>134</v>
      </c>
      <c r="N292" t="s">
        <v>71</v>
      </c>
      <c r="O292">
        <f xml:space="preserve"> IF(orders[[#This Row],[ShippedDate]]="","",orders[[#This Row],[ShippedDate]]-orders[[#This Row],[OrderDate]])</f>
        <v>1</v>
      </c>
      <c r="P292" t="str">
        <f>TEXT(orders[[#This Row],[OrderDate]],"mmm")</f>
        <v>Jun</v>
      </c>
      <c r="Q292">
        <f xml:space="preserve"> YEAR(orders[[#This Row],[OrderDate]])</f>
        <v>1995</v>
      </c>
      <c r="R292" t="str">
        <f xml:space="preserve"> IF(orders[[#This Row],[ShippedDate]]&lt;orders[[#This Row],[OrderDate]], "Invalid Date", "Valid Date")</f>
        <v>Valid Date</v>
      </c>
    </row>
    <row r="293" spans="1:18" x14ac:dyDescent="0.35">
      <c r="A293">
        <v>10539</v>
      </c>
      <c r="B293" t="s">
        <v>130</v>
      </c>
      <c r="C293">
        <v>6</v>
      </c>
      <c r="D293" s="1">
        <v>34866</v>
      </c>
      <c r="E293" s="1">
        <v>34894</v>
      </c>
      <c r="F293" s="1">
        <v>34873</v>
      </c>
      <c r="G293">
        <v>3</v>
      </c>
      <c r="H293">
        <v>12.36</v>
      </c>
      <c r="I293" t="s">
        <v>131</v>
      </c>
      <c r="J293" t="s">
        <v>133</v>
      </c>
      <c r="K293" t="s">
        <v>69</v>
      </c>
      <c r="L293" t="s">
        <v>829</v>
      </c>
      <c r="M293" t="s">
        <v>134</v>
      </c>
      <c r="N293" t="s">
        <v>71</v>
      </c>
      <c r="O293">
        <f xml:space="preserve"> IF(orders[[#This Row],[ShippedDate]]="","",orders[[#This Row],[ShippedDate]]-orders[[#This Row],[OrderDate]])</f>
        <v>7</v>
      </c>
      <c r="P293" t="str">
        <f>TEXT(orders[[#This Row],[OrderDate]],"mmm")</f>
        <v>Jun</v>
      </c>
      <c r="Q293">
        <f xml:space="preserve"> YEAR(orders[[#This Row],[OrderDate]])</f>
        <v>1995</v>
      </c>
      <c r="R293" t="str">
        <f xml:space="preserve"> IF(orders[[#This Row],[ShippedDate]]&lt;orders[[#This Row],[OrderDate]], "Invalid Date", "Valid Date")</f>
        <v>Valid Date</v>
      </c>
    </row>
    <row r="294" spans="1:18" x14ac:dyDescent="0.35">
      <c r="A294">
        <v>10540</v>
      </c>
      <c r="B294" t="s">
        <v>544</v>
      </c>
      <c r="C294">
        <v>3</v>
      </c>
      <c r="D294" s="1">
        <v>34869</v>
      </c>
      <c r="E294" s="1">
        <v>34897</v>
      </c>
      <c r="F294" s="1">
        <v>34894</v>
      </c>
      <c r="G294">
        <v>3</v>
      </c>
      <c r="H294">
        <v>1007.64</v>
      </c>
      <c r="I294" t="s">
        <v>545</v>
      </c>
      <c r="J294" t="s">
        <v>547</v>
      </c>
      <c r="K294" t="s">
        <v>548</v>
      </c>
      <c r="L294" t="s">
        <v>829</v>
      </c>
      <c r="M294" t="s">
        <v>549</v>
      </c>
      <c r="N294" t="s">
        <v>46</v>
      </c>
      <c r="O294">
        <f xml:space="preserve"> IF(orders[[#This Row],[ShippedDate]]="","",orders[[#This Row],[ShippedDate]]-orders[[#This Row],[OrderDate]])</f>
        <v>25</v>
      </c>
      <c r="P294" t="str">
        <f>TEXT(orders[[#This Row],[OrderDate]],"mmm")</f>
        <v>Jun</v>
      </c>
      <c r="Q294">
        <f xml:space="preserve"> YEAR(orders[[#This Row],[OrderDate]])</f>
        <v>1995</v>
      </c>
      <c r="R294" t="str">
        <f xml:space="preserve"> IF(orders[[#This Row],[ShippedDate]]&lt;orders[[#This Row],[OrderDate]], "Invalid Date", "Valid Date")</f>
        <v>Valid Date</v>
      </c>
    </row>
    <row r="295" spans="1:18" x14ac:dyDescent="0.35">
      <c r="A295">
        <v>10541</v>
      </c>
      <c r="B295" t="s">
        <v>314</v>
      </c>
      <c r="C295">
        <v>2</v>
      </c>
      <c r="D295" s="1">
        <v>34869</v>
      </c>
      <c r="E295" s="1">
        <v>34897</v>
      </c>
      <c r="F295" s="1">
        <v>34879</v>
      </c>
      <c r="G295">
        <v>1</v>
      </c>
      <c r="H295">
        <v>68.650000000000006</v>
      </c>
      <c r="I295" t="s">
        <v>315</v>
      </c>
      <c r="J295" t="s">
        <v>317</v>
      </c>
      <c r="K295" t="s">
        <v>318</v>
      </c>
      <c r="L295" t="s">
        <v>319</v>
      </c>
      <c r="M295" t="s">
        <v>320</v>
      </c>
      <c r="N295" t="s">
        <v>169</v>
      </c>
      <c r="O295">
        <f xml:space="preserve"> IF(orders[[#This Row],[ShippedDate]]="","",orders[[#This Row],[ShippedDate]]-orders[[#This Row],[OrderDate]])</f>
        <v>10</v>
      </c>
      <c r="P295" t="str">
        <f>TEXT(orders[[#This Row],[OrderDate]],"mmm")</f>
        <v>Jun</v>
      </c>
      <c r="Q295">
        <f xml:space="preserve"> YEAR(orders[[#This Row],[OrderDate]])</f>
        <v>1995</v>
      </c>
      <c r="R295" t="str">
        <f xml:space="preserve"> IF(orders[[#This Row],[ShippedDate]]&lt;orders[[#This Row],[OrderDate]], "Invalid Date", "Valid Date")</f>
        <v>Valid Date</v>
      </c>
    </row>
    <row r="296" spans="1:18" x14ac:dyDescent="0.35">
      <c r="A296">
        <v>10542</v>
      </c>
      <c r="B296" t="s">
        <v>357</v>
      </c>
      <c r="C296">
        <v>1</v>
      </c>
      <c r="D296" s="1">
        <v>34870</v>
      </c>
      <c r="E296" s="1">
        <v>34898</v>
      </c>
      <c r="F296" s="1">
        <v>34876</v>
      </c>
      <c r="G296">
        <v>3</v>
      </c>
      <c r="H296">
        <v>10.95</v>
      </c>
      <c r="I296" t="s">
        <v>358</v>
      </c>
      <c r="J296" t="s">
        <v>360</v>
      </c>
      <c r="K296" t="s">
        <v>361</v>
      </c>
      <c r="L296" t="s">
        <v>829</v>
      </c>
      <c r="M296" t="s">
        <v>362</v>
      </c>
      <c r="N296" t="s">
        <v>46</v>
      </c>
      <c r="O296">
        <f xml:space="preserve"> IF(orders[[#This Row],[ShippedDate]]="","",orders[[#This Row],[ShippedDate]]-orders[[#This Row],[OrderDate]])</f>
        <v>6</v>
      </c>
      <c r="P296" t="str">
        <f>TEXT(orders[[#This Row],[OrderDate]],"mmm")</f>
        <v>Jun</v>
      </c>
      <c r="Q296">
        <f xml:space="preserve"> YEAR(orders[[#This Row],[OrderDate]])</f>
        <v>1995</v>
      </c>
      <c r="R296" t="str">
        <f xml:space="preserve"> IF(orders[[#This Row],[ShippedDate]]&lt;orders[[#This Row],[OrderDate]], "Invalid Date", "Valid Date")</f>
        <v>Valid Date</v>
      </c>
    </row>
    <row r="297" spans="1:18" x14ac:dyDescent="0.35">
      <c r="A297">
        <v>10543</v>
      </c>
      <c r="B297" t="s">
        <v>413</v>
      </c>
      <c r="C297">
        <v>8</v>
      </c>
      <c r="D297" s="1">
        <v>34871</v>
      </c>
      <c r="E297" s="1">
        <v>34899</v>
      </c>
      <c r="F297" s="1">
        <v>34873</v>
      </c>
      <c r="G297">
        <v>2</v>
      </c>
      <c r="H297">
        <v>48.17</v>
      </c>
      <c r="I297" t="s">
        <v>414</v>
      </c>
      <c r="J297" t="s">
        <v>416</v>
      </c>
      <c r="K297" t="s">
        <v>417</v>
      </c>
      <c r="L297" t="s">
        <v>418</v>
      </c>
      <c r="M297" t="s">
        <v>419</v>
      </c>
      <c r="N297" t="s">
        <v>311</v>
      </c>
      <c r="O297">
        <f xml:space="preserve"> IF(orders[[#This Row],[ShippedDate]]="","",orders[[#This Row],[ShippedDate]]-orders[[#This Row],[OrderDate]])</f>
        <v>2</v>
      </c>
      <c r="P297" t="str">
        <f>TEXT(orders[[#This Row],[OrderDate]],"mmm")</f>
        <v>Jun</v>
      </c>
      <c r="Q297">
        <f xml:space="preserve"> YEAR(orders[[#This Row],[OrderDate]])</f>
        <v>1995</v>
      </c>
      <c r="R297" t="str">
        <f xml:space="preserve"> IF(orders[[#This Row],[ShippedDate]]&lt;orders[[#This Row],[OrderDate]], "Invalid Date", "Valid Date")</f>
        <v>Valid Date</v>
      </c>
    </row>
    <row r="298" spans="1:18" x14ac:dyDescent="0.35">
      <c r="A298">
        <v>10544</v>
      </c>
      <c r="B298" t="s">
        <v>431</v>
      </c>
      <c r="C298">
        <v>4</v>
      </c>
      <c r="D298" s="1">
        <v>34871</v>
      </c>
      <c r="E298" s="1">
        <v>34899</v>
      </c>
      <c r="F298" s="1">
        <v>34880</v>
      </c>
      <c r="G298">
        <v>1</v>
      </c>
      <c r="H298">
        <v>24.91</v>
      </c>
      <c r="I298" t="s">
        <v>432</v>
      </c>
      <c r="J298" t="s">
        <v>434</v>
      </c>
      <c r="K298" t="s">
        <v>435</v>
      </c>
      <c r="L298" t="s">
        <v>300</v>
      </c>
      <c r="M298" t="s">
        <v>436</v>
      </c>
      <c r="N298" t="s">
        <v>302</v>
      </c>
      <c r="O298">
        <f xml:space="preserve"> IF(orders[[#This Row],[ShippedDate]]="","",orders[[#This Row],[ShippedDate]]-orders[[#This Row],[OrderDate]])</f>
        <v>9</v>
      </c>
      <c r="P298" t="str">
        <f>TEXT(orders[[#This Row],[OrderDate]],"mmm")</f>
        <v>Jun</v>
      </c>
      <c r="Q298">
        <f xml:space="preserve"> YEAR(orders[[#This Row],[OrderDate]])</f>
        <v>1995</v>
      </c>
      <c r="R298" t="str">
        <f xml:space="preserve"> IF(orders[[#This Row],[ShippedDate]]&lt;orders[[#This Row],[OrderDate]], "Invalid Date", "Valid Date")</f>
        <v>Valid Date</v>
      </c>
    </row>
    <row r="299" spans="1:18" x14ac:dyDescent="0.35">
      <c r="A299">
        <v>10545</v>
      </c>
      <c r="B299" t="s">
        <v>388</v>
      </c>
      <c r="C299">
        <v>8</v>
      </c>
      <c r="D299" s="1">
        <v>34872</v>
      </c>
      <c r="E299" s="1">
        <v>34900</v>
      </c>
      <c r="F299" s="1">
        <v>34907</v>
      </c>
      <c r="G299">
        <v>2</v>
      </c>
      <c r="H299">
        <v>11.92</v>
      </c>
      <c r="I299" t="s">
        <v>389</v>
      </c>
      <c r="J299" t="s">
        <v>391</v>
      </c>
      <c r="K299" t="s">
        <v>392</v>
      </c>
      <c r="L299" t="s">
        <v>393</v>
      </c>
      <c r="M299" t="s">
        <v>394</v>
      </c>
      <c r="N299" t="s">
        <v>302</v>
      </c>
      <c r="O299">
        <f xml:space="preserve"> IF(orders[[#This Row],[ShippedDate]]="","",orders[[#This Row],[ShippedDate]]-orders[[#This Row],[OrderDate]])</f>
        <v>35</v>
      </c>
      <c r="P299" t="str">
        <f>TEXT(orders[[#This Row],[OrderDate]],"mmm")</f>
        <v>Jun</v>
      </c>
      <c r="Q299">
        <f xml:space="preserve"> YEAR(orders[[#This Row],[OrderDate]])</f>
        <v>1995</v>
      </c>
      <c r="R299" t="str">
        <f xml:space="preserve"> IF(orders[[#This Row],[ShippedDate]]&lt;orders[[#This Row],[OrderDate]], "Invalid Date", "Valid Date")</f>
        <v>Valid Date</v>
      </c>
    </row>
    <row r="300" spans="1:18" x14ac:dyDescent="0.35">
      <c r="A300">
        <v>10546</v>
      </c>
      <c r="B300" t="s">
        <v>703</v>
      </c>
      <c r="C300">
        <v>1</v>
      </c>
      <c r="D300" s="1">
        <v>34873</v>
      </c>
      <c r="E300" s="1">
        <v>34901</v>
      </c>
      <c r="F300" s="1">
        <v>34877</v>
      </c>
      <c r="G300">
        <v>3</v>
      </c>
      <c r="H300">
        <v>194.72</v>
      </c>
      <c r="I300" t="s">
        <v>704</v>
      </c>
      <c r="J300" t="s">
        <v>706</v>
      </c>
      <c r="K300" t="s">
        <v>707</v>
      </c>
      <c r="L300" t="s">
        <v>829</v>
      </c>
      <c r="M300" t="s">
        <v>708</v>
      </c>
      <c r="N300" t="s">
        <v>99</v>
      </c>
      <c r="O300">
        <f xml:space="preserve"> IF(orders[[#This Row],[ShippedDate]]="","",orders[[#This Row],[ShippedDate]]-orders[[#This Row],[OrderDate]])</f>
        <v>4</v>
      </c>
      <c r="P300" t="str">
        <f>TEXT(orders[[#This Row],[OrderDate]],"mmm")</f>
        <v>Jun</v>
      </c>
      <c r="Q300">
        <f xml:space="preserve"> YEAR(orders[[#This Row],[OrderDate]])</f>
        <v>1995</v>
      </c>
      <c r="R300" t="str">
        <f xml:space="preserve"> IF(orders[[#This Row],[ShippedDate]]&lt;orders[[#This Row],[OrderDate]], "Invalid Date", "Valid Date")</f>
        <v>Valid Date</v>
      </c>
    </row>
    <row r="301" spans="1:18" x14ac:dyDescent="0.35">
      <c r="A301">
        <v>10547</v>
      </c>
      <c r="B301" t="s">
        <v>612</v>
      </c>
      <c r="C301">
        <v>3</v>
      </c>
      <c r="D301" s="1">
        <v>34873</v>
      </c>
      <c r="E301" s="1">
        <v>34901</v>
      </c>
      <c r="F301" s="1">
        <v>34883</v>
      </c>
      <c r="G301">
        <v>2</v>
      </c>
      <c r="H301">
        <v>178.43</v>
      </c>
      <c r="I301" t="s">
        <v>613</v>
      </c>
      <c r="J301" t="s">
        <v>615</v>
      </c>
      <c r="K301" t="s">
        <v>69</v>
      </c>
      <c r="L301" t="s">
        <v>829</v>
      </c>
      <c r="M301" t="s">
        <v>616</v>
      </c>
      <c r="N301" t="s">
        <v>71</v>
      </c>
      <c r="O301">
        <f xml:space="preserve"> IF(orders[[#This Row],[ShippedDate]]="","",orders[[#This Row],[ShippedDate]]-orders[[#This Row],[OrderDate]])</f>
        <v>10</v>
      </c>
      <c r="P301" t="str">
        <f>TEXT(orders[[#This Row],[OrderDate]],"mmm")</f>
        <v>Jun</v>
      </c>
      <c r="Q301">
        <f xml:space="preserve"> YEAR(orders[[#This Row],[OrderDate]])</f>
        <v>1995</v>
      </c>
      <c r="R301" t="str">
        <f xml:space="preserve"> IF(orders[[#This Row],[ShippedDate]]&lt;orders[[#This Row],[OrderDate]], "Invalid Date", "Valid Date")</f>
        <v>Valid Date</v>
      </c>
    </row>
    <row r="302" spans="1:18" x14ac:dyDescent="0.35">
      <c r="A302">
        <v>10548</v>
      </c>
      <c r="B302" t="s">
        <v>667</v>
      </c>
      <c r="C302">
        <v>3</v>
      </c>
      <c r="D302" s="1">
        <v>34876</v>
      </c>
      <c r="E302" s="1">
        <v>34904</v>
      </c>
      <c r="F302" s="1">
        <v>34883</v>
      </c>
      <c r="G302">
        <v>2</v>
      </c>
      <c r="H302">
        <v>1.43</v>
      </c>
      <c r="I302" t="s">
        <v>668</v>
      </c>
      <c r="J302" t="s">
        <v>670</v>
      </c>
      <c r="K302" t="s">
        <v>671</v>
      </c>
      <c r="L302" t="s">
        <v>829</v>
      </c>
      <c r="M302" t="s">
        <v>672</v>
      </c>
      <c r="N302" t="s">
        <v>46</v>
      </c>
      <c r="O302">
        <f xml:space="preserve"> IF(orders[[#This Row],[ShippedDate]]="","",orders[[#This Row],[ShippedDate]]-orders[[#This Row],[OrderDate]])</f>
        <v>7</v>
      </c>
      <c r="P302" t="str">
        <f>TEXT(orders[[#This Row],[OrderDate]],"mmm")</f>
        <v>Jun</v>
      </c>
      <c r="Q302">
        <f xml:space="preserve"> YEAR(orders[[#This Row],[OrderDate]])</f>
        <v>1995</v>
      </c>
      <c r="R302" t="str">
        <f xml:space="preserve"> IF(orders[[#This Row],[ShippedDate]]&lt;orders[[#This Row],[OrderDate]], "Invalid Date", "Valid Date")</f>
        <v>Valid Date</v>
      </c>
    </row>
    <row r="303" spans="1:18" x14ac:dyDescent="0.35">
      <c r="A303">
        <v>10549</v>
      </c>
      <c r="B303" t="s">
        <v>544</v>
      </c>
      <c r="C303">
        <v>5</v>
      </c>
      <c r="D303" s="1">
        <v>34877</v>
      </c>
      <c r="E303" s="1">
        <v>34891</v>
      </c>
      <c r="F303" s="1">
        <v>34880</v>
      </c>
      <c r="G303">
        <v>1</v>
      </c>
      <c r="H303">
        <v>171.24</v>
      </c>
      <c r="I303" t="s">
        <v>545</v>
      </c>
      <c r="J303" t="s">
        <v>547</v>
      </c>
      <c r="K303" t="s">
        <v>548</v>
      </c>
      <c r="L303" t="s">
        <v>829</v>
      </c>
      <c r="M303" t="s">
        <v>549</v>
      </c>
      <c r="N303" t="s">
        <v>46</v>
      </c>
      <c r="O303">
        <f xml:space="preserve"> IF(orders[[#This Row],[ShippedDate]]="","",orders[[#This Row],[ShippedDate]]-orders[[#This Row],[OrderDate]])</f>
        <v>3</v>
      </c>
      <c r="P303" t="str">
        <f>TEXT(orders[[#This Row],[OrderDate]],"mmm")</f>
        <v>Jun</v>
      </c>
      <c r="Q303">
        <f xml:space="preserve"> YEAR(orders[[#This Row],[OrderDate]])</f>
        <v>1995</v>
      </c>
      <c r="R303" t="str">
        <f xml:space="preserve"> IF(orders[[#This Row],[ShippedDate]]&lt;orders[[#This Row],[OrderDate]], "Invalid Date", "Valid Date")</f>
        <v>Valid Date</v>
      </c>
    </row>
    <row r="304" spans="1:18" x14ac:dyDescent="0.35">
      <c r="A304">
        <v>10550</v>
      </c>
      <c r="B304" t="s">
        <v>281</v>
      </c>
      <c r="C304">
        <v>7</v>
      </c>
      <c r="D304" s="1">
        <v>34878</v>
      </c>
      <c r="E304" s="1">
        <v>34906</v>
      </c>
      <c r="F304" s="1">
        <v>34887</v>
      </c>
      <c r="G304">
        <v>3</v>
      </c>
      <c r="H304">
        <v>4.32</v>
      </c>
      <c r="I304" t="s">
        <v>282</v>
      </c>
      <c r="J304" t="s">
        <v>284</v>
      </c>
      <c r="K304" t="s">
        <v>285</v>
      </c>
      <c r="L304" t="s">
        <v>829</v>
      </c>
      <c r="M304" t="s">
        <v>286</v>
      </c>
      <c r="N304" t="s">
        <v>108</v>
      </c>
      <c r="O304">
        <f xml:space="preserve"> IF(orders[[#This Row],[ShippedDate]]="","",orders[[#This Row],[ShippedDate]]-orders[[#This Row],[OrderDate]])</f>
        <v>9</v>
      </c>
      <c r="P304" t="str">
        <f>TEXT(orders[[#This Row],[OrderDate]],"mmm")</f>
        <v>Jun</v>
      </c>
      <c r="Q304">
        <f xml:space="preserve"> YEAR(orders[[#This Row],[OrderDate]])</f>
        <v>1995</v>
      </c>
      <c r="R304" t="str">
        <f xml:space="preserve"> IF(orders[[#This Row],[ShippedDate]]&lt;orders[[#This Row],[OrderDate]], "Invalid Date", "Valid Date")</f>
        <v>Valid Date</v>
      </c>
    </row>
    <row r="305" spans="1:18" x14ac:dyDescent="0.35">
      <c r="A305">
        <v>10551</v>
      </c>
      <c r="B305" t="s">
        <v>264</v>
      </c>
      <c r="C305">
        <v>4</v>
      </c>
      <c r="D305" s="1">
        <v>34878</v>
      </c>
      <c r="E305" s="1">
        <v>34920</v>
      </c>
      <c r="F305" s="1">
        <v>34887</v>
      </c>
      <c r="G305">
        <v>3</v>
      </c>
      <c r="H305">
        <v>72.95</v>
      </c>
      <c r="I305" t="s">
        <v>265</v>
      </c>
      <c r="J305" t="s">
        <v>267</v>
      </c>
      <c r="K305" t="s">
        <v>268</v>
      </c>
      <c r="L305" t="s">
        <v>829</v>
      </c>
      <c r="M305" t="s">
        <v>269</v>
      </c>
      <c r="N305" t="s">
        <v>270</v>
      </c>
      <c r="O305">
        <f xml:space="preserve"> IF(orders[[#This Row],[ShippedDate]]="","",orders[[#This Row],[ShippedDate]]-orders[[#This Row],[OrderDate]])</f>
        <v>9</v>
      </c>
      <c r="P305" t="str">
        <f>TEXT(orders[[#This Row],[OrderDate]],"mmm")</f>
        <v>Jun</v>
      </c>
      <c r="Q305">
        <f xml:space="preserve"> YEAR(orders[[#This Row],[OrderDate]])</f>
        <v>1995</v>
      </c>
      <c r="R305" t="str">
        <f xml:space="preserve"> IF(orders[[#This Row],[ShippedDate]]&lt;orders[[#This Row],[OrderDate]], "Invalid Date", "Valid Date")</f>
        <v>Valid Date</v>
      </c>
    </row>
    <row r="306" spans="1:18" x14ac:dyDescent="0.35">
      <c r="A306">
        <v>10552</v>
      </c>
      <c r="B306" t="s">
        <v>323</v>
      </c>
      <c r="C306">
        <v>2</v>
      </c>
      <c r="D306" s="1">
        <v>34879</v>
      </c>
      <c r="E306" s="1">
        <v>34907</v>
      </c>
      <c r="F306" s="1">
        <v>34886</v>
      </c>
      <c r="G306">
        <v>1</v>
      </c>
      <c r="H306">
        <v>83.22</v>
      </c>
      <c r="I306" t="s">
        <v>324</v>
      </c>
      <c r="J306" t="s">
        <v>326</v>
      </c>
      <c r="K306" t="s">
        <v>327</v>
      </c>
      <c r="L306" t="s">
        <v>328</v>
      </c>
      <c r="M306" t="s">
        <v>329</v>
      </c>
      <c r="N306" t="s">
        <v>311</v>
      </c>
      <c r="O306">
        <f xml:space="preserve"> IF(orders[[#This Row],[ShippedDate]]="","",orders[[#This Row],[ShippedDate]]-orders[[#This Row],[OrderDate]])</f>
        <v>7</v>
      </c>
      <c r="P306" t="str">
        <f>TEXT(orders[[#This Row],[OrderDate]],"mmm")</f>
        <v>Jun</v>
      </c>
      <c r="Q306">
        <f xml:space="preserve"> YEAR(orders[[#This Row],[OrderDate]])</f>
        <v>1995</v>
      </c>
      <c r="R306" t="str">
        <f xml:space="preserve"> IF(orders[[#This Row],[ShippedDate]]&lt;orders[[#This Row],[OrderDate]], "Invalid Date", "Valid Date")</f>
        <v>Valid Date</v>
      </c>
    </row>
    <row r="307" spans="1:18" x14ac:dyDescent="0.35">
      <c r="A307">
        <v>10553</v>
      </c>
      <c r="B307" t="s">
        <v>727</v>
      </c>
      <c r="C307">
        <v>2</v>
      </c>
      <c r="D307" s="1">
        <v>34880</v>
      </c>
      <c r="E307" s="1">
        <v>34908</v>
      </c>
      <c r="F307" s="1">
        <v>34884</v>
      </c>
      <c r="G307">
        <v>2</v>
      </c>
      <c r="H307">
        <v>149.49</v>
      </c>
      <c r="I307" t="s">
        <v>728</v>
      </c>
      <c r="J307" t="s">
        <v>730</v>
      </c>
      <c r="K307" t="s">
        <v>731</v>
      </c>
      <c r="L307" t="s">
        <v>829</v>
      </c>
      <c r="M307" t="s">
        <v>732</v>
      </c>
      <c r="N307" t="s">
        <v>733</v>
      </c>
      <c r="O307">
        <f xml:space="preserve"> IF(orders[[#This Row],[ShippedDate]]="","",orders[[#This Row],[ShippedDate]]-orders[[#This Row],[OrderDate]])</f>
        <v>4</v>
      </c>
      <c r="P307" t="str">
        <f>TEXT(orders[[#This Row],[OrderDate]],"mmm")</f>
        <v>Jun</v>
      </c>
      <c r="Q307">
        <f xml:space="preserve"> YEAR(orders[[#This Row],[OrderDate]])</f>
        <v>1995</v>
      </c>
      <c r="R307" t="str">
        <f xml:space="preserve"> IF(orders[[#This Row],[ShippedDate]]&lt;orders[[#This Row],[OrderDate]], "Invalid Date", "Valid Date")</f>
        <v>Valid Date</v>
      </c>
    </row>
    <row r="308" spans="1:18" x14ac:dyDescent="0.35">
      <c r="A308">
        <v>10554</v>
      </c>
      <c r="B308" t="s">
        <v>494</v>
      </c>
      <c r="C308">
        <v>4</v>
      </c>
      <c r="D308" s="1">
        <v>34880</v>
      </c>
      <c r="E308" s="1">
        <v>34908</v>
      </c>
      <c r="F308" s="1">
        <v>34886</v>
      </c>
      <c r="G308">
        <v>3</v>
      </c>
      <c r="H308">
        <v>120.97</v>
      </c>
      <c r="I308" t="s">
        <v>495</v>
      </c>
      <c r="J308" t="s">
        <v>497</v>
      </c>
      <c r="K308" t="s">
        <v>498</v>
      </c>
      <c r="L308" t="s">
        <v>829</v>
      </c>
      <c r="M308" t="s">
        <v>499</v>
      </c>
      <c r="N308" t="s">
        <v>46</v>
      </c>
      <c r="O308">
        <f xml:space="preserve"> IF(orders[[#This Row],[ShippedDate]]="","",orders[[#This Row],[ShippedDate]]-orders[[#This Row],[OrderDate]])</f>
        <v>6</v>
      </c>
      <c r="P308" t="str">
        <f>TEXT(orders[[#This Row],[OrderDate]],"mmm")</f>
        <v>Jun</v>
      </c>
      <c r="Q308">
        <f xml:space="preserve"> YEAR(orders[[#This Row],[OrderDate]])</f>
        <v>1995</v>
      </c>
      <c r="R308" t="str">
        <f xml:space="preserve"> IF(orders[[#This Row],[ShippedDate]]&lt;orders[[#This Row],[OrderDate]], "Invalid Date", "Valid Date")</f>
        <v>Valid Date</v>
      </c>
    </row>
    <row r="309" spans="1:18" x14ac:dyDescent="0.35">
      <c r="A309">
        <v>10555</v>
      </c>
      <c r="B309" t="s">
        <v>604</v>
      </c>
      <c r="C309">
        <v>6</v>
      </c>
      <c r="D309" s="1">
        <v>34883</v>
      </c>
      <c r="E309" s="1">
        <v>34911</v>
      </c>
      <c r="F309" s="1">
        <v>34885</v>
      </c>
      <c r="G309">
        <v>3</v>
      </c>
      <c r="H309">
        <v>252.49</v>
      </c>
      <c r="I309" t="s">
        <v>605</v>
      </c>
      <c r="J309" t="s">
        <v>607</v>
      </c>
      <c r="K309" t="s">
        <v>608</v>
      </c>
      <c r="L309" t="s">
        <v>609</v>
      </c>
      <c r="M309" t="s">
        <v>610</v>
      </c>
      <c r="N309" t="s">
        <v>302</v>
      </c>
      <c r="O309">
        <f xml:space="preserve"> IF(orders[[#This Row],[ShippedDate]]="","",orders[[#This Row],[ShippedDate]]-orders[[#This Row],[OrderDate]])</f>
        <v>2</v>
      </c>
      <c r="P309" t="str">
        <f>TEXT(orders[[#This Row],[OrderDate]],"mmm")</f>
        <v>Jul</v>
      </c>
      <c r="Q309">
        <f xml:space="preserve"> YEAR(orders[[#This Row],[OrderDate]])</f>
        <v>1995</v>
      </c>
      <c r="R309" t="str">
        <f xml:space="preserve"> IF(orders[[#This Row],[ShippedDate]]&lt;orders[[#This Row],[OrderDate]], "Invalid Date", "Valid Date")</f>
        <v>Valid Date</v>
      </c>
    </row>
    <row r="310" spans="1:18" x14ac:dyDescent="0.35">
      <c r="A310">
        <v>10556</v>
      </c>
      <c r="B310" t="s">
        <v>619</v>
      </c>
      <c r="C310">
        <v>2</v>
      </c>
      <c r="D310" s="1">
        <v>34884</v>
      </c>
      <c r="E310" s="1">
        <v>34926</v>
      </c>
      <c r="F310" s="1">
        <v>34894</v>
      </c>
      <c r="G310">
        <v>1</v>
      </c>
      <c r="H310">
        <v>9.8000000000000007</v>
      </c>
      <c r="I310" t="s">
        <v>620</v>
      </c>
      <c r="J310" t="s">
        <v>622</v>
      </c>
      <c r="K310" t="s">
        <v>623</v>
      </c>
      <c r="L310" t="s">
        <v>829</v>
      </c>
      <c r="M310" t="s">
        <v>624</v>
      </c>
      <c r="N310" t="s">
        <v>625</v>
      </c>
      <c r="O310">
        <f xml:space="preserve"> IF(orders[[#This Row],[ShippedDate]]="","",orders[[#This Row],[ShippedDate]]-orders[[#This Row],[OrderDate]])</f>
        <v>10</v>
      </c>
      <c r="P310" t="str">
        <f>TEXT(orders[[#This Row],[OrderDate]],"mmm")</f>
        <v>Jul</v>
      </c>
      <c r="Q310">
        <f xml:space="preserve"> YEAR(orders[[#This Row],[OrderDate]])</f>
        <v>1995</v>
      </c>
      <c r="R310" t="str">
        <f xml:space="preserve"> IF(orders[[#This Row],[ShippedDate]]&lt;orders[[#This Row],[OrderDate]], "Invalid Date", "Valid Date")</f>
        <v>Valid Date</v>
      </c>
    </row>
    <row r="311" spans="1:18" x14ac:dyDescent="0.35">
      <c r="A311">
        <v>10557</v>
      </c>
      <c r="B311" t="s">
        <v>397</v>
      </c>
      <c r="C311">
        <v>9</v>
      </c>
      <c r="D311" s="1">
        <v>34884</v>
      </c>
      <c r="E311" s="1">
        <v>34898</v>
      </c>
      <c r="F311" s="1">
        <v>34887</v>
      </c>
      <c r="G311">
        <v>2</v>
      </c>
      <c r="H311">
        <v>96.72</v>
      </c>
      <c r="I311" t="s">
        <v>398</v>
      </c>
      <c r="J311" t="s">
        <v>400</v>
      </c>
      <c r="K311" t="s">
        <v>401</v>
      </c>
      <c r="L311" t="s">
        <v>829</v>
      </c>
      <c r="M311" t="s">
        <v>402</v>
      </c>
      <c r="N311" t="s">
        <v>46</v>
      </c>
      <c r="O311">
        <f xml:space="preserve"> IF(orders[[#This Row],[ShippedDate]]="","",orders[[#This Row],[ShippedDate]]-orders[[#This Row],[OrderDate]])</f>
        <v>3</v>
      </c>
      <c r="P311" t="str">
        <f>TEXT(orders[[#This Row],[OrderDate]],"mmm")</f>
        <v>Jul</v>
      </c>
      <c r="Q311">
        <f xml:space="preserve"> YEAR(orders[[#This Row],[OrderDate]])</f>
        <v>1995</v>
      </c>
      <c r="R311" t="str">
        <f xml:space="preserve"> IF(orders[[#This Row],[ShippedDate]]&lt;orders[[#This Row],[OrderDate]], "Invalid Date", "Valid Date")</f>
        <v>Valid Date</v>
      </c>
    </row>
    <row r="312" spans="1:18" x14ac:dyDescent="0.35">
      <c r="A312">
        <v>10558</v>
      </c>
      <c r="B312" t="s">
        <v>65</v>
      </c>
      <c r="C312">
        <v>1</v>
      </c>
      <c r="D312" s="1">
        <v>34885</v>
      </c>
      <c r="E312" s="1">
        <v>34913</v>
      </c>
      <c r="F312" s="1">
        <v>34891</v>
      </c>
      <c r="G312">
        <v>2</v>
      </c>
      <c r="H312">
        <v>72.97</v>
      </c>
      <c r="I312" t="s">
        <v>66</v>
      </c>
      <c r="J312" t="s">
        <v>850</v>
      </c>
      <c r="K312" t="s">
        <v>851</v>
      </c>
      <c r="L312" t="s">
        <v>852</v>
      </c>
      <c r="M312" t="s">
        <v>853</v>
      </c>
      <c r="N312" t="s">
        <v>71</v>
      </c>
      <c r="O312">
        <f xml:space="preserve"> IF(orders[[#This Row],[ShippedDate]]="","",orders[[#This Row],[ShippedDate]]-orders[[#This Row],[OrderDate]])</f>
        <v>6</v>
      </c>
      <c r="P312" t="str">
        <f>TEXT(orders[[#This Row],[OrderDate]],"mmm")</f>
        <v>Jul</v>
      </c>
      <c r="Q312">
        <f xml:space="preserve"> YEAR(orders[[#This Row],[OrderDate]])</f>
        <v>1995</v>
      </c>
      <c r="R312" t="str">
        <f xml:space="preserve"> IF(orders[[#This Row],[ShippedDate]]&lt;orders[[#This Row],[OrderDate]], "Invalid Date", "Valid Date")</f>
        <v>Valid Date</v>
      </c>
    </row>
    <row r="313" spans="1:18" x14ac:dyDescent="0.35">
      <c r="A313">
        <v>10559</v>
      </c>
      <c r="B313" t="s">
        <v>92</v>
      </c>
      <c r="C313">
        <v>6</v>
      </c>
      <c r="D313" s="1">
        <v>34886</v>
      </c>
      <c r="E313" s="1">
        <v>34914</v>
      </c>
      <c r="F313" s="1">
        <v>34894</v>
      </c>
      <c r="G313">
        <v>1</v>
      </c>
      <c r="H313">
        <v>8.0500000000000007</v>
      </c>
      <c r="I313" t="s">
        <v>93</v>
      </c>
      <c r="J313" t="s">
        <v>96</v>
      </c>
      <c r="K313" t="s">
        <v>97</v>
      </c>
      <c r="L313" t="s">
        <v>829</v>
      </c>
      <c r="M313" t="s">
        <v>98</v>
      </c>
      <c r="N313" t="s">
        <v>99</v>
      </c>
      <c r="O313">
        <f xml:space="preserve"> IF(orders[[#This Row],[ShippedDate]]="","",orders[[#This Row],[ShippedDate]]-orders[[#This Row],[OrderDate]])</f>
        <v>8</v>
      </c>
      <c r="P313" t="str">
        <f>TEXT(orders[[#This Row],[OrderDate]],"mmm")</f>
        <v>Jul</v>
      </c>
      <c r="Q313">
        <f xml:space="preserve"> YEAR(orders[[#This Row],[OrderDate]])</f>
        <v>1995</v>
      </c>
      <c r="R313" t="str">
        <f xml:space="preserve"> IF(orders[[#This Row],[ShippedDate]]&lt;orders[[#This Row],[OrderDate]], "Invalid Date", "Valid Date")</f>
        <v>Valid Date</v>
      </c>
    </row>
    <row r="314" spans="1:18" x14ac:dyDescent="0.35">
      <c r="A314">
        <v>10560</v>
      </c>
      <c r="B314" t="s">
        <v>241</v>
      </c>
      <c r="C314">
        <v>8</v>
      </c>
      <c r="D314" s="1">
        <v>34887</v>
      </c>
      <c r="E314" s="1">
        <v>34915</v>
      </c>
      <c r="F314" s="1">
        <v>34890</v>
      </c>
      <c r="G314">
        <v>1</v>
      </c>
      <c r="H314">
        <v>36.65</v>
      </c>
      <c r="I314" t="s">
        <v>242</v>
      </c>
      <c r="J314" t="s">
        <v>244</v>
      </c>
      <c r="K314" t="s">
        <v>245</v>
      </c>
      <c r="L314" t="s">
        <v>829</v>
      </c>
      <c r="M314" t="s">
        <v>246</v>
      </c>
      <c r="N314" t="s">
        <v>46</v>
      </c>
      <c r="O314">
        <f xml:space="preserve"> IF(orders[[#This Row],[ShippedDate]]="","",orders[[#This Row],[ShippedDate]]-orders[[#This Row],[OrderDate]])</f>
        <v>3</v>
      </c>
      <c r="P314" t="str">
        <f>TEXT(orders[[#This Row],[OrderDate]],"mmm")</f>
        <v>Jul</v>
      </c>
      <c r="Q314">
        <f xml:space="preserve"> YEAR(orders[[#This Row],[OrderDate]])</f>
        <v>1995</v>
      </c>
      <c r="R314" t="str">
        <f xml:space="preserve"> IF(orders[[#This Row],[ShippedDate]]&lt;orders[[#This Row],[OrderDate]], "Invalid Date", "Valid Date")</f>
        <v>Valid Date</v>
      </c>
    </row>
    <row r="315" spans="1:18" x14ac:dyDescent="0.35">
      <c r="A315">
        <v>10561</v>
      </c>
      <c r="B315" t="s">
        <v>234</v>
      </c>
      <c r="C315">
        <v>2</v>
      </c>
      <c r="D315" s="1">
        <v>34887</v>
      </c>
      <c r="E315" s="1">
        <v>34915</v>
      </c>
      <c r="F315" s="1">
        <v>34890</v>
      </c>
      <c r="G315">
        <v>2</v>
      </c>
      <c r="H315">
        <v>242.21</v>
      </c>
      <c r="I315" t="s">
        <v>235</v>
      </c>
      <c r="J315" t="s">
        <v>237</v>
      </c>
      <c r="K315" t="s">
        <v>238</v>
      </c>
      <c r="L315" t="s">
        <v>829</v>
      </c>
      <c r="M315" t="s">
        <v>239</v>
      </c>
      <c r="N315" t="s">
        <v>81</v>
      </c>
      <c r="O315">
        <f xml:space="preserve"> IF(orders[[#This Row],[ShippedDate]]="","",orders[[#This Row],[ShippedDate]]-orders[[#This Row],[OrderDate]])</f>
        <v>3</v>
      </c>
      <c r="P315" t="str">
        <f>TEXT(orders[[#This Row],[OrderDate]],"mmm")</f>
        <v>Jul</v>
      </c>
      <c r="Q315">
        <f xml:space="preserve"> YEAR(orders[[#This Row],[OrderDate]])</f>
        <v>1995</v>
      </c>
      <c r="R315" t="str">
        <f xml:space="preserve"> IF(orders[[#This Row],[ShippedDate]]&lt;orders[[#This Row],[OrderDate]], "Invalid Date", "Valid Date")</f>
        <v>Valid Date</v>
      </c>
    </row>
    <row r="316" spans="1:18" x14ac:dyDescent="0.35">
      <c r="A316">
        <v>10562</v>
      </c>
      <c r="B316" t="s">
        <v>567</v>
      </c>
      <c r="C316">
        <v>1</v>
      </c>
      <c r="D316" s="1">
        <v>34890</v>
      </c>
      <c r="E316" s="1">
        <v>34918</v>
      </c>
      <c r="F316" s="1">
        <v>34893</v>
      </c>
      <c r="G316">
        <v>1</v>
      </c>
      <c r="H316">
        <v>22.95</v>
      </c>
      <c r="I316" t="s">
        <v>568</v>
      </c>
      <c r="J316" t="s">
        <v>570</v>
      </c>
      <c r="K316" t="s">
        <v>571</v>
      </c>
      <c r="L316" t="s">
        <v>829</v>
      </c>
      <c r="M316" t="s">
        <v>572</v>
      </c>
      <c r="N316" t="s">
        <v>261</v>
      </c>
      <c r="O316">
        <f xml:space="preserve"> IF(orders[[#This Row],[ShippedDate]]="","",orders[[#This Row],[ShippedDate]]-orders[[#This Row],[OrderDate]])</f>
        <v>3</v>
      </c>
      <c r="P316" t="str">
        <f>TEXT(orders[[#This Row],[OrderDate]],"mmm")</f>
        <v>Jul</v>
      </c>
      <c r="Q316">
        <f xml:space="preserve"> YEAR(orders[[#This Row],[OrderDate]])</f>
        <v>1995</v>
      </c>
      <c r="R316" t="str">
        <f xml:space="preserve"> IF(orders[[#This Row],[ShippedDate]]&lt;orders[[#This Row],[OrderDate]], "Invalid Date", "Valid Date")</f>
        <v>Valid Date</v>
      </c>
    </row>
    <row r="317" spans="1:18" x14ac:dyDescent="0.35">
      <c r="A317">
        <v>10563</v>
      </c>
      <c r="B317" t="s">
        <v>575</v>
      </c>
      <c r="C317">
        <v>2</v>
      </c>
      <c r="D317" s="1">
        <v>34891</v>
      </c>
      <c r="E317" s="1">
        <v>34933</v>
      </c>
      <c r="F317" s="1">
        <v>34905</v>
      </c>
      <c r="G317">
        <v>2</v>
      </c>
      <c r="H317">
        <v>60.43</v>
      </c>
      <c r="I317" t="s">
        <v>576</v>
      </c>
      <c r="J317" t="s">
        <v>578</v>
      </c>
      <c r="K317" t="s">
        <v>318</v>
      </c>
      <c r="L317" t="s">
        <v>319</v>
      </c>
      <c r="M317" t="s">
        <v>579</v>
      </c>
      <c r="N317" t="s">
        <v>169</v>
      </c>
      <c r="O317">
        <f xml:space="preserve"> IF(orders[[#This Row],[ShippedDate]]="","",orders[[#This Row],[ShippedDate]]-orders[[#This Row],[OrderDate]])</f>
        <v>14</v>
      </c>
      <c r="P317" t="str">
        <f>TEXT(orders[[#This Row],[OrderDate]],"mmm")</f>
        <v>Jul</v>
      </c>
      <c r="Q317">
        <f xml:space="preserve"> YEAR(orders[[#This Row],[OrderDate]])</f>
        <v>1995</v>
      </c>
      <c r="R317" t="str">
        <f xml:space="preserve"> IF(orders[[#This Row],[ShippedDate]]&lt;orders[[#This Row],[OrderDate]], "Invalid Date", "Valid Date")</f>
        <v>Valid Date</v>
      </c>
    </row>
    <row r="318" spans="1:18" x14ac:dyDescent="0.35">
      <c r="A318">
        <v>10564</v>
      </c>
      <c r="B318" t="s">
        <v>557</v>
      </c>
      <c r="C318">
        <v>4</v>
      </c>
      <c r="D318" s="1">
        <v>34891</v>
      </c>
      <c r="E318" s="1">
        <v>34919</v>
      </c>
      <c r="F318" s="1">
        <v>34897</v>
      </c>
      <c r="G318">
        <v>3</v>
      </c>
      <c r="H318">
        <v>13.75</v>
      </c>
      <c r="I318" t="s">
        <v>558</v>
      </c>
      <c r="J318" t="s">
        <v>561</v>
      </c>
      <c r="K318" t="s">
        <v>562</v>
      </c>
      <c r="L318" t="s">
        <v>563</v>
      </c>
      <c r="M318" t="s">
        <v>564</v>
      </c>
      <c r="N318" t="s">
        <v>302</v>
      </c>
      <c r="O318">
        <f xml:space="preserve"> IF(orders[[#This Row],[ShippedDate]]="","",orders[[#This Row],[ShippedDate]]-orders[[#This Row],[OrderDate]])</f>
        <v>6</v>
      </c>
      <c r="P318" t="str">
        <f>TEXT(orders[[#This Row],[OrderDate]],"mmm")</f>
        <v>Jul</v>
      </c>
      <c r="Q318">
        <f xml:space="preserve"> YEAR(orders[[#This Row],[OrderDate]])</f>
        <v>1995</v>
      </c>
      <c r="R318" t="str">
        <f xml:space="preserve"> IF(orders[[#This Row],[ShippedDate]]&lt;orders[[#This Row],[OrderDate]], "Invalid Date", "Valid Date")</f>
        <v>Valid Date</v>
      </c>
    </row>
    <row r="319" spans="1:18" x14ac:dyDescent="0.35">
      <c r="A319">
        <v>10565</v>
      </c>
      <c r="B319" t="s">
        <v>456</v>
      </c>
      <c r="C319">
        <v>8</v>
      </c>
      <c r="D319" s="1">
        <v>34892</v>
      </c>
      <c r="E319" s="1">
        <v>34920</v>
      </c>
      <c r="F319" s="1">
        <v>34899</v>
      </c>
      <c r="G319">
        <v>2</v>
      </c>
      <c r="H319">
        <v>7.15</v>
      </c>
      <c r="I319" t="s">
        <v>457</v>
      </c>
      <c r="J319" t="s">
        <v>459</v>
      </c>
      <c r="K319" t="s">
        <v>460</v>
      </c>
      <c r="L319" t="s">
        <v>461</v>
      </c>
      <c r="M319" t="s">
        <v>462</v>
      </c>
      <c r="N319" t="s">
        <v>127</v>
      </c>
      <c r="O319">
        <f xml:space="preserve"> IF(orders[[#This Row],[ShippedDate]]="","",orders[[#This Row],[ShippedDate]]-orders[[#This Row],[OrderDate]])</f>
        <v>7</v>
      </c>
      <c r="P319" t="str">
        <f>TEXT(orders[[#This Row],[OrderDate]],"mmm")</f>
        <v>Jul</v>
      </c>
      <c r="Q319">
        <f xml:space="preserve"> YEAR(orders[[#This Row],[OrderDate]])</f>
        <v>1995</v>
      </c>
      <c r="R319" t="str">
        <f xml:space="preserve"> IF(orders[[#This Row],[ShippedDate]]&lt;orders[[#This Row],[OrderDate]], "Invalid Date", "Valid Date")</f>
        <v>Valid Date</v>
      </c>
    </row>
    <row r="320" spans="1:18" x14ac:dyDescent="0.35">
      <c r="A320">
        <v>10566</v>
      </c>
      <c r="B320" t="s">
        <v>92</v>
      </c>
      <c r="C320">
        <v>9</v>
      </c>
      <c r="D320" s="1">
        <v>34893</v>
      </c>
      <c r="E320" s="1">
        <v>34921</v>
      </c>
      <c r="F320" s="1">
        <v>34899</v>
      </c>
      <c r="G320">
        <v>1</v>
      </c>
      <c r="H320">
        <v>88.4</v>
      </c>
      <c r="I320" t="s">
        <v>93</v>
      </c>
      <c r="J320" t="s">
        <v>96</v>
      </c>
      <c r="K320" t="s">
        <v>97</v>
      </c>
      <c r="L320" t="s">
        <v>829</v>
      </c>
      <c r="M320" t="s">
        <v>98</v>
      </c>
      <c r="N320" t="s">
        <v>99</v>
      </c>
      <c r="O320">
        <f xml:space="preserve"> IF(orders[[#This Row],[ShippedDate]]="","",orders[[#This Row],[ShippedDate]]-orders[[#This Row],[OrderDate]])</f>
        <v>6</v>
      </c>
      <c r="P320" t="str">
        <f>TEXT(orders[[#This Row],[OrderDate]],"mmm")</f>
        <v>Jul</v>
      </c>
      <c r="Q320">
        <f xml:space="preserve"> YEAR(orders[[#This Row],[OrderDate]])</f>
        <v>1995</v>
      </c>
      <c r="R320" t="str">
        <f xml:space="preserve"> IF(orders[[#This Row],[ShippedDate]]&lt;orders[[#This Row],[OrderDate]], "Invalid Date", "Valid Date")</f>
        <v>Valid Date</v>
      </c>
    </row>
    <row r="321" spans="1:18" x14ac:dyDescent="0.35">
      <c r="A321">
        <v>10567</v>
      </c>
      <c r="B321" t="s">
        <v>340</v>
      </c>
      <c r="C321">
        <v>1</v>
      </c>
      <c r="D321" s="1">
        <v>34893</v>
      </c>
      <c r="E321" s="1">
        <v>34921</v>
      </c>
      <c r="F321" s="1">
        <v>34898</v>
      </c>
      <c r="G321">
        <v>1</v>
      </c>
      <c r="H321">
        <v>33.97</v>
      </c>
      <c r="I321" t="s">
        <v>341</v>
      </c>
      <c r="J321" t="s">
        <v>343</v>
      </c>
      <c r="K321" t="s">
        <v>344</v>
      </c>
      <c r="L321" t="s">
        <v>345</v>
      </c>
      <c r="M321" t="s">
        <v>829</v>
      </c>
      <c r="N321" t="s">
        <v>346</v>
      </c>
      <c r="O321">
        <f xml:space="preserve"> IF(orders[[#This Row],[ShippedDate]]="","",orders[[#This Row],[ShippedDate]]-orders[[#This Row],[OrderDate]])</f>
        <v>5</v>
      </c>
      <c r="P321" t="str">
        <f>TEXT(orders[[#This Row],[OrderDate]],"mmm")</f>
        <v>Jul</v>
      </c>
      <c r="Q321">
        <f xml:space="preserve"> YEAR(orders[[#This Row],[OrderDate]])</f>
        <v>1995</v>
      </c>
      <c r="R321" t="str">
        <f xml:space="preserve"> IF(orders[[#This Row],[ShippedDate]]&lt;orders[[#This Row],[OrderDate]], "Invalid Date", "Valid Date")</f>
        <v>Valid Date</v>
      </c>
    </row>
    <row r="322" spans="1:18" x14ac:dyDescent="0.35">
      <c r="A322">
        <v>10568</v>
      </c>
      <c r="B322" t="s">
        <v>273</v>
      </c>
      <c r="C322">
        <v>3</v>
      </c>
      <c r="D322" s="1">
        <v>34894</v>
      </c>
      <c r="E322" s="1">
        <v>34922</v>
      </c>
      <c r="F322" s="1">
        <v>34920</v>
      </c>
      <c r="G322">
        <v>3</v>
      </c>
      <c r="H322">
        <v>6.54</v>
      </c>
      <c r="I322" t="s">
        <v>854</v>
      </c>
      <c r="J322" t="s">
        <v>276</v>
      </c>
      <c r="K322" t="s">
        <v>277</v>
      </c>
      <c r="L322" t="s">
        <v>829</v>
      </c>
      <c r="M322" t="s">
        <v>855</v>
      </c>
      <c r="N322" t="s">
        <v>108</v>
      </c>
      <c r="O322">
        <f xml:space="preserve"> IF(orders[[#This Row],[ShippedDate]]="","",orders[[#This Row],[ShippedDate]]-orders[[#This Row],[OrderDate]])</f>
        <v>26</v>
      </c>
      <c r="P322" t="str">
        <f>TEXT(orders[[#This Row],[OrderDate]],"mmm")</f>
        <v>Jul</v>
      </c>
      <c r="Q322">
        <f xml:space="preserve"> YEAR(orders[[#This Row],[OrderDate]])</f>
        <v>1995</v>
      </c>
      <c r="R322" t="str">
        <f xml:space="preserve"> IF(orders[[#This Row],[ShippedDate]]&lt;orders[[#This Row],[OrderDate]], "Invalid Date", "Valid Date")</f>
        <v>Valid Date</v>
      </c>
    </row>
    <row r="323" spans="1:18" x14ac:dyDescent="0.35">
      <c r="A323">
        <v>10569</v>
      </c>
      <c r="B323" t="s">
        <v>557</v>
      </c>
      <c r="C323">
        <v>5</v>
      </c>
      <c r="D323" s="1">
        <v>34897</v>
      </c>
      <c r="E323" s="1">
        <v>34925</v>
      </c>
      <c r="F323" s="1">
        <v>34922</v>
      </c>
      <c r="G323">
        <v>1</v>
      </c>
      <c r="H323">
        <v>58.98</v>
      </c>
      <c r="I323" t="s">
        <v>558</v>
      </c>
      <c r="J323" t="s">
        <v>561</v>
      </c>
      <c r="K323" t="s">
        <v>562</v>
      </c>
      <c r="L323" t="s">
        <v>563</v>
      </c>
      <c r="M323" t="s">
        <v>564</v>
      </c>
      <c r="N323" t="s">
        <v>302</v>
      </c>
      <c r="O323">
        <f xml:space="preserve"> IF(orders[[#This Row],[ShippedDate]]="","",orders[[#This Row],[ShippedDate]]-orders[[#This Row],[OrderDate]])</f>
        <v>25</v>
      </c>
      <c r="P323" t="str">
        <f>TEXT(orders[[#This Row],[OrderDate]],"mmm")</f>
        <v>Jul</v>
      </c>
      <c r="Q323">
        <f xml:space="preserve"> YEAR(orders[[#This Row],[OrderDate]])</f>
        <v>1995</v>
      </c>
      <c r="R323" t="str">
        <f xml:space="preserve"> IF(orders[[#This Row],[ShippedDate]]&lt;orders[[#This Row],[OrderDate]], "Invalid Date", "Valid Date")</f>
        <v>Valid Date</v>
      </c>
    </row>
    <row r="324" spans="1:18" x14ac:dyDescent="0.35">
      <c r="A324">
        <v>10570</v>
      </c>
      <c r="B324" t="s">
        <v>456</v>
      </c>
      <c r="C324">
        <v>3</v>
      </c>
      <c r="D324" s="1">
        <v>34898</v>
      </c>
      <c r="E324" s="1">
        <v>34926</v>
      </c>
      <c r="F324" s="1">
        <v>34900</v>
      </c>
      <c r="G324">
        <v>3</v>
      </c>
      <c r="H324">
        <v>188.99</v>
      </c>
      <c r="I324" t="s">
        <v>457</v>
      </c>
      <c r="J324" t="s">
        <v>459</v>
      </c>
      <c r="K324" t="s">
        <v>460</v>
      </c>
      <c r="L324" t="s">
        <v>461</v>
      </c>
      <c r="M324" t="s">
        <v>462</v>
      </c>
      <c r="N324" t="s">
        <v>127</v>
      </c>
      <c r="O324">
        <f xml:space="preserve"> IF(orders[[#This Row],[ShippedDate]]="","",orders[[#This Row],[ShippedDate]]-orders[[#This Row],[OrderDate]])</f>
        <v>2</v>
      </c>
      <c r="P324" t="str">
        <f>TEXT(orders[[#This Row],[OrderDate]],"mmm")</f>
        <v>Jul</v>
      </c>
      <c r="Q324">
        <f xml:space="preserve"> YEAR(orders[[#This Row],[OrderDate]])</f>
        <v>1995</v>
      </c>
      <c r="R324" t="str">
        <f xml:space="preserve"> IF(orders[[#This Row],[ShippedDate]]&lt;orders[[#This Row],[OrderDate]], "Invalid Date", "Valid Date")</f>
        <v>Valid Date</v>
      </c>
    </row>
    <row r="325" spans="1:18" x14ac:dyDescent="0.35">
      <c r="A325">
        <v>10571</v>
      </c>
      <c r="B325" t="s">
        <v>201</v>
      </c>
      <c r="C325">
        <v>8</v>
      </c>
      <c r="D325" s="1">
        <v>34898</v>
      </c>
      <c r="E325" s="1">
        <v>34940</v>
      </c>
      <c r="F325" s="1">
        <v>34915</v>
      </c>
      <c r="G325">
        <v>3</v>
      </c>
      <c r="H325">
        <v>26.06</v>
      </c>
      <c r="I325" t="s">
        <v>202</v>
      </c>
      <c r="J325" t="s">
        <v>205</v>
      </c>
      <c r="K325" t="s">
        <v>206</v>
      </c>
      <c r="L325" t="s">
        <v>829</v>
      </c>
      <c r="M325" t="s">
        <v>207</v>
      </c>
      <c r="N325" t="s">
        <v>208</v>
      </c>
      <c r="O325">
        <f xml:space="preserve"> IF(orders[[#This Row],[ShippedDate]]="","",orders[[#This Row],[ShippedDate]]-orders[[#This Row],[OrderDate]])</f>
        <v>17</v>
      </c>
      <c r="P325" t="str">
        <f>TEXT(orders[[#This Row],[OrderDate]],"mmm")</f>
        <v>Jul</v>
      </c>
      <c r="Q325">
        <f xml:space="preserve"> YEAR(orders[[#This Row],[OrderDate]])</f>
        <v>1995</v>
      </c>
      <c r="R325" t="str">
        <f xml:space="preserve"> IF(orders[[#This Row],[ShippedDate]]&lt;orders[[#This Row],[OrderDate]], "Invalid Date", "Valid Date")</f>
        <v>Valid Date</v>
      </c>
    </row>
    <row r="326" spans="1:18" x14ac:dyDescent="0.35">
      <c r="A326">
        <v>10572</v>
      </c>
      <c r="B326" t="s">
        <v>74</v>
      </c>
      <c r="C326">
        <v>3</v>
      </c>
      <c r="D326" s="1">
        <v>34899</v>
      </c>
      <c r="E326" s="1">
        <v>34927</v>
      </c>
      <c r="F326" s="1">
        <v>34906</v>
      </c>
      <c r="G326">
        <v>2</v>
      </c>
      <c r="H326">
        <v>116.43</v>
      </c>
      <c r="I326" t="s">
        <v>75</v>
      </c>
      <c r="J326" t="s">
        <v>78</v>
      </c>
      <c r="K326" t="s">
        <v>79</v>
      </c>
      <c r="L326" t="s">
        <v>829</v>
      </c>
      <c r="M326" t="s">
        <v>80</v>
      </c>
      <c r="N326" t="s">
        <v>81</v>
      </c>
      <c r="O326">
        <f xml:space="preserve"> IF(orders[[#This Row],[ShippedDate]]="","",orders[[#This Row],[ShippedDate]]-orders[[#This Row],[OrderDate]])</f>
        <v>7</v>
      </c>
      <c r="P326" t="str">
        <f>TEXT(orders[[#This Row],[OrderDate]],"mmm")</f>
        <v>Jul</v>
      </c>
      <c r="Q326">
        <f xml:space="preserve"> YEAR(orders[[#This Row],[OrderDate]])</f>
        <v>1995</v>
      </c>
      <c r="R326" t="str">
        <f xml:space="preserve"> IF(orders[[#This Row],[ShippedDate]]&lt;orders[[#This Row],[OrderDate]], "Invalid Date", "Valid Date")</f>
        <v>Valid Date</v>
      </c>
    </row>
    <row r="327" spans="1:18" x14ac:dyDescent="0.35">
      <c r="A327">
        <v>10573</v>
      </c>
      <c r="B327" t="s">
        <v>59</v>
      </c>
      <c r="C327">
        <v>7</v>
      </c>
      <c r="D327" s="1">
        <v>34900</v>
      </c>
      <c r="E327" s="1">
        <v>34928</v>
      </c>
      <c r="F327" s="1">
        <v>34901</v>
      </c>
      <c r="G327">
        <v>3</v>
      </c>
      <c r="H327">
        <v>84.84</v>
      </c>
      <c r="I327" t="s">
        <v>60</v>
      </c>
      <c r="J327" t="s">
        <v>62</v>
      </c>
      <c r="K327" t="s">
        <v>54</v>
      </c>
      <c r="L327" t="s">
        <v>829</v>
      </c>
      <c r="M327" t="s">
        <v>63</v>
      </c>
      <c r="N327" t="s">
        <v>56</v>
      </c>
      <c r="O327">
        <f xml:space="preserve"> IF(orders[[#This Row],[ShippedDate]]="","",orders[[#This Row],[ShippedDate]]-orders[[#This Row],[OrderDate]])</f>
        <v>1</v>
      </c>
      <c r="P327" t="str">
        <f>TEXT(orders[[#This Row],[OrderDate]],"mmm")</f>
        <v>Jul</v>
      </c>
      <c r="Q327">
        <f xml:space="preserve"> YEAR(orders[[#This Row],[OrderDate]])</f>
        <v>1995</v>
      </c>
      <c r="R327" t="str">
        <f xml:space="preserve"> IF(orders[[#This Row],[ShippedDate]]&lt;orders[[#This Row],[OrderDate]], "Invalid Date", "Valid Date")</f>
        <v>Valid Date</v>
      </c>
    </row>
    <row r="328" spans="1:18" x14ac:dyDescent="0.35">
      <c r="A328">
        <v>10574</v>
      </c>
      <c r="B328" t="s">
        <v>687</v>
      </c>
      <c r="C328">
        <v>4</v>
      </c>
      <c r="D328" s="1">
        <v>34900</v>
      </c>
      <c r="E328" s="1">
        <v>34928</v>
      </c>
      <c r="F328" s="1">
        <v>34911</v>
      </c>
      <c r="G328">
        <v>2</v>
      </c>
      <c r="H328">
        <v>37.6</v>
      </c>
      <c r="I328" t="s">
        <v>688</v>
      </c>
      <c r="J328" t="s">
        <v>690</v>
      </c>
      <c r="K328" t="s">
        <v>691</v>
      </c>
      <c r="L328" t="s">
        <v>393</v>
      </c>
      <c r="M328" t="s">
        <v>692</v>
      </c>
      <c r="N328" t="s">
        <v>302</v>
      </c>
      <c r="O328">
        <f xml:space="preserve"> IF(orders[[#This Row],[ShippedDate]]="","",orders[[#This Row],[ShippedDate]]-orders[[#This Row],[OrderDate]])</f>
        <v>11</v>
      </c>
      <c r="P328" t="str">
        <f>TEXT(orders[[#This Row],[OrderDate]],"mmm")</f>
        <v>Jul</v>
      </c>
      <c r="Q328">
        <f xml:space="preserve"> YEAR(orders[[#This Row],[OrderDate]])</f>
        <v>1995</v>
      </c>
      <c r="R328" t="str">
        <f xml:space="preserve"> IF(orders[[#This Row],[ShippedDate]]&lt;orders[[#This Row],[OrderDate]], "Invalid Date", "Valid Date")</f>
        <v>Valid Date</v>
      </c>
    </row>
    <row r="329" spans="1:18" x14ac:dyDescent="0.35">
      <c r="A329">
        <v>10575</v>
      </c>
      <c r="B329" t="s">
        <v>465</v>
      </c>
      <c r="C329">
        <v>5</v>
      </c>
      <c r="D329" s="1">
        <v>34901</v>
      </c>
      <c r="E329" s="1">
        <v>34915</v>
      </c>
      <c r="F329" s="1">
        <v>34911</v>
      </c>
      <c r="G329">
        <v>1</v>
      </c>
      <c r="H329">
        <v>127.34</v>
      </c>
      <c r="I329" t="s">
        <v>466</v>
      </c>
      <c r="J329" t="s">
        <v>468</v>
      </c>
      <c r="K329" t="s">
        <v>469</v>
      </c>
      <c r="L329" t="s">
        <v>829</v>
      </c>
      <c r="M329" t="s">
        <v>470</v>
      </c>
      <c r="N329" t="s">
        <v>46</v>
      </c>
      <c r="O329">
        <f xml:space="preserve"> IF(orders[[#This Row],[ShippedDate]]="","",orders[[#This Row],[ShippedDate]]-orders[[#This Row],[OrderDate]])</f>
        <v>10</v>
      </c>
      <c r="P329" t="str">
        <f>TEXT(orders[[#This Row],[OrderDate]],"mmm")</f>
        <v>Jul</v>
      </c>
      <c r="Q329">
        <f xml:space="preserve"> YEAR(orders[[#This Row],[OrderDate]])</f>
        <v>1995</v>
      </c>
      <c r="R329" t="str">
        <f xml:space="preserve"> IF(orders[[#This Row],[ShippedDate]]&lt;orders[[#This Row],[OrderDate]], "Invalid Date", "Valid Date")</f>
        <v>Valid Date</v>
      </c>
    </row>
    <row r="330" spans="1:18" x14ac:dyDescent="0.35">
      <c r="A330">
        <v>10576</v>
      </c>
      <c r="B330" t="s">
        <v>675</v>
      </c>
      <c r="C330">
        <v>3</v>
      </c>
      <c r="D330" s="1">
        <v>34904</v>
      </c>
      <c r="E330" s="1">
        <v>34918</v>
      </c>
      <c r="F330" s="1">
        <v>34911</v>
      </c>
      <c r="G330">
        <v>3</v>
      </c>
      <c r="H330">
        <v>18.559999999999999</v>
      </c>
      <c r="I330" t="s">
        <v>676</v>
      </c>
      <c r="J330" t="s">
        <v>678</v>
      </c>
      <c r="K330" t="s">
        <v>54</v>
      </c>
      <c r="L330" t="s">
        <v>829</v>
      </c>
      <c r="M330" t="s">
        <v>514</v>
      </c>
      <c r="N330" t="s">
        <v>56</v>
      </c>
      <c r="O330">
        <f xml:space="preserve"> IF(orders[[#This Row],[ShippedDate]]="","",orders[[#This Row],[ShippedDate]]-orders[[#This Row],[OrderDate]])</f>
        <v>7</v>
      </c>
      <c r="P330" t="str">
        <f>TEXT(orders[[#This Row],[OrderDate]],"mmm")</f>
        <v>Jul</v>
      </c>
      <c r="Q330">
        <f xml:space="preserve"> YEAR(orders[[#This Row],[OrderDate]])</f>
        <v>1995</v>
      </c>
      <c r="R330" t="str">
        <f xml:space="preserve"> IF(orders[[#This Row],[ShippedDate]]&lt;orders[[#This Row],[OrderDate]], "Invalid Date", "Valid Date")</f>
        <v>Valid Date</v>
      </c>
    </row>
    <row r="331" spans="1:18" x14ac:dyDescent="0.35">
      <c r="A331">
        <v>10577</v>
      </c>
      <c r="B331" t="s">
        <v>687</v>
      </c>
      <c r="C331">
        <v>9</v>
      </c>
      <c r="D331" s="1">
        <v>34904</v>
      </c>
      <c r="E331" s="1">
        <v>34946</v>
      </c>
      <c r="F331" s="1">
        <v>34911</v>
      </c>
      <c r="G331">
        <v>2</v>
      </c>
      <c r="H331">
        <v>25.41</v>
      </c>
      <c r="I331" t="s">
        <v>688</v>
      </c>
      <c r="J331" t="s">
        <v>690</v>
      </c>
      <c r="K331" t="s">
        <v>691</v>
      </c>
      <c r="L331" t="s">
        <v>393</v>
      </c>
      <c r="M331" t="s">
        <v>692</v>
      </c>
      <c r="N331" t="s">
        <v>302</v>
      </c>
      <c r="O331">
        <f xml:space="preserve"> IF(orders[[#This Row],[ShippedDate]]="","",orders[[#This Row],[ShippedDate]]-orders[[#This Row],[OrderDate]])</f>
        <v>7</v>
      </c>
      <c r="P331" t="str">
        <f>TEXT(orders[[#This Row],[OrderDate]],"mmm")</f>
        <v>Jul</v>
      </c>
      <c r="Q331">
        <f xml:space="preserve"> YEAR(orders[[#This Row],[OrderDate]])</f>
        <v>1995</v>
      </c>
      <c r="R331" t="str">
        <f xml:space="preserve"> IF(orders[[#This Row],[ShippedDate]]&lt;orders[[#This Row],[OrderDate]], "Invalid Date", "Valid Date")</f>
        <v>Valid Date</v>
      </c>
    </row>
    <row r="332" spans="1:18" x14ac:dyDescent="0.35">
      <c r="A332">
        <v>10578</v>
      </c>
      <c r="B332" t="s">
        <v>130</v>
      </c>
      <c r="C332">
        <v>4</v>
      </c>
      <c r="D332" s="1">
        <v>34905</v>
      </c>
      <c r="E332" s="1">
        <v>34933</v>
      </c>
      <c r="F332" s="1">
        <v>34936</v>
      </c>
      <c r="G332">
        <v>3</v>
      </c>
      <c r="H332">
        <v>29.6</v>
      </c>
      <c r="I332" t="s">
        <v>131</v>
      </c>
      <c r="J332" t="s">
        <v>133</v>
      </c>
      <c r="K332" t="s">
        <v>69</v>
      </c>
      <c r="L332" t="s">
        <v>829</v>
      </c>
      <c r="M332" t="s">
        <v>134</v>
      </c>
      <c r="N332" t="s">
        <v>71</v>
      </c>
      <c r="O332">
        <f xml:space="preserve"> IF(orders[[#This Row],[ShippedDate]]="","",orders[[#This Row],[ShippedDate]]-orders[[#This Row],[OrderDate]])</f>
        <v>31</v>
      </c>
      <c r="P332" t="str">
        <f>TEXT(orders[[#This Row],[OrderDate]],"mmm")</f>
        <v>Jul</v>
      </c>
      <c r="Q332">
        <f xml:space="preserve"> YEAR(orders[[#This Row],[OrderDate]])</f>
        <v>1995</v>
      </c>
      <c r="R332" t="str">
        <f xml:space="preserve"> IF(orders[[#This Row],[ShippedDate]]&lt;orders[[#This Row],[OrderDate]], "Invalid Date", "Valid Date")</f>
        <v>Valid Date</v>
      </c>
    </row>
    <row r="333" spans="1:18" x14ac:dyDescent="0.35">
      <c r="A333">
        <v>10579</v>
      </c>
      <c r="B333" t="s">
        <v>405</v>
      </c>
      <c r="C333">
        <v>1</v>
      </c>
      <c r="D333" s="1">
        <v>34906</v>
      </c>
      <c r="E333" s="1">
        <v>34934</v>
      </c>
      <c r="F333" s="1">
        <v>34915</v>
      </c>
      <c r="G333">
        <v>2</v>
      </c>
      <c r="H333">
        <v>13.73</v>
      </c>
      <c r="I333" t="s">
        <v>406</v>
      </c>
      <c r="J333" t="s">
        <v>408</v>
      </c>
      <c r="K333" t="s">
        <v>409</v>
      </c>
      <c r="L333" t="s">
        <v>410</v>
      </c>
      <c r="M333" t="s">
        <v>411</v>
      </c>
      <c r="N333" t="s">
        <v>302</v>
      </c>
      <c r="O333">
        <f xml:space="preserve"> IF(orders[[#This Row],[ShippedDate]]="","",orders[[#This Row],[ShippedDate]]-orders[[#This Row],[OrderDate]])</f>
        <v>9</v>
      </c>
      <c r="P333" t="str">
        <f>TEXT(orders[[#This Row],[OrderDate]],"mmm")</f>
        <v>Jul</v>
      </c>
      <c r="Q333">
        <f xml:space="preserve"> YEAR(orders[[#This Row],[OrderDate]])</f>
        <v>1995</v>
      </c>
      <c r="R333" t="str">
        <f xml:space="preserve"> IF(orders[[#This Row],[ShippedDate]]&lt;orders[[#This Row],[OrderDate]], "Invalid Date", "Valid Date")</f>
        <v>Valid Date</v>
      </c>
    </row>
    <row r="334" spans="1:18" x14ac:dyDescent="0.35">
      <c r="A334">
        <v>10580</v>
      </c>
      <c r="B334" t="s">
        <v>494</v>
      </c>
      <c r="C334">
        <v>4</v>
      </c>
      <c r="D334" s="1">
        <v>34907</v>
      </c>
      <c r="E334" s="1">
        <v>34935</v>
      </c>
      <c r="F334" s="1">
        <v>34912</v>
      </c>
      <c r="G334">
        <v>3</v>
      </c>
      <c r="H334">
        <v>75.89</v>
      </c>
      <c r="I334" t="s">
        <v>495</v>
      </c>
      <c r="J334" t="s">
        <v>497</v>
      </c>
      <c r="K334" t="s">
        <v>498</v>
      </c>
      <c r="L334" t="s">
        <v>829</v>
      </c>
      <c r="M334" t="s">
        <v>499</v>
      </c>
      <c r="N334" t="s">
        <v>46</v>
      </c>
      <c r="O334">
        <f xml:space="preserve"> IF(orders[[#This Row],[ShippedDate]]="","",orders[[#This Row],[ShippedDate]]-orders[[#This Row],[OrderDate]])</f>
        <v>5</v>
      </c>
      <c r="P334" t="str">
        <f>TEXT(orders[[#This Row],[OrderDate]],"mmm")</f>
        <v>Jul</v>
      </c>
      <c r="Q334">
        <f xml:space="preserve"> YEAR(orders[[#This Row],[OrderDate]])</f>
        <v>1995</v>
      </c>
      <c r="R334" t="str">
        <f xml:space="preserve"> IF(orders[[#This Row],[ShippedDate]]&lt;orders[[#This Row],[OrderDate]], "Invalid Date", "Valid Date")</f>
        <v>Valid Date</v>
      </c>
    </row>
    <row r="335" spans="1:18" x14ac:dyDescent="0.35">
      <c r="A335">
        <v>10581</v>
      </c>
      <c r="B335" t="s">
        <v>211</v>
      </c>
      <c r="C335">
        <v>3</v>
      </c>
      <c r="D335" s="1">
        <v>34907</v>
      </c>
      <c r="E335" s="1">
        <v>34935</v>
      </c>
      <c r="F335" s="1">
        <v>34913</v>
      </c>
      <c r="G335">
        <v>1</v>
      </c>
      <c r="H335">
        <v>3.01</v>
      </c>
      <c r="I335" t="s">
        <v>212</v>
      </c>
      <c r="J335" t="s">
        <v>215</v>
      </c>
      <c r="K335" t="s">
        <v>166</v>
      </c>
      <c r="L335" t="s">
        <v>167</v>
      </c>
      <c r="M335" t="s">
        <v>216</v>
      </c>
      <c r="N335" t="s">
        <v>169</v>
      </c>
      <c r="O335">
        <f xml:space="preserve"> IF(orders[[#This Row],[ShippedDate]]="","",orders[[#This Row],[ShippedDate]]-orders[[#This Row],[OrderDate]])</f>
        <v>6</v>
      </c>
      <c r="P335" t="str">
        <f>TEXT(orders[[#This Row],[OrderDate]],"mmm")</f>
        <v>Jul</v>
      </c>
      <c r="Q335">
        <f xml:space="preserve"> YEAR(orders[[#This Row],[OrderDate]])</f>
        <v>1995</v>
      </c>
      <c r="R335" t="str">
        <f xml:space="preserve"> IF(orders[[#This Row],[ShippedDate]]&lt;orders[[#This Row],[OrderDate]], "Invalid Date", "Valid Date")</f>
        <v>Valid Date</v>
      </c>
    </row>
    <row r="336" spans="1:18" x14ac:dyDescent="0.35">
      <c r="A336">
        <v>10582</v>
      </c>
      <c r="B336" t="s">
        <v>84</v>
      </c>
      <c r="C336">
        <v>3</v>
      </c>
      <c r="D336" s="1">
        <v>34908</v>
      </c>
      <c r="E336" s="1">
        <v>34936</v>
      </c>
      <c r="F336" s="1">
        <v>34925</v>
      </c>
      <c r="G336">
        <v>2</v>
      </c>
      <c r="H336">
        <v>27.71</v>
      </c>
      <c r="I336" t="s">
        <v>85</v>
      </c>
      <c r="J336" t="s">
        <v>87</v>
      </c>
      <c r="K336" t="s">
        <v>88</v>
      </c>
      <c r="L336" t="s">
        <v>829</v>
      </c>
      <c r="M336" t="s">
        <v>89</v>
      </c>
      <c r="N336" t="s">
        <v>46</v>
      </c>
      <c r="O336">
        <f xml:space="preserve"> IF(orders[[#This Row],[ShippedDate]]="","",orders[[#This Row],[ShippedDate]]-orders[[#This Row],[OrderDate]])</f>
        <v>17</v>
      </c>
      <c r="P336" t="str">
        <f>TEXT(orders[[#This Row],[OrderDate]],"mmm")</f>
        <v>Jul</v>
      </c>
      <c r="Q336">
        <f xml:space="preserve"> YEAR(orders[[#This Row],[OrderDate]])</f>
        <v>1995</v>
      </c>
      <c r="R336" t="str">
        <f xml:space="preserve"> IF(orders[[#This Row],[ShippedDate]]&lt;orders[[#This Row],[OrderDate]], "Invalid Date", "Valid Date")</f>
        <v>Valid Date</v>
      </c>
    </row>
    <row r="337" spans="1:18" x14ac:dyDescent="0.35">
      <c r="A337">
        <v>10583</v>
      </c>
      <c r="B337" t="s">
        <v>727</v>
      </c>
      <c r="C337">
        <v>2</v>
      </c>
      <c r="D337" s="1">
        <v>34911</v>
      </c>
      <c r="E337" s="1">
        <v>34939</v>
      </c>
      <c r="F337" s="1">
        <v>34915</v>
      </c>
      <c r="G337">
        <v>2</v>
      </c>
      <c r="H337">
        <v>7.28</v>
      </c>
      <c r="I337" t="s">
        <v>728</v>
      </c>
      <c r="J337" t="s">
        <v>730</v>
      </c>
      <c r="K337" t="s">
        <v>731</v>
      </c>
      <c r="L337" t="s">
        <v>829</v>
      </c>
      <c r="M337" t="s">
        <v>732</v>
      </c>
      <c r="N337" t="s">
        <v>733</v>
      </c>
      <c r="O337">
        <f xml:space="preserve"> IF(orders[[#This Row],[ShippedDate]]="","",orders[[#This Row],[ShippedDate]]-orders[[#This Row],[OrderDate]])</f>
        <v>4</v>
      </c>
      <c r="P337" t="str">
        <f>TEXT(orders[[#This Row],[OrderDate]],"mmm")</f>
        <v>Jul</v>
      </c>
      <c r="Q337">
        <f xml:space="preserve"> YEAR(orders[[#This Row],[OrderDate]])</f>
        <v>1995</v>
      </c>
      <c r="R337" t="str">
        <f xml:space="preserve"> IF(orders[[#This Row],[ShippedDate]]&lt;orders[[#This Row],[OrderDate]], "Invalid Date", "Valid Date")</f>
        <v>Valid Date</v>
      </c>
    </row>
    <row r="338" spans="1:18" x14ac:dyDescent="0.35">
      <c r="A338">
        <v>10584</v>
      </c>
      <c r="B338" t="s">
        <v>92</v>
      </c>
      <c r="C338">
        <v>4</v>
      </c>
      <c r="D338" s="1">
        <v>34911</v>
      </c>
      <c r="E338" s="1">
        <v>34939</v>
      </c>
      <c r="F338" s="1">
        <v>34915</v>
      </c>
      <c r="G338">
        <v>1</v>
      </c>
      <c r="H338">
        <v>59.14</v>
      </c>
      <c r="I338" t="s">
        <v>93</v>
      </c>
      <c r="J338" t="s">
        <v>96</v>
      </c>
      <c r="K338" t="s">
        <v>97</v>
      </c>
      <c r="L338" t="s">
        <v>829</v>
      </c>
      <c r="M338" t="s">
        <v>98</v>
      </c>
      <c r="N338" t="s">
        <v>99</v>
      </c>
      <c r="O338">
        <f xml:space="preserve"> IF(orders[[#This Row],[ShippedDate]]="","",orders[[#This Row],[ShippedDate]]-orders[[#This Row],[OrderDate]])</f>
        <v>4</v>
      </c>
      <c r="P338" t="str">
        <f>TEXT(orders[[#This Row],[OrderDate]],"mmm")</f>
        <v>Jul</v>
      </c>
      <c r="Q338">
        <f xml:space="preserve"> YEAR(orders[[#This Row],[OrderDate]])</f>
        <v>1995</v>
      </c>
      <c r="R338" t="str">
        <f xml:space="preserve"> IF(orders[[#This Row],[ShippedDate]]&lt;orders[[#This Row],[OrderDate]], "Invalid Date", "Valid Date")</f>
        <v>Valid Date</v>
      </c>
    </row>
    <row r="339" spans="1:18" x14ac:dyDescent="0.35">
      <c r="A339">
        <v>10585</v>
      </c>
      <c r="B339" t="s">
        <v>735</v>
      </c>
      <c r="C339">
        <v>7</v>
      </c>
      <c r="D339" s="1">
        <v>34912</v>
      </c>
      <c r="E339" s="1">
        <v>34940</v>
      </c>
      <c r="F339" s="1">
        <v>34921</v>
      </c>
      <c r="G339">
        <v>1</v>
      </c>
      <c r="H339">
        <v>13.41</v>
      </c>
      <c r="I339" t="s">
        <v>736</v>
      </c>
      <c r="J339" t="s">
        <v>738</v>
      </c>
      <c r="K339" t="s">
        <v>739</v>
      </c>
      <c r="L339" t="s">
        <v>167</v>
      </c>
      <c r="M339" t="s">
        <v>740</v>
      </c>
      <c r="N339" t="s">
        <v>169</v>
      </c>
      <c r="O339">
        <f xml:space="preserve"> IF(orders[[#This Row],[ShippedDate]]="","",orders[[#This Row],[ShippedDate]]-orders[[#This Row],[OrderDate]])</f>
        <v>9</v>
      </c>
      <c r="P339" t="str">
        <f>TEXT(orders[[#This Row],[OrderDate]],"mmm")</f>
        <v>Aug</v>
      </c>
      <c r="Q339">
        <f xml:space="preserve"> YEAR(orders[[#This Row],[OrderDate]])</f>
        <v>1995</v>
      </c>
      <c r="R339" t="str">
        <f xml:space="preserve"> IF(orders[[#This Row],[ShippedDate]]&lt;orders[[#This Row],[OrderDate]], "Invalid Date", "Valid Date")</f>
        <v>Valid Date</v>
      </c>
    </row>
    <row r="340" spans="1:18" x14ac:dyDescent="0.35">
      <c r="A340">
        <v>10586</v>
      </c>
      <c r="B340" t="s">
        <v>567</v>
      </c>
      <c r="C340">
        <v>9</v>
      </c>
      <c r="D340" s="1">
        <v>34913</v>
      </c>
      <c r="E340" s="1">
        <v>34941</v>
      </c>
      <c r="F340" s="1">
        <v>34920</v>
      </c>
      <c r="G340">
        <v>1</v>
      </c>
      <c r="H340">
        <v>0.48</v>
      </c>
      <c r="I340" t="s">
        <v>568</v>
      </c>
      <c r="J340" t="s">
        <v>570</v>
      </c>
      <c r="K340" t="s">
        <v>571</v>
      </c>
      <c r="L340" t="s">
        <v>829</v>
      </c>
      <c r="M340" t="s">
        <v>572</v>
      </c>
      <c r="N340" t="s">
        <v>261</v>
      </c>
      <c r="O340">
        <f xml:space="preserve"> IF(orders[[#This Row],[ShippedDate]]="","",orders[[#This Row],[ShippedDate]]-orders[[#This Row],[OrderDate]])</f>
        <v>7</v>
      </c>
      <c r="P340" t="str">
        <f>TEXT(orders[[#This Row],[OrderDate]],"mmm")</f>
        <v>Aug</v>
      </c>
      <c r="Q340">
        <f xml:space="preserve"> YEAR(orders[[#This Row],[OrderDate]])</f>
        <v>1995</v>
      </c>
      <c r="R340" t="str">
        <f xml:space="preserve"> IF(orders[[#This Row],[ShippedDate]]&lt;orders[[#This Row],[OrderDate]], "Invalid Date", "Valid Date")</f>
        <v>Valid Date</v>
      </c>
    </row>
    <row r="341" spans="1:18" x14ac:dyDescent="0.35">
      <c r="A341">
        <v>10587</v>
      </c>
      <c r="B341" t="s">
        <v>531</v>
      </c>
      <c r="C341">
        <v>1</v>
      </c>
      <c r="D341" s="1">
        <v>34913</v>
      </c>
      <c r="E341" s="1">
        <v>34941</v>
      </c>
      <c r="F341" s="1">
        <v>34920</v>
      </c>
      <c r="G341">
        <v>1</v>
      </c>
      <c r="H341">
        <v>62.52</v>
      </c>
      <c r="I341" t="s">
        <v>532</v>
      </c>
      <c r="J341" t="s">
        <v>534</v>
      </c>
      <c r="K341" t="s">
        <v>318</v>
      </c>
      <c r="L341" t="s">
        <v>319</v>
      </c>
      <c r="M341" t="s">
        <v>535</v>
      </c>
      <c r="N341" t="s">
        <v>169</v>
      </c>
      <c r="O341">
        <f xml:space="preserve"> IF(orders[[#This Row],[ShippedDate]]="","",orders[[#This Row],[ShippedDate]]-orders[[#This Row],[OrderDate]])</f>
        <v>7</v>
      </c>
      <c r="P341" t="str">
        <f>TEXT(orders[[#This Row],[OrderDate]],"mmm")</f>
        <v>Aug</v>
      </c>
      <c r="Q341">
        <f xml:space="preserve"> YEAR(orders[[#This Row],[OrderDate]])</f>
        <v>1995</v>
      </c>
      <c r="R341" t="str">
        <f xml:space="preserve"> IF(orders[[#This Row],[ShippedDate]]&lt;orders[[#This Row],[OrderDate]], "Invalid Date", "Valid Date")</f>
        <v>Valid Date</v>
      </c>
    </row>
    <row r="342" spans="1:18" x14ac:dyDescent="0.35">
      <c r="A342">
        <v>10588</v>
      </c>
      <c r="B342" t="s">
        <v>544</v>
      </c>
      <c r="C342">
        <v>2</v>
      </c>
      <c r="D342" s="1">
        <v>34914</v>
      </c>
      <c r="E342" s="1">
        <v>34942</v>
      </c>
      <c r="F342" s="1">
        <v>34921</v>
      </c>
      <c r="G342">
        <v>3</v>
      </c>
      <c r="H342">
        <v>194.67</v>
      </c>
      <c r="I342" t="s">
        <v>545</v>
      </c>
      <c r="J342" t="s">
        <v>547</v>
      </c>
      <c r="K342" t="s">
        <v>548</v>
      </c>
      <c r="L342" t="s">
        <v>829</v>
      </c>
      <c r="M342" t="s">
        <v>549</v>
      </c>
      <c r="N342" t="s">
        <v>46</v>
      </c>
      <c r="O342">
        <f xml:space="preserve"> IF(orders[[#This Row],[ShippedDate]]="","",orders[[#This Row],[ShippedDate]]-orders[[#This Row],[OrderDate]])</f>
        <v>7</v>
      </c>
      <c r="P342" t="str">
        <f>TEXT(orders[[#This Row],[OrderDate]],"mmm")</f>
        <v>Aug</v>
      </c>
      <c r="Q342">
        <f xml:space="preserve"> YEAR(orders[[#This Row],[OrderDate]])</f>
        <v>1995</v>
      </c>
      <c r="R342" t="str">
        <f xml:space="preserve"> IF(orders[[#This Row],[ShippedDate]]&lt;orders[[#This Row],[OrderDate]], "Invalid Date", "Valid Date")</f>
        <v>Valid Date</v>
      </c>
    </row>
    <row r="343" spans="1:18" x14ac:dyDescent="0.35">
      <c r="A343">
        <v>10589</v>
      </c>
      <c r="B343" t="s">
        <v>295</v>
      </c>
      <c r="C343">
        <v>8</v>
      </c>
      <c r="D343" s="1">
        <v>34915</v>
      </c>
      <c r="E343" s="1">
        <v>34943</v>
      </c>
      <c r="F343" s="1">
        <v>34925</v>
      </c>
      <c r="G343">
        <v>2</v>
      </c>
      <c r="H343">
        <v>4.42</v>
      </c>
      <c r="I343" t="s">
        <v>296</v>
      </c>
      <c r="J343" t="s">
        <v>298</v>
      </c>
      <c r="K343" t="s">
        <v>299</v>
      </c>
      <c r="L343" t="s">
        <v>300</v>
      </c>
      <c r="M343" t="s">
        <v>301</v>
      </c>
      <c r="N343" t="s">
        <v>302</v>
      </c>
      <c r="O343">
        <f xml:space="preserve"> IF(orders[[#This Row],[ShippedDate]]="","",orders[[#This Row],[ShippedDate]]-orders[[#This Row],[OrderDate]])</f>
        <v>10</v>
      </c>
      <c r="P343" t="str">
        <f>TEXT(orders[[#This Row],[OrderDate]],"mmm")</f>
        <v>Aug</v>
      </c>
      <c r="Q343">
        <f xml:space="preserve"> YEAR(orders[[#This Row],[OrderDate]])</f>
        <v>1995</v>
      </c>
      <c r="R343" t="str">
        <f xml:space="preserve"> IF(orders[[#This Row],[ShippedDate]]&lt;orders[[#This Row],[OrderDate]], "Invalid Date", "Valid Date")</f>
        <v>Valid Date</v>
      </c>
    </row>
    <row r="344" spans="1:18" x14ac:dyDescent="0.35">
      <c r="A344">
        <v>10590</v>
      </c>
      <c r="B344" t="s">
        <v>456</v>
      </c>
      <c r="C344">
        <v>4</v>
      </c>
      <c r="D344" s="1">
        <v>34918</v>
      </c>
      <c r="E344" s="1">
        <v>34946</v>
      </c>
      <c r="F344" s="1">
        <v>34925</v>
      </c>
      <c r="G344">
        <v>3</v>
      </c>
      <c r="H344">
        <v>44.77</v>
      </c>
      <c r="I344" t="s">
        <v>457</v>
      </c>
      <c r="J344" t="s">
        <v>459</v>
      </c>
      <c r="K344" t="s">
        <v>460</v>
      </c>
      <c r="L344" t="s">
        <v>461</v>
      </c>
      <c r="M344" t="s">
        <v>462</v>
      </c>
      <c r="N344" t="s">
        <v>127</v>
      </c>
      <c r="O344">
        <f xml:space="preserve"> IF(orders[[#This Row],[ShippedDate]]="","",orders[[#This Row],[ShippedDate]]-orders[[#This Row],[OrderDate]])</f>
        <v>7</v>
      </c>
      <c r="P344" t="str">
        <f>TEXT(orders[[#This Row],[OrderDate]],"mmm")</f>
        <v>Aug</v>
      </c>
      <c r="Q344">
        <f xml:space="preserve"> YEAR(orders[[#This Row],[OrderDate]])</f>
        <v>1995</v>
      </c>
      <c r="R344" t="str">
        <f xml:space="preserve"> IF(orders[[#This Row],[ShippedDate]]&lt;orders[[#This Row],[OrderDate]], "Invalid Date", "Valid Date")</f>
        <v>Valid Date</v>
      </c>
    </row>
    <row r="345" spans="1:18" x14ac:dyDescent="0.35">
      <c r="A345">
        <v>10591</v>
      </c>
      <c r="B345" t="s">
        <v>695</v>
      </c>
      <c r="C345">
        <v>1</v>
      </c>
      <c r="D345" s="1">
        <v>34918</v>
      </c>
      <c r="E345" s="1">
        <v>34932</v>
      </c>
      <c r="F345" s="1">
        <v>34927</v>
      </c>
      <c r="G345">
        <v>1</v>
      </c>
      <c r="H345">
        <v>55.92</v>
      </c>
      <c r="I345" t="s">
        <v>696</v>
      </c>
      <c r="J345" t="s">
        <v>698</v>
      </c>
      <c r="K345" t="s">
        <v>699</v>
      </c>
      <c r="L345" t="s">
        <v>829</v>
      </c>
      <c r="M345" t="s">
        <v>700</v>
      </c>
      <c r="N345" t="s">
        <v>625</v>
      </c>
      <c r="O345">
        <f xml:space="preserve"> IF(orders[[#This Row],[ShippedDate]]="","",orders[[#This Row],[ShippedDate]]-orders[[#This Row],[OrderDate]])</f>
        <v>9</v>
      </c>
      <c r="P345" t="str">
        <f>TEXT(orders[[#This Row],[OrderDate]],"mmm")</f>
        <v>Aug</v>
      </c>
      <c r="Q345">
        <f xml:space="preserve"> YEAR(orders[[#This Row],[OrderDate]])</f>
        <v>1995</v>
      </c>
      <c r="R345" t="str">
        <f xml:space="preserve"> IF(orders[[#This Row],[ShippedDate]]&lt;orders[[#This Row],[OrderDate]], "Invalid Date", "Valid Date")</f>
        <v>Valid Date</v>
      </c>
    </row>
    <row r="346" spans="1:18" x14ac:dyDescent="0.35">
      <c r="A346">
        <v>10592</v>
      </c>
      <c r="B346" t="s">
        <v>397</v>
      </c>
      <c r="C346">
        <v>3</v>
      </c>
      <c r="D346" s="1">
        <v>34919</v>
      </c>
      <c r="E346" s="1">
        <v>34947</v>
      </c>
      <c r="F346" s="1">
        <v>34927</v>
      </c>
      <c r="G346">
        <v>1</v>
      </c>
      <c r="H346">
        <v>32.1</v>
      </c>
      <c r="I346" t="s">
        <v>398</v>
      </c>
      <c r="J346" t="s">
        <v>400</v>
      </c>
      <c r="K346" t="s">
        <v>401</v>
      </c>
      <c r="L346" t="s">
        <v>829</v>
      </c>
      <c r="M346" t="s">
        <v>402</v>
      </c>
      <c r="N346" t="s">
        <v>46</v>
      </c>
      <c r="O346">
        <f xml:space="preserve"> IF(orders[[#This Row],[ShippedDate]]="","",orders[[#This Row],[ShippedDate]]-orders[[#This Row],[OrderDate]])</f>
        <v>8</v>
      </c>
      <c r="P346" t="str">
        <f>TEXT(orders[[#This Row],[OrderDate]],"mmm")</f>
        <v>Aug</v>
      </c>
      <c r="Q346">
        <f xml:space="preserve"> YEAR(orders[[#This Row],[OrderDate]])</f>
        <v>1995</v>
      </c>
      <c r="R346" t="str">
        <f xml:space="preserve"> IF(orders[[#This Row],[ShippedDate]]&lt;orders[[#This Row],[OrderDate]], "Invalid Date", "Valid Date")</f>
        <v>Valid Date</v>
      </c>
    </row>
    <row r="347" spans="1:18" x14ac:dyDescent="0.35">
      <c r="A347">
        <v>10593</v>
      </c>
      <c r="B347" t="s">
        <v>397</v>
      </c>
      <c r="C347">
        <v>7</v>
      </c>
      <c r="D347" s="1">
        <v>34920</v>
      </c>
      <c r="E347" s="1">
        <v>34948</v>
      </c>
      <c r="F347" s="1">
        <v>34955</v>
      </c>
      <c r="G347">
        <v>2</v>
      </c>
      <c r="H347">
        <v>174.2</v>
      </c>
      <c r="I347" t="s">
        <v>398</v>
      </c>
      <c r="J347" t="s">
        <v>400</v>
      </c>
      <c r="K347" t="s">
        <v>401</v>
      </c>
      <c r="L347" t="s">
        <v>829</v>
      </c>
      <c r="M347" t="s">
        <v>402</v>
      </c>
      <c r="N347" t="s">
        <v>46</v>
      </c>
      <c r="O347">
        <f xml:space="preserve"> IF(orders[[#This Row],[ShippedDate]]="","",orders[[#This Row],[ShippedDate]]-orders[[#This Row],[OrderDate]])</f>
        <v>35</v>
      </c>
      <c r="P347" t="str">
        <f>TEXT(orders[[#This Row],[OrderDate]],"mmm")</f>
        <v>Aug</v>
      </c>
      <c r="Q347">
        <f xml:space="preserve"> YEAR(orders[[#This Row],[OrderDate]])</f>
        <v>1995</v>
      </c>
      <c r="R347" t="str">
        <f xml:space="preserve"> IF(orders[[#This Row],[ShippedDate]]&lt;orders[[#This Row],[OrderDate]], "Invalid Date", "Valid Date")</f>
        <v>Valid Date</v>
      </c>
    </row>
    <row r="348" spans="1:18" x14ac:dyDescent="0.35">
      <c r="A348">
        <v>10594</v>
      </c>
      <c r="B348" t="s">
        <v>485</v>
      </c>
      <c r="C348">
        <v>3</v>
      </c>
      <c r="D348" s="1">
        <v>34920</v>
      </c>
      <c r="E348" s="1">
        <v>34948</v>
      </c>
      <c r="F348" s="1">
        <v>34927</v>
      </c>
      <c r="G348">
        <v>2</v>
      </c>
      <c r="H348">
        <v>5.24</v>
      </c>
      <c r="I348" t="s">
        <v>486</v>
      </c>
      <c r="J348" t="s">
        <v>488</v>
      </c>
      <c r="K348" t="s">
        <v>489</v>
      </c>
      <c r="L348" t="s">
        <v>490</v>
      </c>
      <c r="M348" t="s">
        <v>491</v>
      </c>
      <c r="N348" t="s">
        <v>302</v>
      </c>
      <c r="O348">
        <f xml:space="preserve"> IF(orders[[#This Row],[ShippedDate]]="","",orders[[#This Row],[ShippedDate]]-orders[[#This Row],[OrderDate]])</f>
        <v>7</v>
      </c>
      <c r="P348" t="str">
        <f>TEXT(orders[[#This Row],[OrderDate]],"mmm")</f>
        <v>Aug</v>
      </c>
      <c r="Q348">
        <f xml:space="preserve"> YEAR(orders[[#This Row],[OrderDate]])</f>
        <v>1995</v>
      </c>
      <c r="R348" t="str">
        <f xml:space="preserve"> IF(orders[[#This Row],[ShippedDate]]&lt;orders[[#This Row],[OrderDate]], "Invalid Date", "Valid Date")</f>
        <v>Valid Date</v>
      </c>
    </row>
    <row r="349" spans="1:18" x14ac:dyDescent="0.35">
      <c r="A349">
        <v>10595</v>
      </c>
      <c r="B349" t="s">
        <v>201</v>
      </c>
      <c r="C349">
        <v>2</v>
      </c>
      <c r="D349" s="1">
        <v>34921</v>
      </c>
      <c r="E349" s="1">
        <v>34949</v>
      </c>
      <c r="F349" s="1">
        <v>34925</v>
      </c>
      <c r="G349">
        <v>1</v>
      </c>
      <c r="H349">
        <v>96.78</v>
      </c>
      <c r="I349" t="s">
        <v>202</v>
      </c>
      <c r="J349" t="s">
        <v>205</v>
      </c>
      <c r="K349" t="s">
        <v>206</v>
      </c>
      <c r="L349" t="s">
        <v>829</v>
      </c>
      <c r="M349" t="s">
        <v>207</v>
      </c>
      <c r="N349" t="s">
        <v>208</v>
      </c>
      <c r="O349">
        <f xml:space="preserve"> IF(orders[[#This Row],[ShippedDate]]="","",orders[[#This Row],[ShippedDate]]-orders[[#This Row],[OrderDate]])</f>
        <v>4</v>
      </c>
      <c r="P349" t="str">
        <f>TEXT(orders[[#This Row],[OrderDate]],"mmm")</f>
        <v>Aug</v>
      </c>
      <c r="Q349">
        <f xml:space="preserve"> YEAR(orders[[#This Row],[OrderDate]])</f>
        <v>1995</v>
      </c>
      <c r="R349" t="str">
        <f xml:space="preserve"> IF(orders[[#This Row],[ShippedDate]]&lt;orders[[#This Row],[OrderDate]], "Invalid Date", "Valid Date")</f>
        <v>Valid Date</v>
      </c>
    </row>
    <row r="350" spans="1:18" x14ac:dyDescent="0.35">
      <c r="A350">
        <v>10596</v>
      </c>
      <c r="B350" t="s">
        <v>742</v>
      </c>
      <c r="C350">
        <v>8</v>
      </c>
      <c r="D350" s="1">
        <v>34922</v>
      </c>
      <c r="E350" s="1">
        <v>34950</v>
      </c>
      <c r="F350" s="1">
        <v>34954</v>
      </c>
      <c r="G350">
        <v>1</v>
      </c>
      <c r="H350">
        <v>16.34</v>
      </c>
      <c r="I350" t="s">
        <v>743</v>
      </c>
      <c r="J350" t="s">
        <v>848</v>
      </c>
      <c r="K350" t="s">
        <v>746</v>
      </c>
      <c r="L350" t="s">
        <v>393</v>
      </c>
      <c r="M350" t="s">
        <v>849</v>
      </c>
      <c r="N350" t="s">
        <v>302</v>
      </c>
      <c r="O350">
        <f xml:space="preserve"> IF(orders[[#This Row],[ShippedDate]]="","",orders[[#This Row],[ShippedDate]]-orders[[#This Row],[OrderDate]])</f>
        <v>32</v>
      </c>
      <c r="P350" t="str">
        <f>TEXT(orders[[#This Row],[OrderDate]],"mmm")</f>
        <v>Aug</v>
      </c>
      <c r="Q350">
        <f xml:space="preserve"> YEAR(orders[[#This Row],[OrderDate]])</f>
        <v>1995</v>
      </c>
      <c r="R350" t="str">
        <f xml:space="preserve"> IF(orders[[#This Row],[ShippedDate]]&lt;orders[[#This Row],[OrderDate]], "Invalid Date", "Valid Date")</f>
        <v>Valid Date</v>
      </c>
    </row>
    <row r="351" spans="1:18" x14ac:dyDescent="0.35">
      <c r="A351">
        <v>10597</v>
      </c>
      <c r="B351" t="s">
        <v>517</v>
      </c>
      <c r="C351">
        <v>7</v>
      </c>
      <c r="D351" s="1">
        <v>34922</v>
      </c>
      <c r="E351" s="1">
        <v>34950</v>
      </c>
      <c r="F351" s="1">
        <v>34929</v>
      </c>
      <c r="G351">
        <v>3</v>
      </c>
      <c r="H351">
        <v>35.119999999999997</v>
      </c>
      <c r="I351" t="s">
        <v>518</v>
      </c>
      <c r="J351" t="s">
        <v>520</v>
      </c>
      <c r="K351" t="s">
        <v>521</v>
      </c>
      <c r="L351" t="s">
        <v>829</v>
      </c>
      <c r="M351" t="s">
        <v>522</v>
      </c>
      <c r="N351" t="s">
        <v>208</v>
      </c>
      <c r="O351">
        <f xml:space="preserve"> IF(orders[[#This Row],[ShippedDate]]="","",orders[[#This Row],[ShippedDate]]-orders[[#This Row],[OrderDate]])</f>
        <v>7</v>
      </c>
      <c r="P351" t="str">
        <f>TEXT(orders[[#This Row],[OrderDate]],"mmm")</f>
        <v>Aug</v>
      </c>
      <c r="Q351">
        <f xml:space="preserve"> YEAR(orders[[#This Row],[OrderDate]])</f>
        <v>1995</v>
      </c>
      <c r="R351" t="str">
        <f xml:space="preserve"> IF(orders[[#This Row],[ShippedDate]]&lt;orders[[#This Row],[OrderDate]], "Invalid Date", "Valid Date")</f>
        <v>Valid Date</v>
      </c>
    </row>
    <row r="352" spans="1:18" x14ac:dyDescent="0.35">
      <c r="A352">
        <v>10598</v>
      </c>
      <c r="B352" t="s">
        <v>557</v>
      </c>
      <c r="C352">
        <v>1</v>
      </c>
      <c r="D352" s="1">
        <v>34925</v>
      </c>
      <c r="E352" s="1">
        <v>34953</v>
      </c>
      <c r="F352" s="1">
        <v>34929</v>
      </c>
      <c r="G352">
        <v>3</v>
      </c>
      <c r="H352">
        <v>44.42</v>
      </c>
      <c r="I352" t="s">
        <v>558</v>
      </c>
      <c r="J352" t="s">
        <v>561</v>
      </c>
      <c r="K352" t="s">
        <v>562</v>
      </c>
      <c r="L352" t="s">
        <v>563</v>
      </c>
      <c r="M352" t="s">
        <v>564</v>
      </c>
      <c r="N352" t="s">
        <v>302</v>
      </c>
      <c r="O352">
        <f xml:space="preserve"> IF(orders[[#This Row],[ShippedDate]]="","",orders[[#This Row],[ShippedDate]]-orders[[#This Row],[OrderDate]])</f>
        <v>4</v>
      </c>
      <c r="P352" t="str">
        <f>TEXT(orders[[#This Row],[OrderDate]],"mmm")</f>
        <v>Aug</v>
      </c>
      <c r="Q352">
        <f xml:space="preserve"> YEAR(orders[[#This Row],[OrderDate]])</f>
        <v>1995</v>
      </c>
      <c r="R352" t="str">
        <f xml:space="preserve"> IF(orders[[#This Row],[ShippedDate]]&lt;orders[[#This Row],[OrderDate]], "Invalid Date", "Valid Date")</f>
        <v>Valid Date</v>
      </c>
    </row>
    <row r="353" spans="1:18" x14ac:dyDescent="0.35">
      <c r="A353">
        <v>10599</v>
      </c>
      <c r="B353" t="s">
        <v>130</v>
      </c>
      <c r="C353">
        <v>6</v>
      </c>
      <c r="D353" s="1">
        <v>34926</v>
      </c>
      <c r="E353" s="1">
        <v>34968</v>
      </c>
      <c r="F353" s="1">
        <v>34932</v>
      </c>
      <c r="G353">
        <v>3</v>
      </c>
      <c r="H353">
        <v>29.98</v>
      </c>
      <c r="I353" t="s">
        <v>131</v>
      </c>
      <c r="J353" t="s">
        <v>133</v>
      </c>
      <c r="K353" t="s">
        <v>69</v>
      </c>
      <c r="L353" t="s">
        <v>829</v>
      </c>
      <c r="M353" t="s">
        <v>134</v>
      </c>
      <c r="N353" t="s">
        <v>71</v>
      </c>
      <c r="O353">
        <f xml:space="preserve"> IF(orders[[#This Row],[ShippedDate]]="","",orders[[#This Row],[ShippedDate]]-orders[[#This Row],[OrderDate]])</f>
        <v>6</v>
      </c>
      <c r="P353" t="str">
        <f>TEXT(orders[[#This Row],[OrderDate]],"mmm")</f>
        <v>Aug</v>
      </c>
      <c r="Q353">
        <f xml:space="preserve"> YEAR(orders[[#This Row],[OrderDate]])</f>
        <v>1995</v>
      </c>
      <c r="R353" t="str">
        <f xml:space="preserve"> IF(orders[[#This Row],[ShippedDate]]&lt;orders[[#This Row],[OrderDate]], "Invalid Date", "Valid Date")</f>
        <v>Valid Date</v>
      </c>
    </row>
    <row r="354" spans="1:18" x14ac:dyDescent="0.35">
      <c r="A354">
        <v>10600</v>
      </c>
      <c r="B354" t="s">
        <v>332</v>
      </c>
      <c r="C354">
        <v>4</v>
      </c>
      <c r="D354" s="1">
        <v>34927</v>
      </c>
      <c r="E354" s="1">
        <v>34955</v>
      </c>
      <c r="F354" s="1">
        <v>34932</v>
      </c>
      <c r="G354">
        <v>1</v>
      </c>
      <c r="H354">
        <v>45.13</v>
      </c>
      <c r="I354" t="s">
        <v>333</v>
      </c>
      <c r="J354" t="s">
        <v>335</v>
      </c>
      <c r="K354" t="s">
        <v>336</v>
      </c>
      <c r="L354" t="s">
        <v>300</v>
      </c>
      <c r="M354" t="s">
        <v>337</v>
      </c>
      <c r="N354" t="s">
        <v>302</v>
      </c>
      <c r="O354">
        <f xml:space="preserve"> IF(orders[[#This Row],[ShippedDate]]="","",orders[[#This Row],[ShippedDate]]-orders[[#This Row],[OrderDate]])</f>
        <v>5</v>
      </c>
      <c r="P354" t="str">
        <f>TEXT(orders[[#This Row],[OrderDate]],"mmm")</f>
        <v>Aug</v>
      </c>
      <c r="Q354">
        <f xml:space="preserve"> YEAR(orders[[#This Row],[OrderDate]])</f>
        <v>1995</v>
      </c>
      <c r="R354" t="str">
        <f xml:space="preserve"> IF(orders[[#This Row],[ShippedDate]]&lt;orders[[#This Row],[OrderDate]], "Invalid Date", "Valid Date")</f>
        <v>Valid Date</v>
      </c>
    </row>
    <row r="355" spans="1:18" x14ac:dyDescent="0.35">
      <c r="A355">
        <v>10601</v>
      </c>
      <c r="B355" t="s">
        <v>323</v>
      </c>
      <c r="C355">
        <v>7</v>
      </c>
      <c r="D355" s="1">
        <v>34927</v>
      </c>
      <c r="E355" s="1">
        <v>34969</v>
      </c>
      <c r="F355" s="1">
        <v>34933</v>
      </c>
      <c r="G355">
        <v>1</v>
      </c>
      <c r="H355">
        <v>58.3</v>
      </c>
      <c r="I355" t="s">
        <v>324</v>
      </c>
      <c r="J355" t="s">
        <v>326</v>
      </c>
      <c r="K355" t="s">
        <v>327</v>
      </c>
      <c r="L355" t="s">
        <v>328</v>
      </c>
      <c r="M355" t="s">
        <v>329</v>
      </c>
      <c r="N355" t="s">
        <v>311</v>
      </c>
      <c r="O355">
        <f xml:space="preserve"> IF(orders[[#This Row],[ShippedDate]]="","",orders[[#This Row],[ShippedDate]]-orders[[#This Row],[OrderDate]])</f>
        <v>6</v>
      </c>
      <c r="P355" t="str">
        <f>TEXT(orders[[#This Row],[OrderDate]],"mmm")</f>
        <v>Aug</v>
      </c>
      <c r="Q355">
        <f xml:space="preserve"> YEAR(orders[[#This Row],[OrderDate]])</f>
        <v>1995</v>
      </c>
      <c r="R355" t="str">
        <f xml:space="preserve"> IF(orders[[#This Row],[ShippedDate]]&lt;orders[[#This Row],[OrderDate]], "Invalid Date", "Valid Date")</f>
        <v>Valid Date</v>
      </c>
    </row>
    <row r="356" spans="1:18" x14ac:dyDescent="0.35">
      <c r="A356">
        <v>10602</v>
      </c>
      <c r="B356" t="s">
        <v>695</v>
      </c>
      <c r="C356">
        <v>8</v>
      </c>
      <c r="D356" s="1">
        <v>34928</v>
      </c>
      <c r="E356" s="1">
        <v>34956</v>
      </c>
      <c r="F356" s="1">
        <v>34933</v>
      </c>
      <c r="G356">
        <v>2</v>
      </c>
      <c r="H356">
        <v>2.92</v>
      </c>
      <c r="I356" t="s">
        <v>696</v>
      </c>
      <c r="J356" t="s">
        <v>698</v>
      </c>
      <c r="K356" t="s">
        <v>699</v>
      </c>
      <c r="L356" t="s">
        <v>829</v>
      </c>
      <c r="M356" t="s">
        <v>700</v>
      </c>
      <c r="N356" t="s">
        <v>625</v>
      </c>
      <c r="O356">
        <f xml:space="preserve"> IF(orders[[#This Row],[ShippedDate]]="","",orders[[#This Row],[ShippedDate]]-orders[[#This Row],[OrderDate]])</f>
        <v>5</v>
      </c>
      <c r="P356" t="str">
        <f>TEXT(orders[[#This Row],[OrderDate]],"mmm")</f>
        <v>Aug</v>
      </c>
      <c r="Q356">
        <f xml:space="preserve"> YEAR(orders[[#This Row],[OrderDate]])</f>
        <v>1995</v>
      </c>
      <c r="R356" t="str">
        <f xml:space="preserve"> IF(orders[[#This Row],[ShippedDate]]&lt;orders[[#This Row],[OrderDate]], "Invalid Date", "Valid Date")</f>
        <v>Valid Date</v>
      </c>
    </row>
    <row r="357" spans="1:18" x14ac:dyDescent="0.35">
      <c r="A357">
        <v>10603</v>
      </c>
      <c r="B357" t="s">
        <v>604</v>
      </c>
      <c r="C357">
        <v>8</v>
      </c>
      <c r="D357" s="1">
        <v>34929</v>
      </c>
      <c r="E357" s="1">
        <v>34957</v>
      </c>
      <c r="F357" s="1">
        <v>34950</v>
      </c>
      <c r="G357">
        <v>2</v>
      </c>
      <c r="H357">
        <v>48.77</v>
      </c>
      <c r="I357" t="s">
        <v>605</v>
      </c>
      <c r="J357" t="s">
        <v>607</v>
      </c>
      <c r="K357" t="s">
        <v>608</v>
      </c>
      <c r="L357" t="s">
        <v>609</v>
      </c>
      <c r="M357" t="s">
        <v>610</v>
      </c>
      <c r="N357" t="s">
        <v>302</v>
      </c>
      <c r="O357">
        <f xml:space="preserve"> IF(orders[[#This Row],[ShippedDate]]="","",orders[[#This Row],[ShippedDate]]-orders[[#This Row],[OrderDate]])</f>
        <v>21</v>
      </c>
      <c r="P357" t="str">
        <f>TEXT(orders[[#This Row],[OrderDate]],"mmm")</f>
        <v>Aug</v>
      </c>
      <c r="Q357">
        <f xml:space="preserve"> YEAR(orders[[#This Row],[OrderDate]])</f>
        <v>1995</v>
      </c>
      <c r="R357" t="str">
        <f xml:space="preserve"> IF(orders[[#This Row],[ShippedDate]]&lt;orders[[#This Row],[OrderDate]], "Invalid Date", "Valid Date")</f>
        <v>Valid Date</v>
      </c>
    </row>
    <row r="358" spans="1:18" x14ac:dyDescent="0.35">
      <c r="A358">
        <v>10604</v>
      </c>
      <c r="B358" t="s">
        <v>264</v>
      </c>
      <c r="C358">
        <v>1</v>
      </c>
      <c r="D358" s="1">
        <v>34929</v>
      </c>
      <c r="E358" s="1">
        <v>34957</v>
      </c>
      <c r="F358" s="1">
        <v>34940</v>
      </c>
      <c r="G358">
        <v>1</v>
      </c>
      <c r="H358">
        <v>7.46</v>
      </c>
      <c r="I358" t="s">
        <v>265</v>
      </c>
      <c r="J358" t="s">
        <v>267</v>
      </c>
      <c r="K358" t="s">
        <v>268</v>
      </c>
      <c r="L358" t="s">
        <v>829</v>
      </c>
      <c r="M358" t="s">
        <v>269</v>
      </c>
      <c r="N358" t="s">
        <v>270</v>
      </c>
      <c r="O358">
        <f xml:space="preserve"> IF(orders[[#This Row],[ShippedDate]]="","",orders[[#This Row],[ShippedDate]]-orders[[#This Row],[OrderDate]])</f>
        <v>11</v>
      </c>
      <c r="P358" t="str">
        <f>TEXT(orders[[#This Row],[OrderDate]],"mmm")</f>
        <v>Aug</v>
      </c>
      <c r="Q358">
        <f xml:space="preserve"> YEAR(orders[[#This Row],[OrderDate]])</f>
        <v>1995</v>
      </c>
      <c r="R358" t="str">
        <f xml:space="preserve"> IF(orders[[#This Row],[ShippedDate]]&lt;orders[[#This Row],[OrderDate]], "Invalid Date", "Valid Date")</f>
        <v>Valid Date</v>
      </c>
    </row>
    <row r="359" spans="1:18" x14ac:dyDescent="0.35">
      <c r="A359">
        <v>10605</v>
      </c>
      <c r="B359" t="s">
        <v>456</v>
      </c>
      <c r="C359">
        <v>1</v>
      </c>
      <c r="D359" s="1">
        <v>34932</v>
      </c>
      <c r="E359" s="1">
        <v>34960</v>
      </c>
      <c r="F359" s="1">
        <v>34940</v>
      </c>
      <c r="G359">
        <v>2</v>
      </c>
      <c r="H359">
        <v>379.13</v>
      </c>
      <c r="I359" t="s">
        <v>457</v>
      </c>
      <c r="J359" t="s">
        <v>459</v>
      </c>
      <c r="K359" t="s">
        <v>460</v>
      </c>
      <c r="L359" t="s">
        <v>461</v>
      </c>
      <c r="M359" t="s">
        <v>462</v>
      </c>
      <c r="N359" t="s">
        <v>127</v>
      </c>
      <c r="O359">
        <f xml:space="preserve"> IF(orders[[#This Row],[ShippedDate]]="","",orders[[#This Row],[ShippedDate]]-orders[[#This Row],[OrderDate]])</f>
        <v>8</v>
      </c>
      <c r="P359" t="str">
        <f>TEXT(orders[[#This Row],[OrderDate]],"mmm")</f>
        <v>Aug</v>
      </c>
      <c r="Q359">
        <f xml:space="preserve"> YEAR(orders[[#This Row],[OrderDate]])</f>
        <v>1995</v>
      </c>
      <c r="R359" t="str">
        <f xml:space="preserve"> IF(orders[[#This Row],[ShippedDate]]&lt;orders[[#This Row],[OrderDate]], "Invalid Date", "Valid Date")</f>
        <v>Valid Date</v>
      </c>
    </row>
    <row r="360" spans="1:18" x14ac:dyDescent="0.35">
      <c r="A360">
        <v>10606</v>
      </c>
      <c r="B360" t="s">
        <v>680</v>
      </c>
      <c r="C360">
        <v>4</v>
      </c>
      <c r="D360" s="1">
        <v>34933</v>
      </c>
      <c r="E360" s="1">
        <v>34961</v>
      </c>
      <c r="F360" s="1">
        <v>34942</v>
      </c>
      <c r="G360">
        <v>3</v>
      </c>
      <c r="H360">
        <v>79.400000000000006</v>
      </c>
      <c r="I360" t="s">
        <v>681</v>
      </c>
      <c r="J360" t="s">
        <v>683</v>
      </c>
      <c r="K360" t="s">
        <v>166</v>
      </c>
      <c r="L360" t="s">
        <v>167</v>
      </c>
      <c r="M360" t="s">
        <v>684</v>
      </c>
      <c r="N360" t="s">
        <v>169</v>
      </c>
      <c r="O360">
        <f xml:space="preserve"> IF(orders[[#This Row],[ShippedDate]]="","",orders[[#This Row],[ShippedDate]]-orders[[#This Row],[OrderDate]])</f>
        <v>9</v>
      </c>
      <c r="P360" t="str">
        <f>TEXT(orders[[#This Row],[OrderDate]],"mmm")</f>
        <v>Aug</v>
      </c>
      <c r="Q360">
        <f xml:space="preserve"> YEAR(orders[[#This Row],[OrderDate]])</f>
        <v>1995</v>
      </c>
      <c r="R360" t="str">
        <f xml:space="preserve"> IF(orders[[#This Row],[ShippedDate]]&lt;orders[[#This Row],[OrderDate]], "Invalid Date", "Valid Date")</f>
        <v>Valid Date</v>
      </c>
    </row>
    <row r="361" spans="1:18" x14ac:dyDescent="0.35">
      <c r="A361">
        <v>10607</v>
      </c>
      <c r="B361" t="s">
        <v>604</v>
      </c>
      <c r="C361">
        <v>5</v>
      </c>
      <c r="D361" s="1">
        <v>34933</v>
      </c>
      <c r="E361" s="1">
        <v>34961</v>
      </c>
      <c r="F361" s="1">
        <v>34936</v>
      </c>
      <c r="G361">
        <v>1</v>
      </c>
      <c r="H361">
        <v>200.24</v>
      </c>
      <c r="I361" t="s">
        <v>605</v>
      </c>
      <c r="J361" t="s">
        <v>607</v>
      </c>
      <c r="K361" t="s">
        <v>608</v>
      </c>
      <c r="L361" t="s">
        <v>609</v>
      </c>
      <c r="M361" t="s">
        <v>610</v>
      </c>
      <c r="N361" t="s">
        <v>302</v>
      </c>
      <c r="O361">
        <f xml:space="preserve"> IF(orders[[#This Row],[ShippedDate]]="","",orders[[#This Row],[ShippedDate]]-orders[[#This Row],[OrderDate]])</f>
        <v>3</v>
      </c>
      <c r="P361" t="str">
        <f>TEXT(orders[[#This Row],[OrderDate]],"mmm")</f>
        <v>Aug</v>
      </c>
      <c r="Q361">
        <f xml:space="preserve"> YEAR(orders[[#This Row],[OrderDate]])</f>
        <v>1995</v>
      </c>
      <c r="R361" t="str">
        <f xml:space="preserve"> IF(orders[[#This Row],[ShippedDate]]&lt;orders[[#This Row],[OrderDate]], "Invalid Date", "Valid Date")</f>
        <v>Valid Date</v>
      </c>
    </row>
    <row r="362" spans="1:18" x14ac:dyDescent="0.35">
      <c r="A362">
        <v>10608</v>
      </c>
      <c r="B362" t="s">
        <v>667</v>
      </c>
      <c r="C362">
        <v>4</v>
      </c>
      <c r="D362" s="1">
        <v>34934</v>
      </c>
      <c r="E362" s="1">
        <v>34962</v>
      </c>
      <c r="F362" s="1">
        <v>34943</v>
      </c>
      <c r="G362">
        <v>2</v>
      </c>
      <c r="H362">
        <v>27.79</v>
      </c>
      <c r="I362" t="s">
        <v>668</v>
      </c>
      <c r="J362" t="s">
        <v>670</v>
      </c>
      <c r="K362" t="s">
        <v>671</v>
      </c>
      <c r="L362" t="s">
        <v>829</v>
      </c>
      <c r="M362" t="s">
        <v>672</v>
      </c>
      <c r="N362" t="s">
        <v>46</v>
      </c>
      <c r="O362">
        <f xml:space="preserve"> IF(orders[[#This Row],[ShippedDate]]="","",orders[[#This Row],[ShippedDate]]-orders[[#This Row],[OrderDate]])</f>
        <v>9</v>
      </c>
      <c r="P362" t="str">
        <f>TEXT(orders[[#This Row],[OrderDate]],"mmm")</f>
        <v>Aug</v>
      </c>
      <c r="Q362">
        <f xml:space="preserve"> YEAR(orders[[#This Row],[OrderDate]])</f>
        <v>1995</v>
      </c>
      <c r="R362" t="str">
        <f xml:space="preserve"> IF(orders[[#This Row],[ShippedDate]]&lt;orders[[#This Row],[OrderDate]], "Invalid Date", "Valid Date")</f>
        <v>Valid Date</v>
      </c>
    </row>
    <row r="363" spans="1:18" x14ac:dyDescent="0.35">
      <c r="A363">
        <v>10609</v>
      </c>
      <c r="B363" t="s">
        <v>186</v>
      </c>
      <c r="C363">
        <v>7</v>
      </c>
      <c r="D363" s="1">
        <v>34935</v>
      </c>
      <c r="E363" s="1">
        <v>34963</v>
      </c>
      <c r="F363" s="1">
        <v>34941</v>
      </c>
      <c r="G363">
        <v>2</v>
      </c>
      <c r="H363">
        <v>1.85</v>
      </c>
      <c r="I363" t="s">
        <v>187</v>
      </c>
      <c r="J363" t="s">
        <v>189</v>
      </c>
      <c r="K363" t="s">
        <v>190</v>
      </c>
      <c r="L363" t="s">
        <v>829</v>
      </c>
      <c r="M363" t="s">
        <v>191</v>
      </c>
      <c r="N363" t="s">
        <v>99</v>
      </c>
      <c r="O363">
        <f xml:space="preserve"> IF(orders[[#This Row],[ShippedDate]]="","",orders[[#This Row],[ShippedDate]]-orders[[#This Row],[OrderDate]])</f>
        <v>6</v>
      </c>
      <c r="P363" t="str">
        <f>TEXT(orders[[#This Row],[OrderDate]],"mmm")</f>
        <v>Aug</v>
      </c>
      <c r="Q363">
        <f xml:space="preserve"> YEAR(orders[[#This Row],[OrderDate]])</f>
        <v>1995</v>
      </c>
      <c r="R363" t="str">
        <f xml:space="preserve"> IF(orders[[#This Row],[ShippedDate]]&lt;orders[[#This Row],[OrderDate]], "Invalid Date", "Valid Date")</f>
        <v>Valid Date</v>
      </c>
    </row>
    <row r="364" spans="1:18" x14ac:dyDescent="0.35">
      <c r="A364">
        <v>10610</v>
      </c>
      <c r="B364" t="s">
        <v>372</v>
      </c>
      <c r="C364">
        <v>8</v>
      </c>
      <c r="D364" s="1">
        <v>34936</v>
      </c>
      <c r="E364" s="1">
        <v>34964</v>
      </c>
      <c r="F364" s="1">
        <v>34948</v>
      </c>
      <c r="G364">
        <v>1</v>
      </c>
      <c r="H364">
        <v>26.78</v>
      </c>
      <c r="I364" t="s">
        <v>373</v>
      </c>
      <c r="J364" t="s">
        <v>375</v>
      </c>
      <c r="K364" t="s">
        <v>376</v>
      </c>
      <c r="L364" t="s">
        <v>829</v>
      </c>
      <c r="M364" t="s">
        <v>377</v>
      </c>
      <c r="N364" t="s">
        <v>99</v>
      </c>
      <c r="O364">
        <f xml:space="preserve"> IF(orders[[#This Row],[ShippedDate]]="","",orders[[#This Row],[ShippedDate]]-orders[[#This Row],[OrderDate]])</f>
        <v>12</v>
      </c>
      <c r="P364" t="str">
        <f>TEXT(orders[[#This Row],[OrderDate]],"mmm")</f>
        <v>Aug</v>
      </c>
      <c r="Q364">
        <f xml:space="preserve"> YEAR(orders[[#This Row],[OrderDate]])</f>
        <v>1995</v>
      </c>
      <c r="R364" t="str">
        <f xml:space="preserve"> IF(orders[[#This Row],[ShippedDate]]&lt;orders[[#This Row],[OrderDate]], "Invalid Date", "Valid Date")</f>
        <v>Valid Date</v>
      </c>
    </row>
    <row r="365" spans="1:18" x14ac:dyDescent="0.35">
      <c r="A365">
        <v>10611</v>
      </c>
      <c r="B365" t="s">
        <v>758</v>
      </c>
      <c r="C365">
        <v>6</v>
      </c>
      <c r="D365" s="1">
        <v>34936</v>
      </c>
      <c r="E365" s="1">
        <v>34964</v>
      </c>
      <c r="F365" s="1">
        <v>34943</v>
      </c>
      <c r="G365">
        <v>2</v>
      </c>
      <c r="H365">
        <v>80.650000000000006</v>
      </c>
      <c r="I365" t="s">
        <v>856</v>
      </c>
      <c r="J365" t="s">
        <v>761</v>
      </c>
      <c r="K365" t="s">
        <v>762</v>
      </c>
      <c r="L365" t="s">
        <v>829</v>
      </c>
      <c r="M365" t="s">
        <v>763</v>
      </c>
      <c r="N365" t="s">
        <v>764</v>
      </c>
      <c r="O365">
        <f xml:space="preserve"> IF(orders[[#This Row],[ShippedDate]]="","",orders[[#This Row],[ShippedDate]]-orders[[#This Row],[OrderDate]])</f>
        <v>7</v>
      </c>
      <c r="P365" t="str">
        <f>TEXT(orders[[#This Row],[OrderDate]],"mmm")</f>
        <v>Aug</v>
      </c>
      <c r="Q365">
        <f xml:space="preserve"> YEAR(orders[[#This Row],[OrderDate]])</f>
        <v>1995</v>
      </c>
      <c r="R365" t="str">
        <f xml:space="preserve"> IF(orders[[#This Row],[ShippedDate]]&lt;orders[[#This Row],[OrderDate]], "Invalid Date", "Valid Date")</f>
        <v>Valid Date</v>
      </c>
    </row>
    <row r="366" spans="1:18" x14ac:dyDescent="0.35">
      <c r="A366">
        <v>10612</v>
      </c>
      <c r="B366" t="s">
        <v>604</v>
      </c>
      <c r="C366">
        <v>1</v>
      </c>
      <c r="D366" s="1">
        <v>34939</v>
      </c>
      <c r="E366" s="1">
        <v>34967</v>
      </c>
      <c r="F366" s="1">
        <v>34943</v>
      </c>
      <c r="G366">
        <v>2</v>
      </c>
      <c r="H366">
        <v>544.08000000000004</v>
      </c>
      <c r="I366" t="s">
        <v>605</v>
      </c>
      <c r="J366" t="s">
        <v>607</v>
      </c>
      <c r="K366" t="s">
        <v>608</v>
      </c>
      <c r="L366" t="s">
        <v>609</v>
      </c>
      <c r="M366" t="s">
        <v>610</v>
      </c>
      <c r="N366" t="s">
        <v>302</v>
      </c>
      <c r="O366">
        <f xml:space="preserve"> IF(orders[[#This Row],[ShippedDate]]="","",orders[[#This Row],[ShippedDate]]-orders[[#This Row],[OrderDate]])</f>
        <v>4</v>
      </c>
      <c r="P366" t="str">
        <f>TEXT(orders[[#This Row],[OrderDate]],"mmm")</f>
        <v>Aug</v>
      </c>
      <c r="Q366">
        <f xml:space="preserve"> YEAR(orders[[#This Row],[OrderDate]])</f>
        <v>1995</v>
      </c>
      <c r="R366" t="str">
        <f xml:space="preserve"> IF(orders[[#This Row],[ShippedDate]]&lt;orders[[#This Row],[OrderDate]], "Invalid Date", "Valid Date")</f>
        <v>Valid Date</v>
      </c>
    </row>
    <row r="367" spans="1:18" x14ac:dyDescent="0.35">
      <c r="A367">
        <v>10613</v>
      </c>
      <c r="B367" t="s">
        <v>323</v>
      </c>
      <c r="C367">
        <v>4</v>
      </c>
      <c r="D367" s="1">
        <v>34940</v>
      </c>
      <c r="E367" s="1">
        <v>34968</v>
      </c>
      <c r="F367" s="1">
        <v>34943</v>
      </c>
      <c r="G367">
        <v>2</v>
      </c>
      <c r="H367">
        <v>8.11</v>
      </c>
      <c r="I367" t="s">
        <v>324</v>
      </c>
      <c r="J367" t="s">
        <v>326</v>
      </c>
      <c r="K367" t="s">
        <v>327</v>
      </c>
      <c r="L367" t="s">
        <v>328</v>
      </c>
      <c r="M367" t="s">
        <v>329</v>
      </c>
      <c r="N367" t="s">
        <v>311</v>
      </c>
      <c r="O367">
        <f xml:space="preserve"> IF(orders[[#This Row],[ShippedDate]]="","",orders[[#This Row],[ShippedDate]]-orders[[#This Row],[OrderDate]])</f>
        <v>3</v>
      </c>
      <c r="P367" t="str">
        <f>TEXT(orders[[#This Row],[OrderDate]],"mmm")</f>
        <v>Aug</v>
      </c>
      <c r="Q367">
        <f xml:space="preserve"> YEAR(orders[[#This Row],[OrderDate]])</f>
        <v>1995</v>
      </c>
      <c r="R367" t="str">
        <f xml:space="preserve"> IF(orders[[#This Row],[ShippedDate]]&lt;orders[[#This Row],[OrderDate]], "Invalid Date", "Valid Date")</f>
        <v>Valid Date</v>
      </c>
    </row>
    <row r="368" spans="1:18" x14ac:dyDescent="0.35">
      <c r="A368">
        <v>10614</v>
      </c>
      <c r="B368" t="s">
        <v>84</v>
      </c>
      <c r="C368">
        <v>8</v>
      </c>
      <c r="D368" s="1">
        <v>34940</v>
      </c>
      <c r="E368" s="1">
        <v>34968</v>
      </c>
      <c r="F368" s="1">
        <v>34943</v>
      </c>
      <c r="G368">
        <v>3</v>
      </c>
      <c r="H368">
        <v>1.93</v>
      </c>
      <c r="I368" t="s">
        <v>85</v>
      </c>
      <c r="J368" t="s">
        <v>87</v>
      </c>
      <c r="K368" t="s">
        <v>88</v>
      </c>
      <c r="L368" t="s">
        <v>829</v>
      </c>
      <c r="M368" t="s">
        <v>89</v>
      </c>
      <c r="N368" t="s">
        <v>46</v>
      </c>
      <c r="O368">
        <f xml:space="preserve"> IF(orders[[#This Row],[ShippedDate]]="","",orders[[#This Row],[ShippedDate]]-orders[[#This Row],[OrderDate]])</f>
        <v>3</v>
      </c>
      <c r="P368" t="str">
        <f>TEXT(orders[[#This Row],[OrderDate]],"mmm")</f>
        <v>Aug</v>
      </c>
      <c r="Q368">
        <f xml:space="preserve"> YEAR(orders[[#This Row],[OrderDate]])</f>
        <v>1995</v>
      </c>
      <c r="R368" t="str">
        <f xml:space="preserve"> IF(orders[[#This Row],[ShippedDate]]&lt;orders[[#This Row],[OrderDate]], "Invalid Date", "Valid Date")</f>
        <v>Valid Date</v>
      </c>
    </row>
    <row r="369" spans="1:18" x14ac:dyDescent="0.35">
      <c r="A369">
        <v>10615</v>
      </c>
      <c r="B369" t="s">
        <v>750</v>
      </c>
      <c r="C369">
        <v>2</v>
      </c>
      <c r="D369" s="1">
        <v>34941</v>
      </c>
      <c r="E369" s="1">
        <v>34969</v>
      </c>
      <c r="F369" s="1">
        <v>34948</v>
      </c>
      <c r="G369">
        <v>3</v>
      </c>
      <c r="H369">
        <v>0.75</v>
      </c>
      <c r="I369" t="s">
        <v>751</v>
      </c>
      <c r="J369" t="s">
        <v>754</v>
      </c>
      <c r="K369" t="s">
        <v>755</v>
      </c>
      <c r="L369" t="s">
        <v>829</v>
      </c>
      <c r="M369" t="s">
        <v>756</v>
      </c>
      <c r="N369" t="s">
        <v>733</v>
      </c>
      <c r="O369">
        <f xml:space="preserve"> IF(orders[[#This Row],[ShippedDate]]="","",orders[[#This Row],[ShippedDate]]-orders[[#This Row],[OrderDate]])</f>
        <v>7</v>
      </c>
      <c r="P369" t="str">
        <f>TEXT(orders[[#This Row],[OrderDate]],"mmm")</f>
        <v>Aug</v>
      </c>
      <c r="Q369">
        <f xml:space="preserve"> YEAR(orders[[#This Row],[OrderDate]])</f>
        <v>1995</v>
      </c>
      <c r="R369" t="str">
        <f xml:space="preserve"> IF(orders[[#This Row],[ShippedDate]]&lt;orders[[#This Row],[OrderDate]], "Invalid Date", "Valid Date")</f>
        <v>Valid Date</v>
      </c>
    </row>
    <row r="370" spans="1:18" x14ac:dyDescent="0.35">
      <c r="A370">
        <v>10616</v>
      </c>
      <c r="B370" t="s">
        <v>295</v>
      </c>
      <c r="C370">
        <v>1</v>
      </c>
      <c r="D370" s="1">
        <v>34942</v>
      </c>
      <c r="E370" s="1">
        <v>34970</v>
      </c>
      <c r="F370" s="1">
        <v>34947</v>
      </c>
      <c r="G370">
        <v>2</v>
      </c>
      <c r="H370">
        <v>116.53</v>
      </c>
      <c r="I370" t="s">
        <v>296</v>
      </c>
      <c r="J370" t="s">
        <v>298</v>
      </c>
      <c r="K370" t="s">
        <v>299</v>
      </c>
      <c r="L370" t="s">
        <v>300</v>
      </c>
      <c r="M370" t="s">
        <v>301</v>
      </c>
      <c r="N370" t="s">
        <v>302</v>
      </c>
      <c r="O370">
        <f xml:space="preserve"> IF(orders[[#This Row],[ShippedDate]]="","",orders[[#This Row],[ShippedDate]]-orders[[#This Row],[OrderDate]])</f>
        <v>5</v>
      </c>
      <c r="P370" t="str">
        <f>TEXT(orders[[#This Row],[OrderDate]],"mmm")</f>
        <v>Aug</v>
      </c>
      <c r="Q370">
        <f xml:space="preserve"> YEAR(orders[[#This Row],[OrderDate]])</f>
        <v>1995</v>
      </c>
      <c r="R370" t="str">
        <f xml:space="preserve"> IF(orders[[#This Row],[ShippedDate]]&lt;orders[[#This Row],[OrderDate]], "Invalid Date", "Valid Date")</f>
        <v>Valid Date</v>
      </c>
    </row>
    <row r="371" spans="1:18" x14ac:dyDescent="0.35">
      <c r="A371">
        <v>10617</v>
      </c>
      <c r="B371" t="s">
        <v>295</v>
      </c>
      <c r="C371">
        <v>4</v>
      </c>
      <c r="D371" s="1">
        <v>34942</v>
      </c>
      <c r="E371" s="1">
        <v>34970</v>
      </c>
      <c r="F371" s="1">
        <v>34946</v>
      </c>
      <c r="G371">
        <v>2</v>
      </c>
      <c r="H371">
        <v>18.53</v>
      </c>
      <c r="I371" t="s">
        <v>296</v>
      </c>
      <c r="J371" t="s">
        <v>298</v>
      </c>
      <c r="K371" t="s">
        <v>299</v>
      </c>
      <c r="L371" t="s">
        <v>300</v>
      </c>
      <c r="M371" t="s">
        <v>301</v>
      </c>
      <c r="N371" t="s">
        <v>302</v>
      </c>
      <c r="O371">
        <f xml:space="preserve"> IF(orders[[#This Row],[ShippedDate]]="","",orders[[#This Row],[ShippedDate]]-orders[[#This Row],[OrderDate]])</f>
        <v>4</v>
      </c>
      <c r="P371" t="str">
        <f>TEXT(orders[[#This Row],[OrderDate]],"mmm")</f>
        <v>Aug</v>
      </c>
      <c r="Q371">
        <f xml:space="preserve"> YEAR(orders[[#This Row],[OrderDate]])</f>
        <v>1995</v>
      </c>
      <c r="R371" t="str">
        <f xml:space="preserve"> IF(orders[[#This Row],[ShippedDate]]&lt;orders[[#This Row],[OrderDate]], "Invalid Date", "Valid Date")</f>
        <v>Valid Date</v>
      </c>
    </row>
    <row r="372" spans="1:18" x14ac:dyDescent="0.35">
      <c r="A372">
        <v>10618</v>
      </c>
      <c r="B372" t="s">
        <v>456</v>
      </c>
      <c r="C372">
        <v>1</v>
      </c>
      <c r="D372" s="1">
        <v>34943</v>
      </c>
      <c r="E372" s="1">
        <v>34985</v>
      </c>
      <c r="F372" s="1">
        <v>34950</v>
      </c>
      <c r="G372">
        <v>1</v>
      </c>
      <c r="H372">
        <v>154.68</v>
      </c>
      <c r="I372" t="s">
        <v>457</v>
      </c>
      <c r="J372" t="s">
        <v>459</v>
      </c>
      <c r="K372" t="s">
        <v>460</v>
      </c>
      <c r="L372" t="s">
        <v>461</v>
      </c>
      <c r="M372" t="s">
        <v>462</v>
      </c>
      <c r="N372" t="s">
        <v>127</v>
      </c>
      <c r="O372">
        <f xml:space="preserve"> IF(orders[[#This Row],[ShippedDate]]="","",orders[[#This Row],[ShippedDate]]-orders[[#This Row],[OrderDate]])</f>
        <v>7</v>
      </c>
      <c r="P372" t="str">
        <f>TEXT(orders[[#This Row],[OrderDate]],"mmm")</f>
        <v>Sep</v>
      </c>
      <c r="Q372">
        <f xml:space="preserve"> YEAR(orders[[#This Row],[OrderDate]])</f>
        <v>1995</v>
      </c>
      <c r="R372" t="str">
        <f xml:space="preserve"> IF(orders[[#This Row],[ShippedDate]]&lt;orders[[#This Row],[OrderDate]], "Invalid Date", "Valid Date")</f>
        <v>Valid Date</v>
      </c>
    </row>
    <row r="373" spans="1:18" x14ac:dyDescent="0.35">
      <c r="A373">
        <v>10619</v>
      </c>
      <c r="B373" t="s">
        <v>456</v>
      </c>
      <c r="C373">
        <v>3</v>
      </c>
      <c r="D373" s="1">
        <v>34946</v>
      </c>
      <c r="E373" s="1">
        <v>34974</v>
      </c>
      <c r="F373" s="1">
        <v>34949</v>
      </c>
      <c r="G373">
        <v>3</v>
      </c>
      <c r="H373">
        <v>91.05</v>
      </c>
      <c r="I373" t="s">
        <v>457</v>
      </c>
      <c r="J373" t="s">
        <v>459</v>
      </c>
      <c r="K373" t="s">
        <v>460</v>
      </c>
      <c r="L373" t="s">
        <v>461</v>
      </c>
      <c r="M373" t="s">
        <v>462</v>
      </c>
      <c r="N373" t="s">
        <v>127</v>
      </c>
      <c r="O373">
        <f xml:space="preserve"> IF(orders[[#This Row],[ShippedDate]]="","",orders[[#This Row],[ShippedDate]]-orders[[#This Row],[OrderDate]])</f>
        <v>3</v>
      </c>
      <c r="P373" t="str">
        <f>TEXT(orders[[#This Row],[OrderDate]],"mmm")</f>
        <v>Sep</v>
      </c>
      <c r="Q373">
        <f xml:space="preserve"> YEAR(orders[[#This Row],[OrderDate]])</f>
        <v>1995</v>
      </c>
      <c r="R373" t="str">
        <f xml:space="preserve"> IF(orders[[#This Row],[ShippedDate]]&lt;orders[[#This Row],[OrderDate]], "Invalid Date", "Valid Date")</f>
        <v>Valid Date</v>
      </c>
    </row>
    <row r="374" spans="1:18" x14ac:dyDescent="0.35">
      <c r="A374">
        <v>10620</v>
      </c>
      <c r="B374" t="s">
        <v>380</v>
      </c>
      <c r="C374">
        <v>2</v>
      </c>
      <c r="D374" s="1">
        <v>34947</v>
      </c>
      <c r="E374" s="1">
        <v>34975</v>
      </c>
      <c r="F374" s="1">
        <v>34956</v>
      </c>
      <c r="G374">
        <v>3</v>
      </c>
      <c r="H374">
        <v>0.94</v>
      </c>
      <c r="I374" t="s">
        <v>381</v>
      </c>
      <c r="J374" t="s">
        <v>857</v>
      </c>
      <c r="K374" t="s">
        <v>384</v>
      </c>
      <c r="L374" t="s">
        <v>125</v>
      </c>
      <c r="M374" t="s">
        <v>385</v>
      </c>
      <c r="N374" t="s">
        <v>127</v>
      </c>
      <c r="O374">
        <f xml:space="preserve"> IF(orders[[#This Row],[ShippedDate]]="","",orders[[#This Row],[ShippedDate]]-orders[[#This Row],[OrderDate]])</f>
        <v>9</v>
      </c>
      <c r="P374" t="str">
        <f>TEXT(orders[[#This Row],[OrderDate]],"mmm")</f>
        <v>Sep</v>
      </c>
      <c r="Q374">
        <f xml:space="preserve"> YEAR(orders[[#This Row],[OrderDate]])</f>
        <v>1995</v>
      </c>
      <c r="R374" t="str">
        <f xml:space="preserve"> IF(orders[[#This Row],[ShippedDate]]&lt;orders[[#This Row],[OrderDate]], "Invalid Date", "Valid Date")</f>
        <v>Valid Date</v>
      </c>
    </row>
    <row r="375" spans="1:18" x14ac:dyDescent="0.35">
      <c r="A375">
        <v>10621</v>
      </c>
      <c r="B375" t="s">
        <v>349</v>
      </c>
      <c r="C375">
        <v>4</v>
      </c>
      <c r="D375" s="1">
        <v>34947</v>
      </c>
      <c r="E375" s="1">
        <v>34975</v>
      </c>
      <c r="F375" s="1">
        <v>34953</v>
      </c>
      <c r="G375">
        <v>2</v>
      </c>
      <c r="H375">
        <v>23.73</v>
      </c>
      <c r="I375" t="s">
        <v>350</v>
      </c>
      <c r="J375" t="s">
        <v>352</v>
      </c>
      <c r="K375" t="s">
        <v>353</v>
      </c>
      <c r="L375" t="s">
        <v>354</v>
      </c>
      <c r="M375" t="s">
        <v>355</v>
      </c>
      <c r="N375" t="s">
        <v>71</v>
      </c>
      <c r="O375">
        <f xml:space="preserve"> IF(orders[[#This Row],[ShippedDate]]="","",orders[[#This Row],[ShippedDate]]-orders[[#This Row],[OrderDate]])</f>
        <v>6</v>
      </c>
      <c r="P375" t="str">
        <f>TEXT(orders[[#This Row],[OrderDate]],"mmm")</f>
        <v>Sep</v>
      </c>
      <c r="Q375">
        <f xml:space="preserve"> YEAR(orders[[#This Row],[OrderDate]])</f>
        <v>1995</v>
      </c>
      <c r="R375" t="str">
        <f xml:space="preserve"> IF(orders[[#This Row],[ShippedDate]]&lt;orders[[#This Row],[OrderDate]], "Invalid Date", "Valid Date")</f>
        <v>Valid Date</v>
      </c>
    </row>
    <row r="376" spans="1:18" x14ac:dyDescent="0.35">
      <c r="A376">
        <v>10622</v>
      </c>
      <c r="B376" t="s">
        <v>575</v>
      </c>
      <c r="C376">
        <v>4</v>
      </c>
      <c r="D376" s="1">
        <v>34948</v>
      </c>
      <c r="E376" s="1">
        <v>34976</v>
      </c>
      <c r="F376" s="1">
        <v>34953</v>
      </c>
      <c r="G376">
        <v>3</v>
      </c>
      <c r="H376">
        <v>50.97</v>
      </c>
      <c r="I376" t="s">
        <v>576</v>
      </c>
      <c r="J376" t="s">
        <v>578</v>
      </c>
      <c r="K376" t="s">
        <v>318</v>
      </c>
      <c r="L376" t="s">
        <v>319</v>
      </c>
      <c r="M376" t="s">
        <v>579</v>
      </c>
      <c r="N376" t="s">
        <v>169</v>
      </c>
      <c r="O376">
        <f xml:space="preserve"> IF(orders[[#This Row],[ShippedDate]]="","",orders[[#This Row],[ShippedDate]]-orders[[#This Row],[OrderDate]])</f>
        <v>5</v>
      </c>
      <c r="P376" t="str">
        <f>TEXT(orders[[#This Row],[OrderDate]],"mmm")</f>
        <v>Sep</v>
      </c>
      <c r="Q376">
        <f xml:space="preserve"> YEAR(orders[[#This Row],[OrderDate]])</f>
        <v>1995</v>
      </c>
      <c r="R376" t="str">
        <f xml:space="preserve"> IF(orders[[#This Row],[ShippedDate]]&lt;orders[[#This Row],[OrderDate]], "Invalid Date", "Valid Date")</f>
        <v>Valid Date</v>
      </c>
    </row>
    <row r="377" spans="1:18" x14ac:dyDescent="0.35">
      <c r="A377">
        <v>10623</v>
      </c>
      <c r="B377" t="s">
        <v>241</v>
      </c>
      <c r="C377">
        <v>8</v>
      </c>
      <c r="D377" s="1">
        <v>34949</v>
      </c>
      <c r="E377" s="1">
        <v>34977</v>
      </c>
      <c r="F377" s="1">
        <v>34954</v>
      </c>
      <c r="G377">
        <v>2</v>
      </c>
      <c r="H377">
        <v>97.18</v>
      </c>
      <c r="I377" t="s">
        <v>242</v>
      </c>
      <c r="J377" t="s">
        <v>244</v>
      </c>
      <c r="K377" t="s">
        <v>245</v>
      </c>
      <c r="L377" t="s">
        <v>829</v>
      </c>
      <c r="M377" t="s">
        <v>246</v>
      </c>
      <c r="N377" t="s">
        <v>46</v>
      </c>
      <c r="O377">
        <f xml:space="preserve"> IF(orders[[#This Row],[ShippedDate]]="","",orders[[#This Row],[ShippedDate]]-orders[[#This Row],[OrderDate]])</f>
        <v>5</v>
      </c>
      <c r="P377" t="str">
        <f>TEXT(orders[[#This Row],[OrderDate]],"mmm")</f>
        <v>Sep</v>
      </c>
      <c r="Q377">
        <f xml:space="preserve"> YEAR(orders[[#This Row],[OrderDate]])</f>
        <v>1995</v>
      </c>
      <c r="R377" t="str">
        <f xml:space="preserve"> IF(orders[[#This Row],[ShippedDate]]&lt;orders[[#This Row],[OrderDate]], "Invalid Date", "Valid Date")</f>
        <v>Valid Date</v>
      </c>
    </row>
    <row r="378" spans="1:18" x14ac:dyDescent="0.35">
      <c r="A378">
        <v>10624</v>
      </c>
      <c r="B378" t="s">
        <v>658</v>
      </c>
      <c r="C378">
        <v>4</v>
      </c>
      <c r="D378" s="1">
        <v>34949</v>
      </c>
      <c r="E378" s="1">
        <v>34977</v>
      </c>
      <c r="F378" s="1">
        <v>34961</v>
      </c>
      <c r="G378">
        <v>2</v>
      </c>
      <c r="H378">
        <v>94.8</v>
      </c>
      <c r="I378" t="s">
        <v>659</v>
      </c>
      <c r="J378" t="s">
        <v>661</v>
      </c>
      <c r="K378" t="s">
        <v>662</v>
      </c>
      <c r="L378" t="s">
        <v>663</v>
      </c>
      <c r="M378" t="s">
        <v>664</v>
      </c>
      <c r="N378" t="s">
        <v>302</v>
      </c>
      <c r="O378">
        <f xml:space="preserve"> IF(orders[[#This Row],[ShippedDate]]="","",orders[[#This Row],[ShippedDate]]-orders[[#This Row],[OrderDate]])</f>
        <v>12</v>
      </c>
      <c r="P378" t="str">
        <f>TEXT(orders[[#This Row],[OrderDate]],"mmm")</f>
        <v>Sep</v>
      </c>
      <c r="Q378">
        <f xml:space="preserve"> YEAR(orders[[#This Row],[OrderDate]])</f>
        <v>1995</v>
      </c>
      <c r="R378" t="str">
        <f xml:space="preserve"> IF(orders[[#This Row],[ShippedDate]]&lt;orders[[#This Row],[OrderDate]], "Invalid Date", "Valid Date")</f>
        <v>Valid Date</v>
      </c>
    </row>
    <row r="379" spans="1:18" x14ac:dyDescent="0.35">
      <c r="A379">
        <v>10625</v>
      </c>
      <c r="B379" t="s">
        <v>49</v>
      </c>
      <c r="C379">
        <v>3</v>
      </c>
      <c r="D379" s="1">
        <v>34950</v>
      </c>
      <c r="E379" s="1">
        <v>34978</v>
      </c>
      <c r="F379" s="1">
        <v>34956</v>
      </c>
      <c r="G379">
        <v>1</v>
      </c>
      <c r="H379">
        <v>43.9</v>
      </c>
      <c r="I379" t="s">
        <v>50</v>
      </c>
      <c r="J379" t="s">
        <v>53</v>
      </c>
      <c r="K379" t="s">
        <v>54</v>
      </c>
      <c r="L379" t="s">
        <v>829</v>
      </c>
      <c r="M379" t="s">
        <v>55</v>
      </c>
      <c r="N379" t="s">
        <v>56</v>
      </c>
      <c r="O379">
        <f xml:space="preserve"> IF(orders[[#This Row],[ShippedDate]]="","",orders[[#This Row],[ShippedDate]]-orders[[#This Row],[OrderDate]])</f>
        <v>6</v>
      </c>
      <c r="P379" t="str">
        <f>TEXT(orders[[#This Row],[OrderDate]],"mmm")</f>
        <v>Sep</v>
      </c>
      <c r="Q379">
        <f xml:space="preserve"> YEAR(orders[[#This Row],[OrderDate]])</f>
        <v>1995</v>
      </c>
      <c r="R379" t="str">
        <f xml:space="preserve"> IF(orders[[#This Row],[ShippedDate]]&lt;orders[[#This Row],[OrderDate]], "Invalid Date", "Valid Date")</f>
        <v>Valid Date</v>
      </c>
    </row>
    <row r="380" spans="1:18" x14ac:dyDescent="0.35">
      <c r="A380">
        <v>10626</v>
      </c>
      <c r="B380" t="s">
        <v>74</v>
      </c>
      <c r="C380">
        <v>1</v>
      </c>
      <c r="D380" s="1">
        <v>34953</v>
      </c>
      <c r="E380" s="1">
        <v>34981</v>
      </c>
      <c r="F380" s="1">
        <v>34962</v>
      </c>
      <c r="G380">
        <v>2</v>
      </c>
      <c r="H380">
        <v>138.69</v>
      </c>
      <c r="I380" t="s">
        <v>75</v>
      </c>
      <c r="J380" t="s">
        <v>78</v>
      </c>
      <c r="K380" t="s">
        <v>79</v>
      </c>
      <c r="L380" t="s">
        <v>829</v>
      </c>
      <c r="M380" t="s">
        <v>80</v>
      </c>
      <c r="N380" t="s">
        <v>81</v>
      </c>
      <c r="O380">
        <f xml:space="preserve"> IF(orders[[#This Row],[ShippedDate]]="","",orders[[#This Row],[ShippedDate]]-orders[[#This Row],[OrderDate]])</f>
        <v>9</v>
      </c>
      <c r="P380" t="str">
        <f>TEXT(orders[[#This Row],[OrderDate]],"mmm")</f>
        <v>Sep</v>
      </c>
      <c r="Q380">
        <f xml:space="preserve"> YEAR(orders[[#This Row],[OrderDate]])</f>
        <v>1995</v>
      </c>
      <c r="R380" t="str">
        <f xml:space="preserve"> IF(orders[[#This Row],[ShippedDate]]&lt;orders[[#This Row],[OrderDate]], "Invalid Date", "Valid Date")</f>
        <v>Valid Date</v>
      </c>
    </row>
    <row r="381" spans="1:18" x14ac:dyDescent="0.35">
      <c r="A381">
        <v>10627</v>
      </c>
      <c r="B381" t="s">
        <v>604</v>
      </c>
      <c r="C381">
        <v>8</v>
      </c>
      <c r="D381" s="1">
        <v>34953</v>
      </c>
      <c r="E381" s="1">
        <v>34995</v>
      </c>
      <c r="F381" s="1">
        <v>34963</v>
      </c>
      <c r="G381">
        <v>3</v>
      </c>
      <c r="H381">
        <v>107.46</v>
      </c>
      <c r="I381" t="s">
        <v>605</v>
      </c>
      <c r="J381" t="s">
        <v>607</v>
      </c>
      <c r="K381" t="s">
        <v>608</v>
      </c>
      <c r="L381" t="s">
        <v>609</v>
      </c>
      <c r="M381" t="s">
        <v>610</v>
      </c>
      <c r="N381" t="s">
        <v>302</v>
      </c>
      <c r="O381">
        <f xml:space="preserve"> IF(orders[[#This Row],[ShippedDate]]="","",orders[[#This Row],[ShippedDate]]-orders[[#This Row],[OrderDate]])</f>
        <v>10</v>
      </c>
      <c r="P381" t="str">
        <f>TEXT(orders[[#This Row],[OrderDate]],"mmm")</f>
        <v>Sep</v>
      </c>
      <c r="Q381">
        <f xml:space="preserve"> YEAR(orders[[#This Row],[OrderDate]])</f>
        <v>1995</v>
      </c>
      <c r="R381" t="str">
        <f xml:space="preserve"> IF(orders[[#This Row],[ShippedDate]]&lt;orders[[#This Row],[OrderDate]], "Invalid Date", "Valid Date")</f>
        <v>Valid Date</v>
      </c>
    </row>
    <row r="382" spans="1:18" x14ac:dyDescent="0.35">
      <c r="A382">
        <v>10628</v>
      </c>
      <c r="B382" t="s">
        <v>92</v>
      </c>
      <c r="C382">
        <v>4</v>
      </c>
      <c r="D382" s="1">
        <v>34954</v>
      </c>
      <c r="E382" s="1">
        <v>34982</v>
      </c>
      <c r="F382" s="1">
        <v>34962</v>
      </c>
      <c r="G382">
        <v>3</v>
      </c>
      <c r="H382">
        <v>30.36</v>
      </c>
      <c r="I382" t="s">
        <v>93</v>
      </c>
      <c r="J382" t="s">
        <v>96</v>
      </c>
      <c r="K382" t="s">
        <v>97</v>
      </c>
      <c r="L382" t="s">
        <v>829</v>
      </c>
      <c r="M382" t="s">
        <v>98</v>
      </c>
      <c r="N382" t="s">
        <v>99</v>
      </c>
      <c r="O382">
        <f xml:space="preserve"> IF(orders[[#This Row],[ShippedDate]]="","",orders[[#This Row],[ShippedDate]]-orders[[#This Row],[OrderDate]])</f>
        <v>8</v>
      </c>
      <c r="P382" t="str">
        <f>TEXT(orders[[#This Row],[OrderDate]],"mmm")</f>
        <v>Sep</v>
      </c>
      <c r="Q382">
        <f xml:space="preserve"> YEAR(orders[[#This Row],[OrderDate]])</f>
        <v>1995</v>
      </c>
      <c r="R382" t="str">
        <f xml:space="preserve"> IF(orders[[#This Row],[ShippedDate]]&lt;orders[[#This Row],[OrderDate]], "Invalid Date", "Valid Date")</f>
        <v>Valid Date</v>
      </c>
    </row>
    <row r="383" spans="1:18" x14ac:dyDescent="0.35">
      <c r="A383">
        <v>10629</v>
      </c>
      <c r="B383" t="s">
        <v>281</v>
      </c>
      <c r="C383">
        <v>4</v>
      </c>
      <c r="D383" s="1">
        <v>34954</v>
      </c>
      <c r="E383" s="1">
        <v>34982</v>
      </c>
      <c r="F383" s="1">
        <v>34962</v>
      </c>
      <c r="G383">
        <v>3</v>
      </c>
      <c r="H383">
        <v>85.46</v>
      </c>
      <c r="I383" t="s">
        <v>282</v>
      </c>
      <c r="J383" t="s">
        <v>284</v>
      </c>
      <c r="K383" t="s">
        <v>285</v>
      </c>
      <c r="L383" t="s">
        <v>829</v>
      </c>
      <c r="M383" t="s">
        <v>286</v>
      </c>
      <c r="N383" t="s">
        <v>108</v>
      </c>
      <c r="O383">
        <f xml:space="preserve"> IF(orders[[#This Row],[ShippedDate]]="","",orders[[#This Row],[ShippedDate]]-orders[[#This Row],[OrderDate]])</f>
        <v>8</v>
      </c>
      <c r="P383" t="str">
        <f>TEXT(orders[[#This Row],[OrderDate]],"mmm")</f>
        <v>Sep</v>
      </c>
      <c r="Q383">
        <f xml:space="preserve"> YEAR(orders[[#This Row],[OrderDate]])</f>
        <v>1995</v>
      </c>
      <c r="R383" t="str">
        <f xml:space="preserve"> IF(orders[[#This Row],[ShippedDate]]&lt;orders[[#This Row],[OrderDate]], "Invalid Date", "Valid Date")</f>
        <v>Valid Date</v>
      </c>
    </row>
    <row r="384" spans="1:18" x14ac:dyDescent="0.35">
      <c r="A384">
        <v>10630</v>
      </c>
      <c r="B384" t="s">
        <v>357</v>
      </c>
      <c r="C384">
        <v>1</v>
      </c>
      <c r="D384" s="1">
        <v>34955</v>
      </c>
      <c r="E384" s="1">
        <v>34983</v>
      </c>
      <c r="F384" s="1">
        <v>34961</v>
      </c>
      <c r="G384">
        <v>2</v>
      </c>
      <c r="H384">
        <v>32.35</v>
      </c>
      <c r="I384" t="s">
        <v>358</v>
      </c>
      <c r="J384" t="s">
        <v>360</v>
      </c>
      <c r="K384" t="s">
        <v>361</v>
      </c>
      <c r="L384" t="s">
        <v>829</v>
      </c>
      <c r="M384" t="s">
        <v>362</v>
      </c>
      <c r="N384" t="s">
        <v>46</v>
      </c>
      <c r="O384">
        <f xml:space="preserve"> IF(orders[[#This Row],[ShippedDate]]="","",orders[[#This Row],[ShippedDate]]-orders[[#This Row],[OrderDate]])</f>
        <v>6</v>
      </c>
      <c r="P384" t="str">
        <f>TEXT(orders[[#This Row],[OrderDate]],"mmm")</f>
        <v>Sep</v>
      </c>
      <c r="Q384">
        <f xml:space="preserve"> YEAR(orders[[#This Row],[OrderDate]])</f>
        <v>1995</v>
      </c>
      <c r="R384" t="str">
        <f xml:space="preserve"> IF(orders[[#This Row],[ShippedDate]]&lt;orders[[#This Row],[OrderDate]], "Invalid Date", "Valid Date")</f>
        <v>Valid Date</v>
      </c>
    </row>
    <row r="385" spans="1:18" x14ac:dyDescent="0.35">
      <c r="A385">
        <v>10631</v>
      </c>
      <c r="B385" t="s">
        <v>372</v>
      </c>
      <c r="C385">
        <v>8</v>
      </c>
      <c r="D385" s="1">
        <v>34956</v>
      </c>
      <c r="E385" s="1">
        <v>34984</v>
      </c>
      <c r="F385" s="1">
        <v>34957</v>
      </c>
      <c r="G385">
        <v>1</v>
      </c>
      <c r="H385">
        <v>0.87</v>
      </c>
      <c r="I385" t="s">
        <v>373</v>
      </c>
      <c r="J385" t="s">
        <v>375</v>
      </c>
      <c r="K385" t="s">
        <v>376</v>
      </c>
      <c r="L385" t="s">
        <v>829</v>
      </c>
      <c r="M385" t="s">
        <v>377</v>
      </c>
      <c r="N385" t="s">
        <v>99</v>
      </c>
      <c r="O385">
        <f xml:space="preserve"> IF(orders[[#This Row],[ShippedDate]]="","",orders[[#This Row],[ShippedDate]]-orders[[#This Row],[OrderDate]])</f>
        <v>1</v>
      </c>
      <c r="P385" t="str">
        <f>TEXT(orders[[#This Row],[OrderDate]],"mmm")</f>
        <v>Sep</v>
      </c>
      <c r="Q385">
        <f xml:space="preserve"> YEAR(orders[[#This Row],[OrderDate]])</f>
        <v>1995</v>
      </c>
      <c r="R385" t="str">
        <f xml:space="preserve"> IF(orders[[#This Row],[ShippedDate]]&lt;orders[[#This Row],[OrderDate]], "Invalid Date", "Valid Date")</f>
        <v>Valid Date</v>
      </c>
    </row>
    <row r="386" spans="1:18" x14ac:dyDescent="0.35">
      <c r="A386">
        <v>10632</v>
      </c>
      <c r="B386" t="s">
        <v>719</v>
      </c>
      <c r="C386">
        <v>8</v>
      </c>
      <c r="D386" s="1">
        <v>34956</v>
      </c>
      <c r="E386" s="1">
        <v>34984</v>
      </c>
      <c r="F386" s="1">
        <v>34961</v>
      </c>
      <c r="G386">
        <v>1</v>
      </c>
      <c r="H386">
        <v>41.38</v>
      </c>
      <c r="I386" t="s">
        <v>720</v>
      </c>
      <c r="J386" t="s">
        <v>722</v>
      </c>
      <c r="K386" t="s">
        <v>723</v>
      </c>
      <c r="L386" t="s">
        <v>829</v>
      </c>
      <c r="M386" t="s">
        <v>724</v>
      </c>
      <c r="N386" t="s">
        <v>46</v>
      </c>
      <c r="O386">
        <f xml:space="preserve"> IF(orders[[#This Row],[ShippedDate]]="","",orders[[#This Row],[ShippedDate]]-orders[[#This Row],[OrderDate]])</f>
        <v>5</v>
      </c>
      <c r="P386" t="str">
        <f>TEXT(orders[[#This Row],[OrderDate]],"mmm")</f>
        <v>Sep</v>
      </c>
      <c r="Q386">
        <f xml:space="preserve"> YEAR(orders[[#This Row],[OrderDate]])</f>
        <v>1995</v>
      </c>
      <c r="R386" t="str">
        <f xml:space="preserve"> IF(orders[[#This Row],[ShippedDate]]&lt;orders[[#This Row],[OrderDate]], "Invalid Date", "Valid Date")</f>
        <v>Valid Date</v>
      </c>
    </row>
    <row r="387" spans="1:18" x14ac:dyDescent="0.35">
      <c r="A387">
        <v>10633</v>
      </c>
      <c r="B387" t="s">
        <v>201</v>
      </c>
      <c r="C387">
        <v>7</v>
      </c>
      <c r="D387" s="1">
        <v>34957</v>
      </c>
      <c r="E387" s="1">
        <v>34985</v>
      </c>
      <c r="F387" s="1">
        <v>34960</v>
      </c>
      <c r="G387">
        <v>3</v>
      </c>
      <c r="H387">
        <v>477.9</v>
      </c>
      <c r="I387" t="s">
        <v>202</v>
      </c>
      <c r="J387" t="s">
        <v>205</v>
      </c>
      <c r="K387" t="s">
        <v>206</v>
      </c>
      <c r="L387" t="s">
        <v>829</v>
      </c>
      <c r="M387" t="s">
        <v>207</v>
      </c>
      <c r="N387" t="s">
        <v>208</v>
      </c>
      <c r="O387">
        <f xml:space="preserve"> IF(orders[[#This Row],[ShippedDate]]="","",orders[[#This Row],[ShippedDate]]-orders[[#This Row],[OrderDate]])</f>
        <v>3</v>
      </c>
      <c r="P387" t="str">
        <f>TEXT(orders[[#This Row],[OrderDate]],"mmm")</f>
        <v>Sep</v>
      </c>
      <c r="Q387">
        <f xml:space="preserve"> YEAR(orders[[#This Row],[OrderDate]])</f>
        <v>1995</v>
      </c>
      <c r="R387" t="str">
        <f xml:space="preserve"> IF(orders[[#This Row],[ShippedDate]]&lt;orders[[#This Row],[OrderDate]], "Invalid Date", "Valid Date")</f>
        <v>Valid Date</v>
      </c>
    </row>
    <row r="388" spans="1:18" x14ac:dyDescent="0.35">
      <c r="A388">
        <v>10634</v>
      </c>
      <c r="B388" t="s">
        <v>225</v>
      </c>
      <c r="C388">
        <v>4</v>
      </c>
      <c r="D388" s="1">
        <v>34957</v>
      </c>
      <c r="E388" s="1">
        <v>34985</v>
      </c>
      <c r="F388" s="1">
        <v>34963</v>
      </c>
      <c r="G388">
        <v>3</v>
      </c>
      <c r="H388">
        <v>487.38</v>
      </c>
      <c r="I388" t="s">
        <v>226</v>
      </c>
      <c r="J388" t="s">
        <v>229</v>
      </c>
      <c r="K388" t="s">
        <v>230</v>
      </c>
      <c r="L388" t="s">
        <v>829</v>
      </c>
      <c r="M388" t="s">
        <v>231</v>
      </c>
      <c r="N388" t="s">
        <v>99</v>
      </c>
      <c r="O388">
        <f xml:space="preserve"> IF(orders[[#This Row],[ShippedDate]]="","",orders[[#This Row],[ShippedDate]]-orders[[#This Row],[OrderDate]])</f>
        <v>6</v>
      </c>
      <c r="P388" t="str">
        <f>TEXT(orders[[#This Row],[OrderDate]],"mmm")</f>
        <v>Sep</v>
      </c>
      <c r="Q388">
        <f xml:space="preserve"> YEAR(orders[[#This Row],[OrderDate]])</f>
        <v>1995</v>
      </c>
      <c r="R388" t="str">
        <f xml:space="preserve"> IF(orders[[#This Row],[ShippedDate]]&lt;orders[[#This Row],[OrderDate]], "Invalid Date", "Valid Date")</f>
        <v>Valid Date</v>
      </c>
    </row>
    <row r="389" spans="1:18" x14ac:dyDescent="0.35">
      <c r="A389">
        <v>10635</v>
      </c>
      <c r="B389" t="s">
        <v>439</v>
      </c>
      <c r="C389">
        <v>8</v>
      </c>
      <c r="D389" s="1">
        <v>34960</v>
      </c>
      <c r="E389" s="1">
        <v>34988</v>
      </c>
      <c r="F389" s="1">
        <v>34963</v>
      </c>
      <c r="G389">
        <v>3</v>
      </c>
      <c r="H389">
        <v>47.46</v>
      </c>
      <c r="I389" t="s">
        <v>440</v>
      </c>
      <c r="J389" t="s">
        <v>442</v>
      </c>
      <c r="K389" t="s">
        <v>443</v>
      </c>
      <c r="L389" t="s">
        <v>829</v>
      </c>
      <c r="M389" t="s">
        <v>444</v>
      </c>
      <c r="N389" t="s">
        <v>261</v>
      </c>
      <c r="O389">
        <f xml:space="preserve"> IF(orders[[#This Row],[ShippedDate]]="","",orders[[#This Row],[ShippedDate]]-orders[[#This Row],[OrderDate]])</f>
        <v>3</v>
      </c>
      <c r="P389" t="str">
        <f>TEXT(orders[[#This Row],[OrderDate]],"mmm")</f>
        <v>Sep</v>
      </c>
      <c r="Q389">
        <f xml:space="preserve"> YEAR(orders[[#This Row],[OrderDate]])</f>
        <v>1995</v>
      </c>
      <c r="R389" t="str">
        <f xml:space="preserve"> IF(orders[[#This Row],[ShippedDate]]&lt;orders[[#This Row],[OrderDate]], "Invalid Date", "Valid Date")</f>
        <v>Valid Date</v>
      </c>
    </row>
    <row r="390" spans="1:18" x14ac:dyDescent="0.35">
      <c r="A390">
        <v>10636</v>
      </c>
      <c r="B390" t="s">
        <v>727</v>
      </c>
      <c r="C390">
        <v>4</v>
      </c>
      <c r="D390" s="1">
        <v>34961</v>
      </c>
      <c r="E390" s="1">
        <v>34989</v>
      </c>
      <c r="F390" s="1">
        <v>34968</v>
      </c>
      <c r="G390">
        <v>1</v>
      </c>
      <c r="H390">
        <v>1.1499999999999999</v>
      </c>
      <c r="I390" t="s">
        <v>728</v>
      </c>
      <c r="J390" t="s">
        <v>730</v>
      </c>
      <c r="K390" t="s">
        <v>731</v>
      </c>
      <c r="L390" t="s">
        <v>829</v>
      </c>
      <c r="M390" t="s">
        <v>732</v>
      </c>
      <c r="N390" t="s">
        <v>733</v>
      </c>
      <c r="O390">
        <f xml:space="preserve"> IF(orders[[#This Row],[ShippedDate]]="","",orders[[#This Row],[ShippedDate]]-orders[[#This Row],[OrderDate]])</f>
        <v>7</v>
      </c>
      <c r="P390" t="str">
        <f>TEXT(orders[[#This Row],[OrderDate]],"mmm")</f>
        <v>Sep</v>
      </c>
      <c r="Q390">
        <f xml:space="preserve"> YEAR(orders[[#This Row],[OrderDate]])</f>
        <v>1995</v>
      </c>
      <c r="R390" t="str">
        <f xml:space="preserve"> IF(orders[[#This Row],[ShippedDate]]&lt;orders[[#This Row],[OrderDate]], "Invalid Date", "Valid Date")</f>
        <v>Valid Date</v>
      </c>
    </row>
    <row r="391" spans="1:18" x14ac:dyDescent="0.35">
      <c r="A391">
        <v>10637</v>
      </c>
      <c r="B391" t="s">
        <v>538</v>
      </c>
      <c r="C391">
        <v>6</v>
      </c>
      <c r="D391" s="1">
        <v>34961</v>
      </c>
      <c r="E391" s="1">
        <v>34989</v>
      </c>
      <c r="F391" s="1">
        <v>34968</v>
      </c>
      <c r="G391">
        <v>1</v>
      </c>
      <c r="H391">
        <v>201.29</v>
      </c>
      <c r="I391" t="s">
        <v>539</v>
      </c>
      <c r="J391" t="s">
        <v>541</v>
      </c>
      <c r="K391" t="s">
        <v>166</v>
      </c>
      <c r="L391" t="s">
        <v>167</v>
      </c>
      <c r="M391" t="s">
        <v>542</v>
      </c>
      <c r="N391" t="s">
        <v>169</v>
      </c>
      <c r="O391">
        <f xml:space="preserve"> IF(orders[[#This Row],[ShippedDate]]="","",orders[[#This Row],[ShippedDate]]-orders[[#This Row],[OrderDate]])</f>
        <v>7</v>
      </c>
      <c r="P391" t="str">
        <f>TEXT(orders[[#This Row],[OrderDate]],"mmm")</f>
        <v>Sep</v>
      </c>
      <c r="Q391">
        <f xml:space="preserve"> YEAR(orders[[#This Row],[OrderDate]])</f>
        <v>1995</v>
      </c>
      <c r="R391" t="str">
        <f xml:space="preserve"> IF(orders[[#This Row],[ShippedDate]]&lt;orders[[#This Row],[OrderDate]], "Invalid Date", "Valid Date")</f>
        <v>Valid Date</v>
      </c>
    </row>
    <row r="392" spans="1:18" x14ac:dyDescent="0.35">
      <c r="A392">
        <v>10638</v>
      </c>
      <c r="B392" t="s">
        <v>422</v>
      </c>
      <c r="C392">
        <v>3</v>
      </c>
      <c r="D392" s="1">
        <v>34962</v>
      </c>
      <c r="E392" s="1">
        <v>34990</v>
      </c>
      <c r="F392" s="1">
        <v>34974</v>
      </c>
      <c r="G392">
        <v>1</v>
      </c>
      <c r="H392">
        <v>158.44</v>
      </c>
      <c r="I392" t="s">
        <v>423</v>
      </c>
      <c r="J392" t="s">
        <v>425</v>
      </c>
      <c r="K392" t="s">
        <v>426</v>
      </c>
      <c r="L392" t="s">
        <v>427</v>
      </c>
      <c r="M392" t="s">
        <v>428</v>
      </c>
      <c r="N392" t="s">
        <v>311</v>
      </c>
      <c r="O392">
        <f xml:space="preserve"> IF(orders[[#This Row],[ShippedDate]]="","",orders[[#This Row],[ShippedDate]]-orders[[#This Row],[OrderDate]])</f>
        <v>12</v>
      </c>
      <c r="P392" t="str">
        <f>TEXT(orders[[#This Row],[OrderDate]],"mmm")</f>
        <v>Sep</v>
      </c>
      <c r="Q392">
        <f xml:space="preserve"> YEAR(orders[[#This Row],[OrderDate]])</f>
        <v>1995</v>
      </c>
      <c r="R392" t="str">
        <f xml:space="preserve"> IF(orders[[#This Row],[ShippedDate]]&lt;orders[[#This Row],[OrderDate]], "Invalid Date", "Valid Date")</f>
        <v>Valid Date</v>
      </c>
    </row>
    <row r="393" spans="1:18" x14ac:dyDescent="0.35">
      <c r="A393">
        <v>10639</v>
      </c>
      <c r="B393" t="s">
        <v>595</v>
      </c>
      <c r="C393">
        <v>7</v>
      </c>
      <c r="D393" s="1">
        <v>34962</v>
      </c>
      <c r="E393" s="1">
        <v>34990</v>
      </c>
      <c r="F393" s="1">
        <v>34969</v>
      </c>
      <c r="G393">
        <v>3</v>
      </c>
      <c r="H393">
        <v>38.64</v>
      </c>
      <c r="I393" t="s">
        <v>596</v>
      </c>
      <c r="J393" t="s">
        <v>598</v>
      </c>
      <c r="K393" t="s">
        <v>599</v>
      </c>
      <c r="L393" t="s">
        <v>829</v>
      </c>
      <c r="M393" t="s">
        <v>600</v>
      </c>
      <c r="N393" t="s">
        <v>601</v>
      </c>
      <c r="O393">
        <f xml:space="preserve"> IF(orders[[#This Row],[ShippedDate]]="","",orders[[#This Row],[ShippedDate]]-orders[[#This Row],[OrderDate]])</f>
        <v>7</v>
      </c>
      <c r="P393" t="str">
        <f>TEXT(orders[[#This Row],[OrderDate]],"mmm")</f>
        <v>Sep</v>
      </c>
      <c r="Q393">
        <f xml:space="preserve"> YEAR(orders[[#This Row],[OrderDate]])</f>
        <v>1995</v>
      </c>
      <c r="R393" t="str">
        <f xml:space="preserve"> IF(orders[[#This Row],[ShippedDate]]&lt;orders[[#This Row],[OrderDate]], "Invalid Date", "Valid Date")</f>
        <v>Valid Date</v>
      </c>
    </row>
    <row r="394" spans="1:18" x14ac:dyDescent="0.35">
      <c r="A394">
        <v>10640</v>
      </c>
      <c r="B394" t="s">
        <v>719</v>
      </c>
      <c r="C394">
        <v>4</v>
      </c>
      <c r="D394" s="1">
        <v>34963</v>
      </c>
      <c r="E394" s="1">
        <v>34991</v>
      </c>
      <c r="F394" s="1">
        <v>34970</v>
      </c>
      <c r="G394">
        <v>1</v>
      </c>
      <c r="H394">
        <v>23.55</v>
      </c>
      <c r="I394" t="s">
        <v>720</v>
      </c>
      <c r="J394" t="s">
        <v>722</v>
      </c>
      <c r="K394" t="s">
        <v>723</v>
      </c>
      <c r="L394" t="s">
        <v>829</v>
      </c>
      <c r="M394" t="s">
        <v>724</v>
      </c>
      <c r="N394" t="s">
        <v>46</v>
      </c>
      <c r="O394">
        <f xml:space="preserve"> IF(orders[[#This Row],[ShippedDate]]="","",orders[[#This Row],[ShippedDate]]-orders[[#This Row],[OrderDate]])</f>
        <v>7</v>
      </c>
      <c r="P394" t="str">
        <f>TEXT(orders[[#This Row],[OrderDate]],"mmm")</f>
        <v>Sep</v>
      </c>
      <c r="Q394">
        <f xml:space="preserve"> YEAR(orders[[#This Row],[OrderDate]])</f>
        <v>1995</v>
      </c>
      <c r="R394" t="str">
        <f xml:space="preserve"> IF(orders[[#This Row],[ShippedDate]]&lt;orders[[#This Row],[OrderDate]], "Invalid Date", "Valid Date")</f>
        <v>Valid Date</v>
      </c>
    </row>
    <row r="395" spans="1:18" x14ac:dyDescent="0.35">
      <c r="A395">
        <v>10641</v>
      </c>
      <c r="B395" t="s">
        <v>323</v>
      </c>
      <c r="C395">
        <v>4</v>
      </c>
      <c r="D395" s="1">
        <v>34964</v>
      </c>
      <c r="E395" s="1">
        <v>34992</v>
      </c>
      <c r="F395" s="1">
        <v>34968</v>
      </c>
      <c r="G395">
        <v>2</v>
      </c>
      <c r="H395">
        <v>179.61</v>
      </c>
      <c r="I395" t="s">
        <v>324</v>
      </c>
      <c r="J395" t="s">
        <v>326</v>
      </c>
      <c r="K395" t="s">
        <v>327</v>
      </c>
      <c r="L395" t="s">
        <v>328</v>
      </c>
      <c r="M395" t="s">
        <v>329</v>
      </c>
      <c r="N395" t="s">
        <v>311</v>
      </c>
      <c r="O395">
        <f xml:space="preserve"> IF(orders[[#This Row],[ShippedDate]]="","",orders[[#This Row],[ShippedDate]]-orders[[#This Row],[OrderDate]])</f>
        <v>4</v>
      </c>
      <c r="P395" t="str">
        <f>TEXT(orders[[#This Row],[OrderDate]],"mmm")</f>
        <v>Sep</v>
      </c>
      <c r="Q395">
        <f xml:space="preserve"> YEAR(orders[[#This Row],[OrderDate]])</f>
        <v>1995</v>
      </c>
      <c r="R395" t="str">
        <f xml:space="preserve"> IF(orders[[#This Row],[ShippedDate]]&lt;orders[[#This Row],[OrderDate]], "Invalid Date", "Valid Date")</f>
        <v>Valid Date</v>
      </c>
    </row>
    <row r="396" spans="1:18" x14ac:dyDescent="0.35">
      <c r="A396">
        <v>10642</v>
      </c>
      <c r="B396" t="s">
        <v>619</v>
      </c>
      <c r="C396">
        <v>7</v>
      </c>
      <c r="D396" s="1">
        <v>34964</v>
      </c>
      <c r="E396" s="1">
        <v>34992</v>
      </c>
      <c r="F396" s="1">
        <v>34978</v>
      </c>
      <c r="G396">
        <v>3</v>
      </c>
      <c r="H396">
        <v>41.89</v>
      </c>
      <c r="I396" t="s">
        <v>620</v>
      </c>
      <c r="J396" t="s">
        <v>622</v>
      </c>
      <c r="K396" t="s">
        <v>623</v>
      </c>
      <c r="L396" t="s">
        <v>829</v>
      </c>
      <c r="M396" t="s">
        <v>624</v>
      </c>
      <c r="N396" t="s">
        <v>625</v>
      </c>
      <c r="O396">
        <f xml:space="preserve"> IF(orders[[#This Row],[ShippedDate]]="","",orders[[#This Row],[ShippedDate]]-orders[[#This Row],[OrderDate]])</f>
        <v>14</v>
      </c>
      <c r="P396" t="str">
        <f>TEXT(orders[[#This Row],[OrderDate]],"mmm")</f>
        <v>Sep</v>
      </c>
      <c r="Q396">
        <f xml:space="preserve"> YEAR(orders[[#This Row],[OrderDate]])</f>
        <v>1995</v>
      </c>
      <c r="R396" t="str">
        <f xml:space="preserve"> IF(orders[[#This Row],[ShippedDate]]&lt;orders[[#This Row],[OrderDate]], "Invalid Date", "Valid Date")</f>
        <v>Valid Date</v>
      </c>
    </row>
    <row r="397" spans="1:18" x14ac:dyDescent="0.35">
      <c r="A397">
        <v>10643</v>
      </c>
      <c r="B397" t="s">
        <v>39</v>
      </c>
      <c r="C397">
        <v>6</v>
      </c>
      <c r="D397" s="1">
        <v>34967</v>
      </c>
      <c r="E397" s="1">
        <v>34995</v>
      </c>
      <c r="F397" s="1">
        <v>34975</v>
      </c>
      <c r="G397">
        <v>1</v>
      </c>
      <c r="H397">
        <v>29.46</v>
      </c>
      <c r="I397" t="s">
        <v>40</v>
      </c>
      <c r="J397" t="s">
        <v>43</v>
      </c>
      <c r="K397" t="s">
        <v>44</v>
      </c>
      <c r="L397" t="s">
        <v>829</v>
      </c>
      <c r="M397" t="s">
        <v>45</v>
      </c>
      <c r="N397" t="s">
        <v>46</v>
      </c>
      <c r="O397">
        <f xml:space="preserve"> IF(orders[[#This Row],[ShippedDate]]="","",orders[[#This Row],[ShippedDate]]-orders[[#This Row],[OrderDate]])</f>
        <v>8</v>
      </c>
      <c r="P397" t="str">
        <f>TEXT(orders[[#This Row],[OrderDate]],"mmm")</f>
        <v>Sep</v>
      </c>
      <c r="Q397">
        <f xml:space="preserve"> YEAR(orders[[#This Row],[OrderDate]])</f>
        <v>1995</v>
      </c>
      <c r="R397" t="str">
        <f xml:space="preserve"> IF(orders[[#This Row],[ShippedDate]]&lt;orders[[#This Row],[OrderDate]], "Invalid Date", "Valid Date")</f>
        <v>Valid Date</v>
      </c>
    </row>
    <row r="398" spans="1:18" x14ac:dyDescent="0.35">
      <c r="A398">
        <v>10644</v>
      </c>
      <c r="B398" t="s">
        <v>735</v>
      </c>
      <c r="C398">
        <v>3</v>
      </c>
      <c r="D398" s="1">
        <v>34967</v>
      </c>
      <c r="E398" s="1">
        <v>34995</v>
      </c>
      <c r="F398" s="1">
        <v>34974</v>
      </c>
      <c r="G398">
        <v>2</v>
      </c>
      <c r="H398">
        <v>0.14000000000000001</v>
      </c>
      <c r="I398" t="s">
        <v>736</v>
      </c>
      <c r="J398" t="s">
        <v>738</v>
      </c>
      <c r="K398" t="s">
        <v>739</v>
      </c>
      <c r="L398" t="s">
        <v>167</v>
      </c>
      <c r="M398" t="s">
        <v>740</v>
      </c>
      <c r="N398" t="s">
        <v>169</v>
      </c>
      <c r="O398">
        <f xml:space="preserve"> IF(orders[[#This Row],[ShippedDate]]="","",orders[[#This Row],[ShippedDate]]-orders[[#This Row],[OrderDate]])</f>
        <v>7</v>
      </c>
      <c r="P398" t="str">
        <f>TEXT(orders[[#This Row],[OrderDate]],"mmm")</f>
        <v>Sep</v>
      </c>
      <c r="Q398">
        <f xml:space="preserve"> YEAR(orders[[#This Row],[OrderDate]])</f>
        <v>1995</v>
      </c>
      <c r="R398" t="str">
        <f xml:space="preserve"> IF(orders[[#This Row],[ShippedDate]]&lt;orders[[#This Row],[OrderDate]], "Invalid Date", "Valid Date")</f>
        <v>Valid Date</v>
      </c>
    </row>
    <row r="399" spans="1:18" x14ac:dyDescent="0.35">
      <c r="A399">
        <v>10645</v>
      </c>
      <c r="B399" t="s">
        <v>314</v>
      </c>
      <c r="C399">
        <v>4</v>
      </c>
      <c r="D399" s="1">
        <v>34968</v>
      </c>
      <c r="E399" s="1">
        <v>34996</v>
      </c>
      <c r="F399" s="1">
        <v>34975</v>
      </c>
      <c r="G399">
        <v>1</v>
      </c>
      <c r="H399">
        <v>12.41</v>
      </c>
      <c r="I399" t="s">
        <v>315</v>
      </c>
      <c r="J399" t="s">
        <v>317</v>
      </c>
      <c r="K399" t="s">
        <v>318</v>
      </c>
      <c r="L399" t="s">
        <v>319</v>
      </c>
      <c r="M399" t="s">
        <v>320</v>
      </c>
      <c r="N399" t="s">
        <v>169</v>
      </c>
      <c r="O399">
        <f xml:space="preserve"> IF(orders[[#This Row],[ShippedDate]]="","",orders[[#This Row],[ShippedDate]]-orders[[#This Row],[OrderDate]])</f>
        <v>7</v>
      </c>
      <c r="P399" t="str">
        <f>TEXT(orders[[#This Row],[OrderDate]],"mmm")</f>
        <v>Sep</v>
      </c>
      <c r="Q399">
        <f xml:space="preserve"> YEAR(orders[[#This Row],[OrderDate]])</f>
        <v>1995</v>
      </c>
      <c r="R399" t="str">
        <f xml:space="preserve"> IF(orders[[#This Row],[ShippedDate]]&lt;orders[[#This Row],[OrderDate]], "Invalid Date", "Valid Date")</f>
        <v>Valid Date</v>
      </c>
    </row>
    <row r="400" spans="1:18" x14ac:dyDescent="0.35">
      <c r="A400">
        <v>10646</v>
      </c>
      <c r="B400" t="s">
        <v>340</v>
      </c>
      <c r="C400">
        <v>9</v>
      </c>
      <c r="D400" s="1">
        <v>34969</v>
      </c>
      <c r="E400" s="1">
        <v>35011</v>
      </c>
      <c r="F400" s="1">
        <v>34976</v>
      </c>
      <c r="G400">
        <v>3</v>
      </c>
      <c r="H400">
        <v>142.33000000000001</v>
      </c>
      <c r="I400" t="s">
        <v>341</v>
      </c>
      <c r="J400" t="s">
        <v>343</v>
      </c>
      <c r="K400" t="s">
        <v>344</v>
      </c>
      <c r="L400" t="s">
        <v>345</v>
      </c>
      <c r="M400" t="s">
        <v>829</v>
      </c>
      <c r="N400" t="s">
        <v>346</v>
      </c>
      <c r="O400">
        <f xml:space="preserve"> IF(orders[[#This Row],[ShippedDate]]="","",orders[[#This Row],[ShippedDate]]-orders[[#This Row],[OrderDate]])</f>
        <v>7</v>
      </c>
      <c r="P400" t="str">
        <f>TEXT(orders[[#This Row],[OrderDate]],"mmm")</f>
        <v>Sep</v>
      </c>
      <c r="Q400">
        <f xml:space="preserve"> YEAR(orders[[#This Row],[OrderDate]])</f>
        <v>1995</v>
      </c>
      <c r="R400" t="str">
        <f xml:space="preserve"> IF(orders[[#This Row],[ShippedDate]]&lt;orders[[#This Row],[OrderDate]], "Invalid Date", "Valid Date")</f>
        <v>Valid Date</v>
      </c>
    </row>
    <row r="401" spans="1:18" x14ac:dyDescent="0.35">
      <c r="A401">
        <v>10647</v>
      </c>
      <c r="B401" t="s">
        <v>531</v>
      </c>
      <c r="C401">
        <v>4</v>
      </c>
      <c r="D401" s="1">
        <v>34969</v>
      </c>
      <c r="E401" s="1">
        <v>34983</v>
      </c>
      <c r="F401" s="1">
        <v>34976</v>
      </c>
      <c r="G401">
        <v>2</v>
      </c>
      <c r="H401">
        <v>45.54</v>
      </c>
      <c r="I401" t="s">
        <v>532</v>
      </c>
      <c r="J401" t="s">
        <v>534</v>
      </c>
      <c r="K401" t="s">
        <v>318</v>
      </c>
      <c r="L401" t="s">
        <v>319</v>
      </c>
      <c r="M401" t="s">
        <v>535</v>
      </c>
      <c r="N401" t="s">
        <v>169</v>
      </c>
      <c r="O401">
        <f xml:space="preserve"> IF(orders[[#This Row],[ShippedDate]]="","",orders[[#This Row],[ShippedDate]]-orders[[#This Row],[OrderDate]])</f>
        <v>7</v>
      </c>
      <c r="P401" t="str">
        <f>TEXT(orders[[#This Row],[OrderDate]],"mmm")</f>
        <v>Sep</v>
      </c>
      <c r="Q401">
        <f xml:space="preserve"> YEAR(orders[[#This Row],[OrderDate]])</f>
        <v>1995</v>
      </c>
      <c r="R401" t="str">
        <f xml:space="preserve"> IF(orders[[#This Row],[ShippedDate]]&lt;orders[[#This Row],[OrderDate]], "Invalid Date", "Valid Date")</f>
        <v>Valid Date</v>
      </c>
    </row>
    <row r="402" spans="1:18" x14ac:dyDescent="0.35">
      <c r="A402">
        <v>10648</v>
      </c>
      <c r="B402" t="s">
        <v>575</v>
      </c>
      <c r="C402">
        <v>5</v>
      </c>
      <c r="D402" s="1">
        <v>34970</v>
      </c>
      <c r="E402" s="1">
        <v>35012</v>
      </c>
      <c r="F402" s="1">
        <v>34982</v>
      </c>
      <c r="G402">
        <v>2</v>
      </c>
      <c r="H402">
        <v>14.25</v>
      </c>
      <c r="I402" t="s">
        <v>576</v>
      </c>
      <c r="J402" t="s">
        <v>578</v>
      </c>
      <c r="K402" t="s">
        <v>318</v>
      </c>
      <c r="L402" t="s">
        <v>319</v>
      </c>
      <c r="M402" t="s">
        <v>579</v>
      </c>
      <c r="N402" t="s">
        <v>169</v>
      </c>
      <c r="O402">
        <f xml:space="preserve"> IF(orders[[#This Row],[ShippedDate]]="","",orders[[#This Row],[ShippedDate]]-orders[[#This Row],[OrderDate]])</f>
        <v>12</v>
      </c>
      <c r="P402" t="str">
        <f>TEXT(orders[[#This Row],[OrderDate]],"mmm")</f>
        <v>Sep</v>
      </c>
      <c r="Q402">
        <f xml:space="preserve"> YEAR(orders[[#This Row],[OrderDate]])</f>
        <v>1995</v>
      </c>
      <c r="R402" t="str">
        <f xml:space="preserve"> IF(orders[[#This Row],[ShippedDate]]&lt;orders[[#This Row],[OrderDate]], "Invalid Date", "Valid Date")</f>
        <v>Valid Date</v>
      </c>
    </row>
    <row r="403" spans="1:18" x14ac:dyDescent="0.35">
      <c r="A403">
        <v>10649</v>
      </c>
      <c r="B403" t="s">
        <v>447</v>
      </c>
      <c r="C403">
        <v>5</v>
      </c>
      <c r="D403" s="1">
        <v>34970</v>
      </c>
      <c r="E403" s="1">
        <v>34998</v>
      </c>
      <c r="F403" s="1">
        <v>34971</v>
      </c>
      <c r="G403">
        <v>3</v>
      </c>
      <c r="H403">
        <v>6.2</v>
      </c>
      <c r="I403" t="s">
        <v>448</v>
      </c>
      <c r="J403" t="s">
        <v>450</v>
      </c>
      <c r="K403" t="s">
        <v>451</v>
      </c>
      <c r="L403" t="s">
        <v>829</v>
      </c>
      <c r="M403" t="s">
        <v>452</v>
      </c>
      <c r="N403" t="s">
        <v>453</v>
      </c>
      <c r="O403">
        <f xml:space="preserve"> IF(orders[[#This Row],[ShippedDate]]="","",orders[[#This Row],[ShippedDate]]-orders[[#This Row],[OrderDate]])</f>
        <v>1</v>
      </c>
      <c r="P403" t="str">
        <f>TEXT(orders[[#This Row],[OrderDate]],"mmm")</f>
        <v>Sep</v>
      </c>
      <c r="Q403">
        <f xml:space="preserve"> YEAR(orders[[#This Row],[OrderDate]])</f>
        <v>1995</v>
      </c>
      <c r="R403" t="str">
        <f xml:space="preserve"> IF(orders[[#This Row],[ShippedDate]]&lt;orders[[#This Row],[OrderDate]], "Invalid Date", "Valid Date")</f>
        <v>Valid Date</v>
      </c>
    </row>
    <row r="404" spans="1:18" x14ac:dyDescent="0.35">
      <c r="A404">
        <v>10650</v>
      </c>
      <c r="B404" t="s">
        <v>211</v>
      </c>
      <c r="C404">
        <v>5</v>
      </c>
      <c r="D404" s="1">
        <v>34971</v>
      </c>
      <c r="E404" s="1">
        <v>34999</v>
      </c>
      <c r="F404" s="1">
        <v>34976</v>
      </c>
      <c r="G404">
        <v>3</v>
      </c>
      <c r="H404">
        <v>176.81</v>
      </c>
      <c r="I404" t="s">
        <v>212</v>
      </c>
      <c r="J404" t="s">
        <v>215</v>
      </c>
      <c r="K404" t="s">
        <v>166</v>
      </c>
      <c r="L404" t="s">
        <v>167</v>
      </c>
      <c r="M404" t="s">
        <v>216</v>
      </c>
      <c r="N404" t="s">
        <v>169</v>
      </c>
      <c r="O404">
        <f xml:space="preserve"> IF(orders[[#This Row],[ShippedDate]]="","",orders[[#This Row],[ShippedDate]]-orders[[#This Row],[OrderDate]])</f>
        <v>5</v>
      </c>
      <c r="P404" t="str">
        <f>TEXT(orders[[#This Row],[OrderDate]],"mmm")</f>
        <v>Sep</v>
      </c>
      <c r="Q404">
        <f xml:space="preserve"> YEAR(orders[[#This Row],[OrderDate]])</f>
        <v>1995</v>
      </c>
      <c r="R404" t="str">
        <f xml:space="preserve"> IF(orders[[#This Row],[ShippedDate]]&lt;orders[[#This Row],[OrderDate]], "Invalid Date", "Valid Date")</f>
        <v>Valid Date</v>
      </c>
    </row>
    <row r="405" spans="1:18" x14ac:dyDescent="0.35">
      <c r="A405">
        <v>10651</v>
      </c>
      <c r="B405" t="s">
        <v>719</v>
      </c>
      <c r="C405">
        <v>8</v>
      </c>
      <c r="D405" s="1">
        <v>34974</v>
      </c>
      <c r="E405" s="1">
        <v>35002</v>
      </c>
      <c r="F405" s="1">
        <v>34984</v>
      </c>
      <c r="G405">
        <v>2</v>
      </c>
      <c r="H405">
        <v>20.6</v>
      </c>
      <c r="I405" t="s">
        <v>720</v>
      </c>
      <c r="J405" t="s">
        <v>722</v>
      </c>
      <c r="K405" t="s">
        <v>723</v>
      </c>
      <c r="L405" t="s">
        <v>829</v>
      </c>
      <c r="M405" t="s">
        <v>724</v>
      </c>
      <c r="N405" t="s">
        <v>46</v>
      </c>
      <c r="O405">
        <f xml:space="preserve"> IF(orders[[#This Row],[ShippedDate]]="","",orders[[#This Row],[ShippedDate]]-orders[[#This Row],[OrderDate]])</f>
        <v>10</v>
      </c>
      <c r="P405" t="str">
        <f>TEXT(orders[[#This Row],[OrderDate]],"mmm")</f>
        <v>Oct</v>
      </c>
      <c r="Q405">
        <f xml:space="preserve"> YEAR(orders[[#This Row],[OrderDate]])</f>
        <v>1995</v>
      </c>
      <c r="R405" t="str">
        <f xml:space="preserve"> IF(orders[[#This Row],[ShippedDate]]&lt;orders[[#This Row],[OrderDate]], "Invalid Date", "Valid Date")</f>
        <v>Valid Date</v>
      </c>
    </row>
    <row r="406" spans="1:18" x14ac:dyDescent="0.35">
      <c r="A406">
        <v>10652</v>
      </c>
      <c r="B406" t="s">
        <v>288</v>
      </c>
      <c r="C406">
        <v>4</v>
      </c>
      <c r="D406" s="1">
        <v>34974</v>
      </c>
      <c r="E406" s="1">
        <v>35002</v>
      </c>
      <c r="F406" s="1">
        <v>34981</v>
      </c>
      <c r="G406">
        <v>2</v>
      </c>
      <c r="H406">
        <v>7.14</v>
      </c>
      <c r="I406" t="s">
        <v>289</v>
      </c>
      <c r="J406" t="s">
        <v>291</v>
      </c>
      <c r="K406" t="s">
        <v>292</v>
      </c>
      <c r="L406" t="s">
        <v>167</v>
      </c>
      <c r="M406" t="s">
        <v>293</v>
      </c>
      <c r="N406" t="s">
        <v>169</v>
      </c>
      <c r="O406">
        <f xml:space="preserve"> IF(orders[[#This Row],[ShippedDate]]="","",orders[[#This Row],[ShippedDate]]-orders[[#This Row],[OrderDate]])</f>
        <v>7</v>
      </c>
      <c r="P406" t="str">
        <f>TEXT(orders[[#This Row],[OrderDate]],"mmm")</f>
        <v>Oct</v>
      </c>
      <c r="Q406">
        <f xml:space="preserve"> YEAR(orders[[#This Row],[OrderDate]])</f>
        <v>1995</v>
      </c>
      <c r="R406" t="str">
        <f xml:space="preserve"> IF(orders[[#This Row],[ShippedDate]]&lt;orders[[#This Row],[OrderDate]], "Invalid Date", "Valid Date")</f>
        <v>Valid Date</v>
      </c>
    </row>
    <row r="407" spans="1:18" x14ac:dyDescent="0.35">
      <c r="A407">
        <v>10653</v>
      </c>
      <c r="B407" t="s">
        <v>241</v>
      </c>
      <c r="C407">
        <v>1</v>
      </c>
      <c r="D407" s="1">
        <v>34975</v>
      </c>
      <c r="E407" s="1">
        <v>35003</v>
      </c>
      <c r="F407" s="1">
        <v>34992</v>
      </c>
      <c r="G407">
        <v>1</v>
      </c>
      <c r="H407">
        <v>93.25</v>
      </c>
      <c r="I407" t="s">
        <v>242</v>
      </c>
      <c r="J407" t="s">
        <v>244</v>
      </c>
      <c r="K407" t="s">
        <v>245</v>
      </c>
      <c r="L407" t="s">
        <v>829</v>
      </c>
      <c r="M407" t="s">
        <v>246</v>
      </c>
      <c r="N407" t="s">
        <v>46</v>
      </c>
      <c r="O407">
        <f xml:space="preserve"> IF(orders[[#This Row],[ShippedDate]]="","",orders[[#This Row],[ShippedDate]]-orders[[#This Row],[OrderDate]])</f>
        <v>17</v>
      </c>
      <c r="P407" t="str">
        <f>TEXT(orders[[#This Row],[OrderDate]],"mmm")</f>
        <v>Oct</v>
      </c>
      <c r="Q407">
        <f xml:space="preserve"> YEAR(orders[[#This Row],[OrderDate]])</f>
        <v>1995</v>
      </c>
      <c r="R407" t="str">
        <f xml:space="preserve"> IF(orders[[#This Row],[ShippedDate]]&lt;orders[[#This Row],[OrderDate]], "Invalid Date", "Valid Date")</f>
        <v>Valid Date</v>
      </c>
    </row>
    <row r="408" spans="1:18" x14ac:dyDescent="0.35">
      <c r="A408">
        <v>10654</v>
      </c>
      <c r="B408" t="s">
        <v>74</v>
      </c>
      <c r="C408">
        <v>5</v>
      </c>
      <c r="D408" s="1">
        <v>34975</v>
      </c>
      <c r="E408" s="1">
        <v>35003</v>
      </c>
      <c r="F408" s="1">
        <v>34984</v>
      </c>
      <c r="G408">
        <v>1</v>
      </c>
      <c r="H408">
        <v>55.26</v>
      </c>
      <c r="I408" t="s">
        <v>75</v>
      </c>
      <c r="J408" t="s">
        <v>78</v>
      </c>
      <c r="K408" t="s">
        <v>79</v>
      </c>
      <c r="L408" t="s">
        <v>829</v>
      </c>
      <c r="M408" t="s">
        <v>80</v>
      </c>
      <c r="N408" t="s">
        <v>81</v>
      </c>
      <c r="O408">
        <f xml:space="preserve"> IF(orders[[#This Row],[ShippedDate]]="","",orders[[#This Row],[ShippedDate]]-orders[[#This Row],[OrderDate]])</f>
        <v>9</v>
      </c>
      <c r="P408" t="str">
        <f>TEXT(orders[[#This Row],[OrderDate]],"mmm")</f>
        <v>Oct</v>
      </c>
      <c r="Q408">
        <f xml:space="preserve"> YEAR(orders[[#This Row],[OrderDate]])</f>
        <v>1995</v>
      </c>
      <c r="R408" t="str">
        <f xml:space="preserve"> IF(orders[[#This Row],[ShippedDate]]&lt;orders[[#This Row],[OrderDate]], "Invalid Date", "Valid Date")</f>
        <v>Valid Date</v>
      </c>
    </row>
    <row r="409" spans="1:18" x14ac:dyDescent="0.35">
      <c r="A409">
        <v>10655</v>
      </c>
      <c r="B409" t="s">
        <v>567</v>
      </c>
      <c r="C409">
        <v>1</v>
      </c>
      <c r="D409" s="1">
        <v>34976</v>
      </c>
      <c r="E409" s="1">
        <v>35004</v>
      </c>
      <c r="F409" s="1">
        <v>34984</v>
      </c>
      <c r="G409">
        <v>2</v>
      </c>
      <c r="H409">
        <v>4.41</v>
      </c>
      <c r="I409" t="s">
        <v>568</v>
      </c>
      <c r="J409" t="s">
        <v>570</v>
      </c>
      <c r="K409" t="s">
        <v>571</v>
      </c>
      <c r="L409" t="s">
        <v>829</v>
      </c>
      <c r="M409" t="s">
        <v>572</v>
      </c>
      <c r="N409" t="s">
        <v>261</v>
      </c>
      <c r="O409">
        <f xml:space="preserve"> IF(orders[[#This Row],[ShippedDate]]="","",orders[[#This Row],[ShippedDate]]-orders[[#This Row],[OrderDate]])</f>
        <v>8</v>
      </c>
      <c r="P409" t="str">
        <f>TEXT(orders[[#This Row],[OrderDate]],"mmm")</f>
        <v>Oct</v>
      </c>
      <c r="Q409">
        <f xml:space="preserve"> YEAR(orders[[#This Row],[OrderDate]])</f>
        <v>1995</v>
      </c>
      <c r="R409" t="str">
        <f xml:space="preserve"> IF(orders[[#This Row],[ShippedDate]]&lt;orders[[#This Row],[OrderDate]], "Invalid Date", "Valid Date")</f>
        <v>Valid Date</v>
      </c>
    </row>
    <row r="410" spans="1:18" x14ac:dyDescent="0.35">
      <c r="A410">
        <v>10656</v>
      </c>
      <c r="B410" t="s">
        <v>295</v>
      </c>
      <c r="C410">
        <v>6</v>
      </c>
      <c r="D410" s="1">
        <v>34977</v>
      </c>
      <c r="E410" s="1">
        <v>35005</v>
      </c>
      <c r="F410" s="1">
        <v>34983</v>
      </c>
      <c r="G410">
        <v>1</v>
      </c>
      <c r="H410">
        <v>57.15</v>
      </c>
      <c r="I410" t="s">
        <v>296</v>
      </c>
      <c r="J410" t="s">
        <v>298</v>
      </c>
      <c r="K410" t="s">
        <v>299</v>
      </c>
      <c r="L410" t="s">
        <v>300</v>
      </c>
      <c r="M410" t="s">
        <v>301</v>
      </c>
      <c r="N410" t="s">
        <v>302</v>
      </c>
      <c r="O410">
        <f xml:space="preserve"> IF(orders[[#This Row],[ShippedDate]]="","",orders[[#This Row],[ShippedDate]]-orders[[#This Row],[OrderDate]])</f>
        <v>6</v>
      </c>
      <c r="P410" t="str">
        <f>TEXT(orders[[#This Row],[OrderDate]],"mmm")</f>
        <v>Oct</v>
      </c>
      <c r="Q410">
        <f xml:space="preserve"> YEAR(orders[[#This Row],[OrderDate]])</f>
        <v>1995</v>
      </c>
      <c r="R410" t="str">
        <f xml:space="preserve"> IF(orders[[#This Row],[ShippedDate]]&lt;orders[[#This Row],[OrderDate]], "Invalid Date", "Valid Date")</f>
        <v>Valid Date</v>
      </c>
    </row>
    <row r="411" spans="1:18" x14ac:dyDescent="0.35">
      <c r="A411">
        <v>10657</v>
      </c>
      <c r="B411" t="s">
        <v>604</v>
      </c>
      <c r="C411">
        <v>2</v>
      </c>
      <c r="D411" s="1">
        <v>34977</v>
      </c>
      <c r="E411" s="1">
        <v>35005</v>
      </c>
      <c r="F411" s="1">
        <v>34988</v>
      </c>
      <c r="G411">
        <v>2</v>
      </c>
      <c r="H411">
        <v>352.69</v>
      </c>
      <c r="I411" t="s">
        <v>605</v>
      </c>
      <c r="J411" t="s">
        <v>607</v>
      </c>
      <c r="K411" t="s">
        <v>608</v>
      </c>
      <c r="L411" t="s">
        <v>609</v>
      </c>
      <c r="M411" t="s">
        <v>610</v>
      </c>
      <c r="N411" t="s">
        <v>302</v>
      </c>
      <c r="O411">
        <f xml:space="preserve"> IF(orders[[#This Row],[ShippedDate]]="","",orders[[#This Row],[ShippedDate]]-orders[[#This Row],[OrderDate]])</f>
        <v>11</v>
      </c>
      <c r="P411" t="str">
        <f>TEXT(orders[[#This Row],[OrderDate]],"mmm")</f>
        <v>Oct</v>
      </c>
      <c r="Q411">
        <f xml:space="preserve"> YEAR(orders[[#This Row],[OrderDate]])</f>
        <v>1995</v>
      </c>
      <c r="R411" t="str">
        <f xml:space="preserve"> IF(orders[[#This Row],[ShippedDate]]&lt;orders[[#This Row],[OrderDate]], "Invalid Date", "Valid Date")</f>
        <v>Valid Date</v>
      </c>
    </row>
    <row r="412" spans="1:18" x14ac:dyDescent="0.35">
      <c r="A412">
        <v>10658</v>
      </c>
      <c r="B412" t="s">
        <v>544</v>
      </c>
      <c r="C412">
        <v>4</v>
      </c>
      <c r="D412" s="1">
        <v>34978</v>
      </c>
      <c r="E412" s="1">
        <v>35006</v>
      </c>
      <c r="F412" s="1">
        <v>34981</v>
      </c>
      <c r="G412">
        <v>1</v>
      </c>
      <c r="H412">
        <v>364.15</v>
      </c>
      <c r="I412" t="s">
        <v>545</v>
      </c>
      <c r="J412" t="s">
        <v>547</v>
      </c>
      <c r="K412" t="s">
        <v>548</v>
      </c>
      <c r="L412" t="s">
        <v>829</v>
      </c>
      <c r="M412" t="s">
        <v>549</v>
      </c>
      <c r="N412" t="s">
        <v>46</v>
      </c>
      <c r="O412">
        <f xml:space="preserve"> IF(orders[[#This Row],[ShippedDate]]="","",orders[[#This Row],[ShippedDate]]-orders[[#This Row],[OrderDate]])</f>
        <v>3</v>
      </c>
      <c r="P412" t="str">
        <f>TEXT(orders[[#This Row],[OrderDate]],"mmm")</f>
        <v>Oct</v>
      </c>
      <c r="Q412">
        <f xml:space="preserve"> YEAR(orders[[#This Row],[OrderDate]])</f>
        <v>1995</v>
      </c>
      <c r="R412" t="str">
        <f xml:space="preserve"> IF(orders[[#This Row],[ShippedDate]]&lt;orders[[#This Row],[OrderDate]], "Invalid Date", "Valid Date")</f>
        <v>Valid Date</v>
      </c>
    </row>
    <row r="413" spans="1:18" x14ac:dyDescent="0.35">
      <c r="A413">
        <v>10659</v>
      </c>
      <c r="B413" t="s">
        <v>538</v>
      </c>
      <c r="C413">
        <v>7</v>
      </c>
      <c r="D413" s="1">
        <v>34978</v>
      </c>
      <c r="E413" s="1">
        <v>35006</v>
      </c>
      <c r="F413" s="1">
        <v>34983</v>
      </c>
      <c r="G413">
        <v>2</v>
      </c>
      <c r="H413">
        <v>105.81</v>
      </c>
      <c r="I413" t="s">
        <v>539</v>
      </c>
      <c r="J413" t="s">
        <v>541</v>
      </c>
      <c r="K413" t="s">
        <v>166</v>
      </c>
      <c r="L413" t="s">
        <v>167</v>
      </c>
      <c r="M413" t="s">
        <v>542</v>
      </c>
      <c r="N413" t="s">
        <v>169</v>
      </c>
      <c r="O413">
        <f xml:space="preserve"> IF(orders[[#This Row],[ShippedDate]]="","",orders[[#This Row],[ShippedDate]]-orders[[#This Row],[OrderDate]])</f>
        <v>5</v>
      </c>
      <c r="P413" t="str">
        <f>TEXT(orders[[#This Row],[OrderDate]],"mmm")</f>
        <v>Oct</v>
      </c>
      <c r="Q413">
        <f xml:space="preserve"> YEAR(orders[[#This Row],[OrderDate]])</f>
        <v>1995</v>
      </c>
      <c r="R413" t="str">
        <f xml:space="preserve"> IF(orders[[#This Row],[ShippedDate]]&lt;orders[[#This Row],[OrderDate]], "Invalid Date", "Valid Date")</f>
        <v>Valid Date</v>
      </c>
    </row>
    <row r="414" spans="1:18" x14ac:dyDescent="0.35">
      <c r="A414">
        <v>10660</v>
      </c>
      <c r="B414" t="s">
        <v>332</v>
      </c>
      <c r="C414">
        <v>8</v>
      </c>
      <c r="D414" s="1">
        <v>34981</v>
      </c>
      <c r="E414" s="1">
        <v>35009</v>
      </c>
      <c r="F414" s="1">
        <v>35018</v>
      </c>
      <c r="G414">
        <v>1</v>
      </c>
      <c r="H414">
        <v>111.29</v>
      </c>
      <c r="I414" t="s">
        <v>333</v>
      </c>
      <c r="J414" t="s">
        <v>335</v>
      </c>
      <c r="K414" t="s">
        <v>336</v>
      </c>
      <c r="L414" t="s">
        <v>300</v>
      </c>
      <c r="M414" t="s">
        <v>337</v>
      </c>
      <c r="N414" t="s">
        <v>302</v>
      </c>
      <c r="O414">
        <f xml:space="preserve"> IF(orders[[#This Row],[ShippedDate]]="","",orders[[#This Row],[ShippedDate]]-orders[[#This Row],[OrderDate]])</f>
        <v>37</v>
      </c>
      <c r="P414" t="str">
        <f>TEXT(orders[[#This Row],[OrderDate]],"mmm")</f>
        <v>Oct</v>
      </c>
      <c r="Q414">
        <f xml:space="preserve"> YEAR(orders[[#This Row],[OrderDate]])</f>
        <v>1995</v>
      </c>
      <c r="R414" t="str">
        <f xml:space="preserve"> IF(orders[[#This Row],[ShippedDate]]&lt;orders[[#This Row],[OrderDate]], "Invalid Date", "Valid Date")</f>
        <v>Valid Date</v>
      </c>
    </row>
    <row r="415" spans="1:18" x14ac:dyDescent="0.35">
      <c r="A415">
        <v>10661</v>
      </c>
      <c r="B415" t="s">
        <v>340</v>
      </c>
      <c r="C415">
        <v>7</v>
      </c>
      <c r="D415" s="1">
        <v>34982</v>
      </c>
      <c r="E415" s="1">
        <v>35010</v>
      </c>
      <c r="F415" s="1">
        <v>34988</v>
      </c>
      <c r="G415">
        <v>3</v>
      </c>
      <c r="H415">
        <v>17.55</v>
      </c>
      <c r="I415" t="s">
        <v>341</v>
      </c>
      <c r="J415" t="s">
        <v>343</v>
      </c>
      <c r="K415" t="s">
        <v>344</v>
      </c>
      <c r="L415" t="s">
        <v>345</v>
      </c>
      <c r="M415" t="s">
        <v>829</v>
      </c>
      <c r="N415" t="s">
        <v>346</v>
      </c>
      <c r="O415">
        <f xml:space="preserve"> IF(orders[[#This Row],[ShippedDate]]="","",orders[[#This Row],[ShippedDate]]-orders[[#This Row],[OrderDate]])</f>
        <v>6</v>
      </c>
      <c r="P415" t="str">
        <f>TEXT(orders[[#This Row],[OrderDate]],"mmm")</f>
        <v>Oct</v>
      </c>
      <c r="Q415">
        <f xml:space="preserve"> YEAR(orders[[#This Row],[OrderDate]])</f>
        <v>1995</v>
      </c>
      <c r="R415" t="str">
        <f xml:space="preserve"> IF(orders[[#This Row],[ShippedDate]]&lt;orders[[#This Row],[OrderDate]], "Invalid Date", "Valid Date")</f>
        <v>Valid Date</v>
      </c>
    </row>
    <row r="416" spans="1:18" x14ac:dyDescent="0.35">
      <c r="A416">
        <v>10662</v>
      </c>
      <c r="B416" t="s">
        <v>431</v>
      </c>
      <c r="C416">
        <v>3</v>
      </c>
      <c r="D416" s="1">
        <v>34982</v>
      </c>
      <c r="E416" s="1">
        <v>35010</v>
      </c>
      <c r="F416" s="1">
        <v>34991</v>
      </c>
      <c r="G416">
        <v>2</v>
      </c>
      <c r="H416">
        <v>1.28</v>
      </c>
      <c r="I416" t="s">
        <v>432</v>
      </c>
      <c r="J416" t="s">
        <v>434</v>
      </c>
      <c r="K416" t="s">
        <v>435</v>
      </c>
      <c r="L416" t="s">
        <v>300</v>
      </c>
      <c r="M416" t="s">
        <v>436</v>
      </c>
      <c r="N416" t="s">
        <v>302</v>
      </c>
      <c r="O416">
        <f xml:space="preserve"> IF(orders[[#This Row],[ShippedDate]]="","",orders[[#This Row],[ShippedDate]]-orders[[#This Row],[OrderDate]])</f>
        <v>9</v>
      </c>
      <c r="P416" t="str">
        <f>TEXT(orders[[#This Row],[OrderDate]],"mmm")</f>
        <v>Oct</v>
      </c>
      <c r="Q416">
        <f xml:space="preserve"> YEAR(orders[[#This Row],[OrderDate]])</f>
        <v>1995</v>
      </c>
      <c r="R416" t="str">
        <f xml:space="preserve"> IF(orders[[#This Row],[ShippedDate]]&lt;orders[[#This Row],[OrderDate]], "Invalid Date", "Valid Date")</f>
        <v>Valid Date</v>
      </c>
    </row>
    <row r="417" spans="1:18" x14ac:dyDescent="0.35">
      <c r="A417">
        <v>10663</v>
      </c>
      <c r="B417" t="s">
        <v>111</v>
      </c>
      <c r="C417">
        <v>2</v>
      </c>
      <c r="D417" s="1">
        <v>34983</v>
      </c>
      <c r="E417" s="1">
        <v>34997</v>
      </c>
      <c r="F417" s="1">
        <v>35006</v>
      </c>
      <c r="G417">
        <v>2</v>
      </c>
      <c r="H417">
        <v>113.15</v>
      </c>
      <c r="I417" t="s">
        <v>112</v>
      </c>
      <c r="J417" t="s">
        <v>114</v>
      </c>
      <c r="K417" t="s">
        <v>115</v>
      </c>
      <c r="L417" t="s">
        <v>829</v>
      </c>
      <c r="M417" t="s">
        <v>116</v>
      </c>
      <c r="N417" t="s">
        <v>99</v>
      </c>
      <c r="O417">
        <f xml:space="preserve"> IF(orders[[#This Row],[ShippedDate]]="","",orders[[#This Row],[ShippedDate]]-orders[[#This Row],[OrderDate]])</f>
        <v>23</v>
      </c>
      <c r="P417" t="str">
        <f>TEXT(orders[[#This Row],[OrderDate]],"mmm")</f>
        <v>Oct</v>
      </c>
      <c r="Q417">
        <f xml:space="preserve"> YEAR(orders[[#This Row],[OrderDate]])</f>
        <v>1995</v>
      </c>
      <c r="R417" t="str">
        <f xml:space="preserve"> IF(orders[[#This Row],[ShippedDate]]&lt;orders[[#This Row],[OrderDate]], "Invalid Date", "Valid Date")</f>
        <v>Valid Date</v>
      </c>
    </row>
    <row r="418" spans="1:18" x14ac:dyDescent="0.35">
      <c r="A418">
        <v>10664</v>
      </c>
      <c r="B418" t="s">
        <v>264</v>
      </c>
      <c r="C418">
        <v>1</v>
      </c>
      <c r="D418" s="1">
        <v>34983</v>
      </c>
      <c r="E418" s="1">
        <v>35011</v>
      </c>
      <c r="F418" s="1">
        <v>34992</v>
      </c>
      <c r="G418">
        <v>3</v>
      </c>
      <c r="H418">
        <v>1.27</v>
      </c>
      <c r="I418" t="s">
        <v>265</v>
      </c>
      <c r="J418" t="s">
        <v>267</v>
      </c>
      <c r="K418" t="s">
        <v>268</v>
      </c>
      <c r="L418" t="s">
        <v>829</v>
      </c>
      <c r="M418" t="s">
        <v>269</v>
      </c>
      <c r="N418" t="s">
        <v>270</v>
      </c>
      <c r="O418">
        <f xml:space="preserve"> IF(orders[[#This Row],[ShippedDate]]="","",orders[[#This Row],[ShippedDate]]-orders[[#This Row],[OrderDate]])</f>
        <v>9</v>
      </c>
      <c r="P418" t="str">
        <f>TEXT(orders[[#This Row],[OrderDate]],"mmm")</f>
        <v>Oct</v>
      </c>
      <c r="Q418">
        <f xml:space="preserve"> YEAR(orders[[#This Row],[OrderDate]])</f>
        <v>1995</v>
      </c>
      <c r="R418" t="str">
        <f xml:space="preserve"> IF(orders[[#This Row],[ShippedDate]]&lt;orders[[#This Row],[OrderDate]], "Invalid Date", "Valid Date")</f>
        <v>Valid Date</v>
      </c>
    </row>
    <row r="419" spans="1:18" x14ac:dyDescent="0.35">
      <c r="A419">
        <v>10665</v>
      </c>
      <c r="B419" t="s">
        <v>431</v>
      </c>
      <c r="C419">
        <v>1</v>
      </c>
      <c r="D419" s="1">
        <v>34984</v>
      </c>
      <c r="E419" s="1">
        <v>35012</v>
      </c>
      <c r="F419" s="1">
        <v>34990</v>
      </c>
      <c r="G419">
        <v>2</v>
      </c>
      <c r="H419">
        <v>26.31</v>
      </c>
      <c r="I419" t="s">
        <v>432</v>
      </c>
      <c r="J419" t="s">
        <v>434</v>
      </c>
      <c r="K419" t="s">
        <v>435</v>
      </c>
      <c r="L419" t="s">
        <v>300</v>
      </c>
      <c r="M419" t="s">
        <v>436</v>
      </c>
      <c r="N419" t="s">
        <v>302</v>
      </c>
      <c r="O419">
        <f xml:space="preserve"> IF(orders[[#This Row],[ShippedDate]]="","",orders[[#This Row],[ShippedDate]]-orders[[#This Row],[OrderDate]])</f>
        <v>6</v>
      </c>
      <c r="P419" t="str">
        <f>TEXT(orders[[#This Row],[OrderDate]],"mmm")</f>
        <v>Oct</v>
      </c>
      <c r="Q419">
        <f xml:space="preserve"> YEAR(orders[[#This Row],[OrderDate]])</f>
        <v>1995</v>
      </c>
      <c r="R419" t="str">
        <f xml:space="preserve"> IF(orders[[#This Row],[ShippedDate]]&lt;orders[[#This Row],[OrderDate]], "Invalid Date", "Valid Date")</f>
        <v>Valid Date</v>
      </c>
    </row>
    <row r="420" spans="1:18" x14ac:dyDescent="0.35">
      <c r="A420">
        <v>10666</v>
      </c>
      <c r="B420" t="s">
        <v>581</v>
      </c>
      <c r="C420">
        <v>7</v>
      </c>
      <c r="D420" s="1">
        <v>34985</v>
      </c>
      <c r="E420" s="1">
        <v>35013</v>
      </c>
      <c r="F420" s="1">
        <v>34995</v>
      </c>
      <c r="G420">
        <v>2</v>
      </c>
      <c r="H420">
        <v>232.42</v>
      </c>
      <c r="I420" t="s">
        <v>582</v>
      </c>
      <c r="J420" t="s">
        <v>846</v>
      </c>
      <c r="K420" t="s">
        <v>585</v>
      </c>
      <c r="L420" t="s">
        <v>829</v>
      </c>
      <c r="M420" t="s">
        <v>847</v>
      </c>
      <c r="N420" t="s">
        <v>159</v>
      </c>
      <c r="O420">
        <f xml:space="preserve"> IF(orders[[#This Row],[ShippedDate]]="","",orders[[#This Row],[ShippedDate]]-orders[[#This Row],[OrderDate]])</f>
        <v>10</v>
      </c>
      <c r="P420" t="str">
        <f>TEXT(orders[[#This Row],[OrderDate]],"mmm")</f>
        <v>Oct</v>
      </c>
      <c r="Q420">
        <f xml:space="preserve"> YEAR(orders[[#This Row],[OrderDate]])</f>
        <v>1995</v>
      </c>
      <c r="R420" t="str">
        <f xml:space="preserve"> IF(orders[[#This Row],[ShippedDate]]&lt;orders[[#This Row],[OrderDate]], "Invalid Date", "Valid Date")</f>
        <v>Valid Date</v>
      </c>
    </row>
    <row r="421" spans="1:18" x14ac:dyDescent="0.35">
      <c r="A421">
        <v>10667</v>
      </c>
      <c r="B421" t="s">
        <v>201</v>
      </c>
      <c r="C421">
        <v>7</v>
      </c>
      <c r="D421" s="1">
        <v>34985</v>
      </c>
      <c r="E421" s="1">
        <v>35013</v>
      </c>
      <c r="F421" s="1">
        <v>34992</v>
      </c>
      <c r="G421">
        <v>1</v>
      </c>
      <c r="H421">
        <v>78.09</v>
      </c>
      <c r="I421" t="s">
        <v>202</v>
      </c>
      <c r="J421" t="s">
        <v>205</v>
      </c>
      <c r="K421" t="s">
        <v>206</v>
      </c>
      <c r="L421" t="s">
        <v>829</v>
      </c>
      <c r="M421" t="s">
        <v>207</v>
      </c>
      <c r="N421" t="s">
        <v>208</v>
      </c>
      <c r="O421">
        <f xml:space="preserve"> IF(orders[[#This Row],[ShippedDate]]="","",orders[[#This Row],[ShippedDate]]-orders[[#This Row],[OrderDate]])</f>
        <v>7</v>
      </c>
      <c r="P421" t="str">
        <f>TEXT(orders[[#This Row],[OrderDate]],"mmm")</f>
        <v>Oct</v>
      </c>
      <c r="Q421">
        <f xml:space="preserve"> YEAR(orders[[#This Row],[OrderDate]])</f>
        <v>1995</v>
      </c>
      <c r="R421" t="str">
        <f xml:space="preserve"> IF(orders[[#This Row],[ShippedDate]]&lt;orders[[#This Row],[OrderDate]], "Invalid Date", "Valid Date")</f>
        <v>Valid Date</v>
      </c>
    </row>
    <row r="422" spans="1:18" x14ac:dyDescent="0.35">
      <c r="A422">
        <v>10668</v>
      </c>
      <c r="B422" t="s">
        <v>719</v>
      </c>
      <c r="C422">
        <v>1</v>
      </c>
      <c r="D422" s="1">
        <v>34988</v>
      </c>
      <c r="E422" s="1">
        <v>35016</v>
      </c>
      <c r="F422" s="1">
        <v>34996</v>
      </c>
      <c r="G422">
        <v>2</v>
      </c>
      <c r="H422">
        <v>47.22</v>
      </c>
      <c r="I422" t="s">
        <v>720</v>
      </c>
      <c r="J422" t="s">
        <v>722</v>
      </c>
      <c r="K422" t="s">
        <v>723</v>
      </c>
      <c r="L422" t="s">
        <v>829</v>
      </c>
      <c r="M422" t="s">
        <v>724</v>
      </c>
      <c r="N422" t="s">
        <v>46</v>
      </c>
      <c r="O422">
        <f xml:space="preserve"> IF(orders[[#This Row],[ShippedDate]]="","",orders[[#This Row],[ShippedDate]]-orders[[#This Row],[OrderDate]])</f>
        <v>8</v>
      </c>
      <c r="P422" t="str">
        <f>TEXT(orders[[#This Row],[OrderDate]],"mmm")</f>
        <v>Oct</v>
      </c>
      <c r="Q422">
        <f xml:space="preserve"> YEAR(orders[[#This Row],[OrderDate]])</f>
        <v>1995</v>
      </c>
      <c r="R422" t="str">
        <f xml:space="preserve"> IF(orders[[#This Row],[ShippedDate]]&lt;orders[[#This Row],[OrderDate]], "Invalid Date", "Valid Date")</f>
        <v>Valid Date</v>
      </c>
    </row>
    <row r="423" spans="1:18" x14ac:dyDescent="0.35">
      <c r="A423">
        <v>10669</v>
      </c>
      <c r="B423" t="s">
        <v>619</v>
      </c>
      <c r="C423">
        <v>2</v>
      </c>
      <c r="D423" s="1">
        <v>34988</v>
      </c>
      <c r="E423" s="1">
        <v>35016</v>
      </c>
      <c r="F423" s="1">
        <v>34995</v>
      </c>
      <c r="G423">
        <v>1</v>
      </c>
      <c r="H423">
        <v>24.39</v>
      </c>
      <c r="I423" t="s">
        <v>620</v>
      </c>
      <c r="J423" t="s">
        <v>622</v>
      </c>
      <c r="K423" t="s">
        <v>623</v>
      </c>
      <c r="L423" t="s">
        <v>829</v>
      </c>
      <c r="M423" t="s">
        <v>624</v>
      </c>
      <c r="N423" t="s">
        <v>625</v>
      </c>
      <c r="O423">
        <f xml:space="preserve"> IF(orders[[#This Row],[ShippedDate]]="","",orders[[#This Row],[ShippedDate]]-orders[[#This Row],[OrderDate]])</f>
        <v>7</v>
      </c>
      <c r="P423" t="str">
        <f>TEXT(orders[[#This Row],[OrderDate]],"mmm")</f>
        <v>Oct</v>
      </c>
      <c r="Q423">
        <f xml:space="preserve"> YEAR(orders[[#This Row],[OrderDate]])</f>
        <v>1995</v>
      </c>
      <c r="R423" t="str">
        <f xml:space="preserve"> IF(orders[[#This Row],[ShippedDate]]&lt;orders[[#This Row],[OrderDate]], "Invalid Date", "Valid Date")</f>
        <v>Valid Date</v>
      </c>
    </row>
    <row r="424" spans="1:18" x14ac:dyDescent="0.35">
      <c r="A424">
        <v>10670</v>
      </c>
      <c r="B424" t="s">
        <v>241</v>
      </c>
      <c r="C424">
        <v>4</v>
      </c>
      <c r="D424" s="1">
        <v>34989</v>
      </c>
      <c r="E424" s="1">
        <v>35017</v>
      </c>
      <c r="F424" s="1">
        <v>34991</v>
      </c>
      <c r="G424">
        <v>1</v>
      </c>
      <c r="H424">
        <v>203.48</v>
      </c>
      <c r="I424" t="s">
        <v>242</v>
      </c>
      <c r="J424" t="s">
        <v>244</v>
      </c>
      <c r="K424" t="s">
        <v>245</v>
      </c>
      <c r="L424" t="s">
        <v>829</v>
      </c>
      <c r="M424" t="s">
        <v>246</v>
      </c>
      <c r="N424" t="s">
        <v>46</v>
      </c>
      <c r="O424">
        <f xml:space="preserve"> IF(orders[[#This Row],[ShippedDate]]="","",orders[[#This Row],[ShippedDate]]-orders[[#This Row],[OrderDate]])</f>
        <v>2</v>
      </c>
      <c r="P424" t="str">
        <f>TEXT(orders[[#This Row],[OrderDate]],"mmm")</f>
        <v>Oct</v>
      </c>
      <c r="Q424">
        <f xml:space="preserve"> YEAR(orders[[#This Row],[OrderDate]])</f>
        <v>1995</v>
      </c>
      <c r="R424" t="str">
        <f xml:space="preserve"> IF(orders[[#This Row],[ShippedDate]]&lt;orders[[#This Row],[OrderDate]], "Invalid Date", "Valid Date")</f>
        <v>Valid Date</v>
      </c>
    </row>
    <row r="425" spans="1:18" x14ac:dyDescent="0.35">
      <c r="A425">
        <v>10671</v>
      </c>
      <c r="B425" t="s">
        <v>249</v>
      </c>
      <c r="C425">
        <v>1</v>
      </c>
      <c r="D425" s="1">
        <v>34990</v>
      </c>
      <c r="E425" s="1">
        <v>35018</v>
      </c>
      <c r="F425" s="1">
        <v>34997</v>
      </c>
      <c r="G425">
        <v>1</v>
      </c>
      <c r="H425">
        <v>30.34</v>
      </c>
      <c r="I425" t="s">
        <v>250</v>
      </c>
      <c r="J425" t="s">
        <v>252</v>
      </c>
      <c r="K425" t="s">
        <v>190</v>
      </c>
      <c r="L425" t="s">
        <v>829</v>
      </c>
      <c r="M425" t="s">
        <v>191</v>
      </c>
      <c r="N425" t="s">
        <v>99</v>
      </c>
      <c r="O425">
        <f xml:space="preserve"> IF(orders[[#This Row],[ShippedDate]]="","",orders[[#This Row],[ShippedDate]]-orders[[#This Row],[OrderDate]])</f>
        <v>7</v>
      </c>
      <c r="P425" t="str">
        <f>TEXT(orders[[#This Row],[OrderDate]],"mmm")</f>
        <v>Oct</v>
      </c>
      <c r="Q425">
        <f xml:space="preserve"> YEAR(orders[[#This Row],[OrderDate]])</f>
        <v>1995</v>
      </c>
      <c r="R425" t="str">
        <f xml:space="preserve"> IF(orders[[#This Row],[ShippedDate]]&lt;orders[[#This Row],[OrderDate]], "Invalid Date", "Valid Date")</f>
        <v>Valid Date</v>
      </c>
    </row>
    <row r="426" spans="1:18" x14ac:dyDescent="0.35">
      <c r="A426">
        <v>10672</v>
      </c>
      <c r="B426" t="s">
        <v>74</v>
      </c>
      <c r="C426">
        <v>9</v>
      </c>
      <c r="D426" s="1">
        <v>34990</v>
      </c>
      <c r="E426" s="1">
        <v>35004</v>
      </c>
      <c r="F426" s="1">
        <v>34999</v>
      </c>
      <c r="G426">
        <v>2</v>
      </c>
      <c r="H426">
        <v>95.75</v>
      </c>
      <c r="I426" t="s">
        <v>75</v>
      </c>
      <c r="J426" t="s">
        <v>78</v>
      </c>
      <c r="K426" t="s">
        <v>79</v>
      </c>
      <c r="L426" t="s">
        <v>829</v>
      </c>
      <c r="M426" t="s">
        <v>80</v>
      </c>
      <c r="N426" t="s">
        <v>81</v>
      </c>
      <c r="O426">
        <f xml:space="preserve"> IF(orders[[#This Row],[ShippedDate]]="","",orders[[#This Row],[ShippedDate]]-orders[[#This Row],[OrderDate]])</f>
        <v>9</v>
      </c>
      <c r="P426" t="str">
        <f>TEXT(orders[[#This Row],[OrderDate]],"mmm")</f>
        <v>Oct</v>
      </c>
      <c r="Q426">
        <f xml:space="preserve"> YEAR(orders[[#This Row],[OrderDate]])</f>
        <v>1995</v>
      </c>
      <c r="R426" t="str">
        <f xml:space="preserve"> IF(orders[[#This Row],[ShippedDate]]&lt;orders[[#This Row],[OrderDate]], "Invalid Date", "Valid Date")</f>
        <v>Valid Date</v>
      </c>
    </row>
    <row r="427" spans="1:18" x14ac:dyDescent="0.35">
      <c r="A427">
        <v>10673</v>
      </c>
      <c r="B427" t="s">
        <v>750</v>
      </c>
      <c r="C427">
        <v>2</v>
      </c>
      <c r="D427" s="1">
        <v>34991</v>
      </c>
      <c r="E427" s="1">
        <v>35019</v>
      </c>
      <c r="F427" s="1">
        <v>34992</v>
      </c>
      <c r="G427">
        <v>1</v>
      </c>
      <c r="H427">
        <v>22.76</v>
      </c>
      <c r="I427" t="s">
        <v>751</v>
      </c>
      <c r="J427" t="s">
        <v>754</v>
      </c>
      <c r="K427" t="s">
        <v>755</v>
      </c>
      <c r="L427" t="s">
        <v>829</v>
      </c>
      <c r="M427" t="s">
        <v>756</v>
      </c>
      <c r="N427" t="s">
        <v>733</v>
      </c>
      <c r="O427">
        <f xml:space="preserve"> IF(orders[[#This Row],[ShippedDate]]="","",orders[[#This Row],[ShippedDate]]-orders[[#This Row],[OrderDate]])</f>
        <v>1</v>
      </c>
      <c r="P427" t="str">
        <f>TEXT(orders[[#This Row],[OrderDate]],"mmm")</f>
        <v>Oct</v>
      </c>
      <c r="Q427">
        <f xml:space="preserve"> YEAR(orders[[#This Row],[OrderDate]])</f>
        <v>1995</v>
      </c>
      <c r="R427" t="str">
        <f xml:space="preserve"> IF(orders[[#This Row],[ShippedDate]]&lt;orders[[#This Row],[OrderDate]], "Invalid Date", "Valid Date")</f>
        <v>Valid Date</v>
      </c>
    </row>
    <row r="428" spans="1:18" x14ac:dyDescent="0.35">
      <c r="A428">
        <v>10674</v>
      </c>
      <c r="B428" t="s">
        <v>349</v>
      </c>
      <c r="C428">
        <v>4</v>
      </c>
      <c r="D428" s="1">
        <v>34991</v>
      </c>
      <c r="E428" s="1">
        <v>35019</v>
      </c>
      <c r="F428" s="1">
        <v>35003</v>
      </c>
      <c r="G428">
        <v>2</v>
      </c>
      <c r="H428">
        <v>0.9</v>
      </c>
      <c r="I428" t="s">
        <v>350</v>
      </c>
      <c r="J428" t="s">
        <v>352</v>
      </c>
      <c r="K428" t="s">
        <v>353</v>
      </c>
      <c r="L428" t="s">
        <v>354</v>
      </c>
      <c r="M428" t="s">
        <v>355</v>
      </c>
      <c r="N428" t="s">
        <v>71</v>
      </c>
      <c r="O428">
        <f xml:space="preserve"> IF(orders[[#This Row],[ShippedDate]]="","",orders[[#This Row],[ShippedDate]]-orders[[#This Row],[OrderDate]])</f>
        <v>12</v>
      </c>
      <c r="P428" t="str">
        <f>TEXT(orders[[#This Row],[OrderDate]],"mmm")</f>
        <v>Oct</v>
      </c>
      <c r="Q428">
        <f xml:space="preserve"> YEAR(orders[[#This Row],[OrderDate]])</f>
        <v>1995</v>
      </c>
      <c r="R428" t="str">
        <f xml:space="preserve"> IF(orders[[#This Row],[ShippedDate]]&lt;orders[[#This Row],[OrderDate]], "Invalid Date", "Valid Date")</f>
        <v>Valid Date</v>
      </c>
    </row>
    <row r="429" spans="1:18" x14ac:dyDescent="0.35">
      <c r="A429">
        <v>10675</v>
      </c>
      <c r="B429" t="s">
        <v>241</v>
      </c>
      <c r="C429">
        <v>5</v>
      </c>
      <c r="D429" s="1">
        <v>34992</v>
      </c>
      <c r="E429" s="1">
        <v>35020</v>
      </c>
      <c r="F429" s="1">
        <v>34996</v>
      </c>
      <c r="G429">
        <v>2</v>
      </c>
      <c r="H429">
        <v>31.85</v>
      </c>
      <c r="I429" t="s">
        <v>242</v>
      </c>
      <c r="J429" t="s">
        <v>244</v>
      </c>
      <c r="K429" t="s">
        <v>245</v>
      </c>
      <c r="L429" t="s">
        <v>829</v>
      </c>
      <c r="M429" t="s">
        <v>246</v>
      </c>
      <c r="N429" t="s">
        <v>46</v>
      </c>
      <c r="O429">
        <f xml:space="preserve"> IF(orders[[#This Row],[ShippedDate]]="","",orders[[#This Row],[ShippedDate]]-orders[[#This Row],[OrderDate]])</f>
        <v>4</v>
      </c>
      <c r="P429" t="str">
        <f>TEXT(orders[[#This Row],[OrderDate]],"mmm")</f>
        <v>Oct</v>
      </c>
      <c r="Q429">
        <f xml:space="preserve"> YEAR(orders[[#This Row],[OrderDate]])</f>
        <v>1995</v>
      </c>
      <c r="R429" t="str">
        <f xml:space="preserve"> IF(orders[[#This Row],[ShippedDate]]&lt;orders[[#This Row],[OrderDate]], "Invalid Date", "Valid Date")</f>
        <v>Valid Date</v>
      </c>
    </row>
    <row r="430" spans="1:18" x14ac:dyDescent="0.35">
      <c r="A430">
        <v>10676</v>
      </c>
      <c r="B430" t="s">
        <v>675</v>
      </c>
      <c r="C430">
        <v>2</v>
      </c>
      <c r="D430" s="1">
        <v>34995</v>
      </c>
      <c r="E430" s="1">
        <v>35023</v>
      </c>
      <c r="F430" s="1">
        <v>35002</v>
      </c>
      <c r="G430">
        <v>2</v>
      </c>
      <c r="H430">
        <v>2.0099999999999998</v>
      </c>
      <c r="I430" t="s">
        <v>676</v>
      </c>
      <c r="J430" t="s">
        <v>678</v>
      </c>
      <c r="K430" t="s">
        <v>54</v>
      </c>
      <c r="L430" t="s">
        <v>829</v>
      </c>
      <c r="M430" t="s">
        <v>514</v>
      </c>
      <c r="N430" t="s">
        <v>56</v>
      </c>
      <c r="O430">
        <f xml:space="preserve"> IF(orders[[#This Row],[ShippedDate]]="","",orders[[#This Row],[ShippedDate]]-orders[[#This Row],[OrderDate]])</f>
        <v>7</v>
      </c>
      <c r="P430" t="str">
        <f>TEXT(orders[[#This Row],[OrderDate]],"mmm")</f>
        <v>Oct</v>
      </c>
      <c r="Q430">
        <f xml:space="preserve"> YEAR(orders[[#This Row],[OrderDate]])</f>
        <v>1995</v>
      </c>
      <c r="R430" t="str">
        <f xml:space="preserve"> IF(orders[[#This Row],[ShippedDate]]&lt;orders[[#This Row],[OrderDate]], "Invalid Date", "Valid Date")</f>
        <v>Valid Date</v>
      </c>
    </row>
    <row r="431" spans="1:18" x14ac:dyDescent="0.35">
      <c r="A431">
        <v>10677</v>
      </c>
      <c r="B431" t="s">
        <v>59</v>
      </c>
      <c r="C431">
        <v>1</v>
      </c>
      <c r="D431" s="1">
        <v>34995</v>
      </c>
      <c r="E431" s="1">
        <v>35023</v>
      </c>
      <c r="F431" s="1">
        <v>34999</v>
      </c>
      <c r="G431">
        <v>3</v>
      </c>
      <c r="H431">
        <v>4.03</v>
      </c>
      <c r="I431" t="s">
        <v>60</v>
      </c>
      <c r="J431" t="s">
        <v>62</v>
      </c>
      <c r="K431" t="s">
        <v>54</v>
      </c>
      <c r="L431" t="s">
        <v>829</v>
      </c>
      <c r="M431" t="s">
        <v>63</v>
      </c>
      <c r="N431" t="s">
        <v>56</v>
      </c>
      <c r="O431">
        <f xml:space="preserve"> IF(orders[[#This Row],[ShippedDate]]="","",orders[[#This Row],[ShippedDate]]-orders[[#This Row],[OrderDate]])</f>
        <v>4</v>
      </c>
      <c r="P431" t="str">
        <f>TEXT(orders[[#This Row],[OrderDate]],"mmm")</f>
        <v>Oct</v>
      </c>
      <c r="Q431">
        <f xml:space="preserve"> YEAR(orders[[#This Row],[OrderDate]])</f>
        <v>1995</v>
      </c>
      <c r="R431" t="str">
        <f xml:space="preserve"> IF(orders[[#This Row],[ShippedDate]]&lt;orders[[#This Row],[OrderDate]], "Invalid Date", "Valid Date")</f>
        <v>Valid Date</v>
      </c>
    </row>
    <row r="432" spans="1:18" x14ac:dyDescent="0.35">
      <c r="A432">
        <v>10678</v>
      </c>
      <c r="B432" t="s">
        <v>604</v>
      </c>
      <c r="C432">
        <v>7</v>
      </c>
      <c r="D432" s="1">
        <v>34996</v>
      </c>
      <c r="E432" s="1">
        <v>35024</v>
      </c>
      <c r="F432" s="1">
        <v>35019</v>
      </c>
      <c r="G432">
        <v>3</v>
      </c>
      <c r="H432">
        <v>388.98</v>
      </c>
      <c r="I432" t="s">
        <v>605</v>
      </c>
      <c r="J432" t="s">
        <v>607</v>
      </c>
      <c r="K432" t="s">
        <v>608</v>
      </c>
      <c r="L432" t="s">
        <v>609</v>
      </c>
      <c r="M432" t="s">
        <v>610</v>
      </c>
      <c r="N432" t="s">
        <v>302</v>
      </c>
      <c r="O432">
        <f xml:space="preserve"> IF(orders[[#This Row],[ShippedDate]]="","",orders[[#This Row],[ShippedDate]]-orders[[#This Row],[OrderDate]])</f>
        <v>23</v>
      </c>
      <c r="P432" t="str">
        <f>TEXT(orders[[#This Row],[OrderDate]],"mmm")</f>
        <v>Oct</v>
      </c>
      <c r="Q432">
        <f xml:space="preserve"> YEAR(orders[[#This Row],[OrderDate]])</f>
        <v>1995</v>
      </c>
      <c r="R432" t="str">
        <f xml:space="preserve"> IF(orders[[#This Row],[ShippedDate]]&lt;orders[[#This Row],[OrderDate]], "Invalid Date", "Valid Date")</f>
        <v>Valid Date</v>
      </c>
    </row>
    <row r="433" spans="1:18" x14ac:dyDescent="0.35">
      <c r="A433">
        <v>10679</v>
      </c>
      <c r="B433" t="s">
        <v>92</v>
      </c>
      <c r="C433">
        <v>8</v>
      </c>
      <c r="D433" s="1">
        <v>34996</v>
      </c>
      <c r="E433" s="1">
        <v>35024</v>
      </c>
      <c r="F433" s="1">
        <v>35003</v>
      </c>
      <c r="G433">
        <v>3</v>
      </c>
      <c r="H433">
        <v>27.94</v>
      </c>
      <c r="I433" t="s">
        <v>93</v>
      </c>
      <c r="J433" t="s">
        <v>96</v>
      </c>
      <c r="K433" t="s">
        <v>97</v>
      </c>
      <c r="L433" t="s">
        <v>829</v>
      </c>
      <c r="M433" t="s">
        <v>98</v>
      </c>
      <c r="N433" t="s">
        <v>99</v>
      </c>
      <c r="O433">
        <f xml:space="preserve"> IF(orders[[#This Row],[ShippedDate]]="","",orders[[#This Row],[ShippedDate]]-orders[[#This Row],[OrderDate]])</f>
        <v>7</v>
      </c>
      <c r="P433" t="str">
        <f>TEXT(orders[[#This Row],[OrderDate]],"mmm")</f>
        <v>Oct</v>
      </c>
      <c r="Q433">
        <f xml:space="preserve"> YEAR(orders[[#This Row],[OrderDate]])</f>
        <v>1995</v>
      </c>
      <c r="R433" t="str">
        <f xml:space="preserve"> IF(orders[[#This Row],[ShippedDate]]&lt;orders[[#This Row],[OrderDate]], "Invalid Date", "Valid Date")</f>
        <v>Valid Date</v>
      </c>
    </row>
    <row r="434" spans="1:18" x14ac:dyDescent="0.35">
      <c r="A434">
        <v>10680</v>
      </c>
      <c r="B434" t="s">
        <v>485</v>
      </c>
      <c r="C434">
        <v>1</v>
      </c>
      <c r="D434" s="1">
        <v>34997</v>
      </c>
      <c r="E434" s="1">
        <v>35025</v>
      </c>
      <c r="F434" s="1">
        <v>34999</v>
      </c>
      <c r="G434">
        <v>1</v>
      </c>
      <c r="H434">
        <v>26.61</v>
      </c>
      <c r="I434" t="s">
        <v>486</v>
      </c>
      <c r="J434" t="s">
        <v>488</v>
      </c>
      <c r="K434" t="s">
        <v>489</v>
      </c>
      <c r="L434" t="s">
        <v>490</v>
      </c>
      <c r="M434" t="s">
        <v>491</v>
      </c>
      <c r="N434" t="s">
        <v>302</v>
      </c>
      <c r="O434">
        <f xml:space="preserve"> IF(orders[[#This Row],[ShippedDate]]="","",orders[[#This Row],[ShippedDate]]-orders[[#This Row],[OrderDate]])</f>
        <v>2</v>
      </c>
      <c r="P434" t="str">
        <f>TEXT(orders[[#This Row],[OrderDate]],"mmm")</f>
        <v>Oct</v>
      </c>
      <c r="Q434">
        <f xml:space="preserve"> YEAR(orders[[#This Row],[OrderDate]])</f>
        <v>1995</v>
      </c>
      <c r="R434" t="str">
        <f xml:space="preserve"> IF(orders[[#This Row],[ShippedDate]]&lt;orders[[#This Row],[OrderDate]], "Invalid Date", "Valid Date")</f>
        <v>Valid Date</v>
      </c>
    </row>
    <row r="435" spans="1:18" x14ac:dyDescent="0.35">
      <c r="A435">
        <v>10681</v>
      </c>
      <c r="B435" t="s">
        <v>295</v>
      </c>
      <c r="C435">
        <v>3</v>
      </c>
      <c r="D435" s="1">
        <v>34998</v>
      </c>
      <c r="E435" s="1">
        <v>35026</v>
      </c>
      <c r="F435" s="1">
        <v>35003</v>
      </c>
      <c r="G435">
        <v>3</v>
      </c>
      <c r="H435">
        <v>76.13</v>
      </c>
      <c r="I435" t="s">
        <v>296</v>
      </c>
      <c r="J435" t="s">
        <v>298</v>
      </c>
      <c r="K435" t="s">
        <v>299</v>
      </c>
      <c r="L435" t="s">
        <v>300</v>
      </c>
      <c r="M435" t="s">
        <v>301</v>
      </c>
      <c r="N435" t="s">
        <v>302</v>
      </c>
      <c r="O435">
        <f xml:space="preserve"> IF(orders[[#This Row],[ShippedDate]]="","",orders[[#This Row],[ShippedDate]]-orders[[#This Row],[OrderDate]])</f>
        <v>5</v>
      </c>
      <c r="P435" t="str">
        <f>TEXT(orders[[#This Row],[OrderDate]],"mmm")</f>
        <v>Oct</v>
      </c>
      <c r="Q435">
        <f xml:space="preserve"> YEAR(orders[[#This Row],[OrderDate]])</f>
        <v>1995</v>
      </c>
      <c r="R435" t="str">
        <f xml:space="preserve"> IF(orders[[#This Row],[ShippedDate]]&lt;orders[[#This Row],[OrderDate]], "Invalid Date", "Valid Date")</f>
        <v>Valid Date</v>
      </c>
    </row>
    <row r="436" spans="1:18" x14ac:dyDescent="0.35">
      <c r="A436">
        <v>10682</v>
      </c>
      <c r="B436" t="s">
        <v>59</v>
      </c>
      <c r="C436">
        <v>3</v>
      </c>
      <c r="D436" s="1">
        <v>34998</v>
      </c>
      <c r="E436" s="1">
        <v>35026</v>
      </c>
      <c r="F436" s="1">
        <v>35004</v>
      </c>
      <c r="G436">
        <v>2</v>
      </c>
      <c r="H436">
        <v>36.130000000000003</v>
      </c>
      <c r="I436" t="s">
        <v>60</v>
      </c>
      <c r="J436" t="s">
        <v>62</v>
      </c>
      <c r="K436" t="s">
        <v>54</v>
      </c>
      <c r="L436" t="s">
        <v>829</v>
      </c>
      <c r="M436" t="s">
        <v>63</v>
      </c>
      <c r="N436" t="s">
        <v>56</v>
      </c>
      <c r="O436">
        <f xml:space="preserve"> IF(orders[[#This Row],[ShippedDate]]="","",orders[[#This Row],[ShippedDate]]-orders[[#This Row],[OrderDate]])</f>
        <v>6</v>
      </c>
      <c r="P436" t="str">
        <f>TEXT(orders[[#This Row],[OrderDate]],"mmm")</f>
        <v>Oct</v>
      </c>
      <c r="Q436">
        <f xml:space="preserve"> YEAR(orders[[#This Row],[OrderDate]])</f>
        <v>1995</v>
      </c>
      <c r="R436" t="str">
        <f xml:space="preserve"> IF(orders[[#This Row],[ShippedDate]]&lt;orders[[#This Row],[OrderDate]], "Invalid Date", "Valid Date")</f>
        <v>Valid Date</v>
      </c>
    </row>
    <row r="437" spans="1:18" x14ac:dyDescent="0.35">
      <c r="A437">
        <v>10683</v>
      </c>
      <c r="B437" t="s">
        <v>186</v>
      </c>
      <c r="C437">
        <v>2</v>
      </c>
      <c r="D437" s="1">
        <v>34999</v>
      </c>
      <c r="E437" s="1">
        <v>35027</v>
      </c>
      <c r="F437" s="1">
        <v>35004</v>
      </c>
      <c r="G437">
        <v>1</v>
      </c>
      <c r="H437">
        <v>4.4000000000000004</v>
      </c>
      <c r="I437" t="s">
        <v>187</v>
      </c>
      <c r="J437" t="s">
        <v>189</v>
      </c>
      <c r="K437" t="s">
        <v>190</v>
      </c>
      <c r="L437" t="s">
        <v>829</v>
      </c>
      <c r="M437" t="s">
        <v>191</v>
      </c>
      <c r="N437" t="s">
        <v>99</v>
      </c>
      <c r="O437">
        <f xml:space="preserve"> IF(orders[[#This Row],[ShippedDate]]="","",orders[[#This Row],[ShippedDate]]-orders[[#This Row],[OrderDate]])</f>
        <v>5</v>
      </c>
      <c r="P437" t="str">
        <f>TEXT(orders[[#This Row],[OrderDate]],"mmm")</f>
        <v>Oct</v>
      </c>
      <c r="Q437">
        <f xml:space="preserve"> YEAR(orders[[#This Row],[OrderDate]])</f>
        <v>1995</v>
      </c>
      <c r="R437" t="str">
        <f xml:space="preserve"> IF(orders[[#This Row],[ShippedDate]]&lt;orders[[#This Row],[OrderDate]], "Invalid Date", "Valid Date")</f>
        <v>Valid Date</v>
      </c>
    </row>
    <row r="438" spans="1:18" x14ac:dyDescent="0.35">
      <c r="A438">
        <v>10684</v>
      </c>
      <c r="B438" t="s">
        <v>494</v>
      </c>
      <c r="C438">
        <v>3</v>
      </c>
      <c r="D438" s="1">
        <v>34999</v>
      </c>
      <c r="E438" s="1">
        <v>35027</v>
      </c>
      <c r="F438" s="1">
        <v>35003</v>
      </c>
      <c r="G438">
        <v>1</v>
      </c>
      <c r="H438">
        <v>145.63</v>
      </c>
      <c r="I438" t="s">
        <v>495</v>
      </c>
      <c r="J438" t="s">
        <v>497</v>
      </c>
      <c r="K438" t="s">
        <v>498</v>
      </c>
      <c r="L438" t="s">
        <v>829</v>
      </c>
      <c r="M438" t="s">
        <v>499</v>
      </c>
      <c r="N438" t="s">
        <v>46</v>
      </c>
      <c r="O438">
        <f xml:space="preserve"> IF(orders[[#This Row],[ShippedDate]]="","",orders[[#This Row],[ShippedDate]]-orders[[#This Row],[OrderDate]])</f>
        <v>4</v>
      </c>
      <c r="P438" t="str">
        <f>TEXT(orders[[#This Row],[OrderDate]],"mmm")</f>
        <v>Oct</v>
      </c>
      <c r="Q438">
        <f xml:space="preserve"> YEAR(orders[[#This Row],[OrderDate]])</f>
        <v>1995</v>
      </c>
      <c r="R438" t="str">
        <f xml:space="preserve"> IF(orders[[#This Row],[ShippedDate]]&lt;orders[[#This Row],[OrderDate]], "Invalid Date", "Valid Date")</f>
        <v>Valid Date</v>
      </c>
    </row>
    <row r="439" spans="1:18" x14ac:dyDescent="0.35">
      <c r="A439">
        <v>10685</v>
      </c>
      <c r="B439" t="s">
        <v>288</v>
      </c>
      <c r="C439">
        <v>4</v>
      </c>
      <c r="D439" s="1">
        <v>35002</v>
      </c>
      <c r="E439" s="1">
        <v>35016</v>
      </c>
      <c r="F439" s="1">
        <v>35006</v>
      </c>
      <c r="G439">
        <v>2</v>
      </c>
      <c r="H439">
        <v>33.75</v>
      </c>
      <c r="I439" t="s">
        <v>289</v>
      </c>
      <c r="J439" t="s">
        <v>291</v>
      </c>
      <c r="K439" t="s">
        <v>292</v>
      </c>
      <c r="L439" t="s">
        <v>167</v>
      </c>
      <c r="M439" t="s">
        <v>293</v>
      </c>
      <c r="N439" t="s">
        <v>169</v>
      </c>
      <c r="O439">
        <f xml:space="preserve"> IF(orders[[#This Row],[ShippedDate]]="","",orders[[#This Row],[ShippedDate]]-orders[[#This Row],[OrderDate]])</f>
        <v>4</v>
      </c>
      <c r="P439" t="str">
        <f>TEXT(orders[[#This Row],[OrderDate]],"mmm")</f>
        <v>Oct</v>
      </c>
      <c r="Q439">
        <f xml:space="preserve"> YEAR(orders[[#This Row],[OrderDate]])</f>
        <v>1995</v>
      </c>
      <c r="R439" t="str">
        <f xml:space="preserve"> IF(orders[[#This Row],[ShippedDate]]&lt;orders[[#This Row],[OrderDate]], "Invalid Date", "Valid Date")</f>
        <v>Valid Date</v>
      </c>
    </row>
    <row r="440" spans="1:18" x14ac:dyDescent="0.35">
      <c r="A440">
        <v>10686</v>
      </c>
      <c r="B440" t="s">
        <v>517</v>
      </c>
      <c r="C440">
        <v>2</v>
      </c>
      <c r="D440" s="1">
        <v>35003</v>
      </c>
      <c r="E440" s="1">
        <v>35031</v>
      </c>
      <c r="F440" s="1">
        <v>35011</v>
      </c>
      <c r="G440">
        <v>1</v>
      </c>
      <c r="H440">
        <v>96.5</v>
      </c>
      <c r="I440" t="s">
        <v>518</v>
      </c>
      <c r="J440" t="s">
        <v>520</v>
      </c>
      <c r="K440" t="s">
        <v>521</v>
      </c>
      <c r="L440" t="s">
        <v>829</v>
      </c>
      <c r="M440" t="s">
        <v>522</v>
      </c>
      <c r="N440" t="s">
        <v>208</v>
      </c>
      <c r="O440">
        <f xml:space="preserve"> IF(orders[[#This Row],[ShippedDate]]="","",orders[[#This Row],[ShippedDate]]-orders[[#This Row],[OrderDate]])</f>
        <v>8</v>
      </c>
      <c r="P440" t="str">
        <f>TEXT(orders[[#This Row],[OrderDate]],"mmm")</f>
        <v>Oct</v>
      </c>
      <c r="Q440">
        <f xml:space="preserve"> YEAR(orders[[#This Row],[OrderDate]])</f>
        <v>1995</v>
      </c>
      <c r="R440" t="str">
        <f xml:space="preserve"> IF(orders[[#This Row],[ShippedDate]]&lt;orders[[#This Row],[OrderDate]], "Invalid Date", "Valid Date")</f>
        <v>Valid Date</v>
      </c>
    </row>
    <row r="441" spans="1:18" x14ac:dyDescent="0.35">
      <c r="A441">
        <v>10687</v>
      </c>
      <c r="B441" t="s">
        <v>340</v>
      </c>
      <c r="C441">
        <v>9</v>
      </c>
      <c r="D441" s="1">
        <v>35003</v>
      </c>
      <c r="E441" s="1">
        <v>35031</v>
      </c>
      <c r="F441" s="1">
        <v>35033</v>
      </c>
      <c r="G441">
        <v>2</v>
      </c>
      <c r="H441">
        <v>296.43</v>
      </c>
      <c r="I441" t="s">
        <v>341</v>
      </c>
      <c r="J441" t="s">
        <v>343</v>
      </c>
      <c r="K441" t="s">
        <v>344</v>
      </c>
      <c r="L441" t="s">
        <v>345</v>
      </c>
      <c r="M441" t="s">
        <v>829</v>
      </c>
      <c r="N441" t="s">
        <v>346</v>
      </c>
      <c r="O441">
        <f xml:space="preserve"> IF(orders[[#This Row],[ShippedDate]]="","",orders[[#This Row],[ShippedDate]]-orders[[#This Row],[OrderDate]])</f>
        <v>30</v>
      </c>
      <c r="P441" t="str">
        <f>TEXT(orders[[#This Row],[OrderDate]],"mmm")</f>
        <v>Oct</v>
      </c>
      <c r="Q441">
        <f xml:space="preserve"> YEAR(orders[[#This Row],[OrderDate]])</f>
        <v>1995</v>
      </c>
      <c r="R441" t="str">
        <f xml:space="preserve"> IF(orders[[#This Row],[ShippedDate]]&lt;orders[[#This Row],[OrderDate]], "Invalid Date", "Valid Date")</f>
        <v>Valid Date</v>
      </c>
    </row>
    <row r="442" spans="1:18" x14ac:dyDescent="0.35">
      <c r="A442">
        <v>10688</v>
      </c>
      <c r="B442" t="s">
        <v>695</v>
      </c>
      <c r="C442">
        <v>4</v>
      </c>
      <c r="D442" s="1">
        <v>35004</v>
      </c>
      <c r="E442" s="1">
        <v>35018</v>
      </c>
      <c r="F442" s="1">
        <v>35010</v>
      </c>
      <c r="G442">
        <v>2</v>
      </c>
      <c r="H442">
        <v>299.08999999999997</v>
      </c>
      <c r="I442" t="s">
        <v>696</v>
      </c>
      <c r="J442" t="s">
        <v>698</v>
      </c>
      <c r="K442" t="s">
        <v>699</v>
      </c>
      <c r="L442" t="s">
        <v>829</v>
      </c>
      <c r="M442" t="s">
        <v>700</v>
      </c>
      <c r="N442" t="s">
        <v>625</v>
      </c>
      <c r="O442">
        <f xml:space="preserve"> IF(orders[[#This Row],[ShippedDate]]="","",orders[[#This Row],[ShippedDate]]-orders[[#This Row],[OrderDate]])</f>
        <v>6</v>
      </c>
      <c r="P442" t="str">
        <f>TEXT(orders[[#This Row],[OrderDate]],"mmm")</f>
        <v>Nov</v>
      </c>
      <c r="Q442">
        <f xml:space="preserve"> YEAR(orders[[#This Row],[OrderDate]])</f>
        <v>1995</v>
      </c>
      <c r="R442" t="str">
        <f xml:space="preserve"> IF(orders[[#This Row],[ShippedDate]]&lt;orders[[#This Row],[OrderDate]], "Invalid Date", "Valid Date")</f>
        <v>Valid Date</v>
      </c>
    </row>
    <row r="443" spans="1:18" x14ac:dyDescent="0.35">
      <c r="A443">
        <v>10689</v>
      </c>
      <c r="B443" t="s">
        <v>74</v>
      </c>
      <c r="C443">
        <v>1</v>
      </c>
      <c r="D443" s="1">
        <v>35004</v>
      </c>
      <c r="E443" s="1">
        <v>35032</v>
      </c>
      <c r="F443" s="1">
        <v>35010</v>
      </c>
      <c r="G443">
        <v>2</v>
      </c>
      <c r="H443">
        <v>13.42</v>
      </c>
      <c r="I443" t="s">
        <v>75</v>
      </c>
      <c r="J443" t="s">
        <v>78</v>
      </c>
      <c r="K443" t="s">
        <v>79</v>
      </c>
      <c r="L443" t="s">
        <v>829</v>
      </c>
      <c r="M443" t="s">
        <v>80</v>
      </c>
      <c r="N443" t="s">
        <v>81</v>
      </c>
      <c r="O443">
        <f xml:space="preserve"> IF(orders[[#This Row],[ShippedDate]]="","",orders[[#This Row],[ShippedDate]]-orders[[#This Row],[OrderDate]])</f>
        <v>6</v>
      </c>
      <c r="P443" t="str">
        <f>TEXT(orders[[#This Row],[OrderDate]],"mmm")</f>
        <v>Nov</v>
      </c>
      <c r="Q443">
        <f xml:space="preserve"> YEAR(orders[[#This Row],[OrderDate]])</f>
        <v>1995</v>
      </c>
      <c r="R443" t="str">
        <f xml:space="preserve"> IF(orders[[#This Row],[ShippedDate]]&lt;orders[[#This Row],[OrderDate]], "Invalid Date", "Valid Date")</f>
        <v>Valid Date</v>
      </c>
    </row>
    <row r="444" spans="1:18" x14ac:dyDescent="0.35">
      <c r="A444">
        <v>10690</v>
      </c>
      <c r="B444" t="s">
        <v>314</v>
      </c>
      <c r="C444">
        <v>1</v>
      </c>
      <c r="D444" s="1">
        <v>35005</v>
      </c>
      <c r="E444" s="1">
        <v>35033</v>
      </c>
      <c r="F444" s="1">
        <v>35006</v>
      </c>
      <c r="G444">
        <v>1</v>
      </c>
      <c r="H444">
        <v>15.8</v>
      </c>
      <c r="I444" t="s">
        <v>315</v>
      </c>
      <c r="J444" t="s">
        <v>317</v>
      </c>
      <c r="K444" t="s">
        <v>318</v>
      </c>
      <c r="L444" t="s">
        <v>319</v>
      </c>
      <c r="M444" t="s">
        <v>320</v>
      </c>
      <c r="N444" t="s">
        <v>169</v>
      </c>
      <c r="O444">
        <f xml:space="preserve"> IF(orders[[#This Row],[ShippedDate]]="","",orders[[#This Row],[ShippedDate]]-orders[[#This Row],[OrderDate]])</f>
        <v>1</v>
      </c>
      <c r="P444" t="str">
        <f>TEXT(orders[[#This Row],[OrderDate]],"mmm")</f>
        <v>Nov</v>
      </c>
      <c r="Q444">
        <f xml:space="preserve"> YEAR(orders[[#This Row],[OrderDate]])</f>
        <v>1995</v>
      </c>
      <c r="R444" t="str">
        <f xml:space="preserve"> IF(orders[[#This Row],[ShippedDate]]&lt;orders[[#This Row],[OrderDate]], "Invalid Date", "Valid Date")</f>
        <v>Valid Date</v>
      </c>
    </row>
    <row r="445" spans="1:18" x14ac:dyDescent="0.35">
      <c r="A445">
        <v>10691</v>
      </c>
      <c r="B445" t="s">
        <v>544</v>
      </c>
      <c r="C445">
        <v>2</v>
      </c>
      <c r="D445" s="1">
        <v>35006</v>
      </c>
      <c r="E445" s="1">
        <v>35048</v>
      </c>
      <c r="F445" s="1">
        <v>35025</v>
      </c>
      <c r="G445">
        <v>2</v>
      </c>
      <c r="H445">
        <v>810.05</v>
      </c>
      <c r="I445" t="s">
        <v>545</v>
      </c>
      <c r="J445" t="s">
        <v>547</v>
      </c>
      <c r="K445" t="s">
        <v>548</v>
      </c>
      <c r="L445" t="s">
        <v>829</v>
      </c>
      <c r="M445" t="s">
        <v>549</v>
      </c>
      <c r="N445" t="s">
        <v>46</v>
      </c>
      <c r="O445">
        <f xml:space="preserve"> IF(orders[[#This Row],[ShippedDate]]="","",orders[[#This Row],[ShippedDate]]-orders[[#This Row],[OrderDate]])</f>
        <v>19</v>
      </c>
      <c r="P445" t="str">
        <f>TEXT(orders[[#This Row],[OrderDate]],"mmm")</f>
        <v>Nov</v>
      </c>
      <c r="Q445">
        <f xml:space="preserve"> YEAR(orders[[#This Row],[OrderDate]])</f>
        <v>1995</v>
      </c>
      <c r="R445" t="str">
        <f xml:space="preserve"> IF(orders[[#This Row],[ShippedDate]]&lt;orders[[#This Row],[OrderDate]], "Invalid Date", "Valid Date")</f>
        <v>Valid Date</v>
      </c>
    </row>
    <row r="446" spans="1:18" x14ac:dyDescent="0.35">
      <c r="A446">
        <v>10692</v>
      </c>
      <c r="B446" t="s">
        <v>39</v>
      </c>
      <c r="C446">
        <v>4</v>
      </c>
      <c r="D446" s="1">
        <v>35006</v>
      </c>
      <c r="E446" s="1">
        <v>35034</v>
      </c>
      <c r="F446" s="1">
        <v>35016</v>
      </c>
      <c r="G446">
        <v>2</v>
      </c>
      <c r="H446">
        <v>61.02</v>
      </c>
      <c r="I446" t="s">
        <v>858</v>
      </c>
      <c r="J446" t="s">
        <v>43</v>
      </c>
      <c r="K446" t="s">
        <v>44</v>
      </c>
      <c r="L446" t="s">
        <v>829</v>
      </c>
      <c r="M446" t="s">
        <v>45</v>
      </c>
      <c r="N446" t="s">
        <v>46</v>
      </c>
      <c r="O446">
        <f xml:space="preserve"> IF(orders[[#This Row],[ShippedDate]]="","",orders[[#This Row],[ShippedDate]]-orders[[#This Row],[OrderDate]])</f>
        <v>10</v>
      </c>
      <c r="P446" t="str">
        <f>TEXT(orders[[#This Row],[OrderDate]],"mmm")</f>
        <v>Nov</v>
      </c>
      <c r="Q446">
        <f xml:space="preserve"> YEAR(orders[[#This Row],[OrderDate]])</f>
        <v>1995</v>
      </c>
      <c r="R446" t="str">
        <f xml:space="preserve"> IF(orders[[#This Row],[ShippedDate]]&lt;orders[[#This Row],[OrderDate]], "Invalid Date", "Valid Date")</f>
        <v>Valid Date</v>
      </c>
    </row>
    <row r="447" spans="1:18" x14ac:dyDescent="0.35">
      <c r="A447">
        <v>10693</v>
      </c>
      <c r="B447" t="s">
        <v>742</v>
      </c>
      <c r="C447">
        <v>3</v>
      </c>
      <c r="D447" s="1">
        <v>35009</v>
      </c>
      <c r="E447" s="1">
        <v>35023</v>
      </c>
      <c r="F447" s="1">
        <v>35013</v>
      </c>
      <c r="G447">
        <v>3</v>
      </c>
      <c r="H447">
        <v>139.34</v>
      </c>
      <c r="I447" t="s">
        <v>743</v>
      </c>
      <c r="J447" t="s">
        <v>848</v>
      </c>
      <c r="K447" t="s">
        <v>746</v>
      </c>
      <c r="L447" t="s">
        <v>393</v>
      </c>
      <c r="M447" t="s">
        <v>849</v>
      </c>
      <c r="N447" t="s">
        <v>302</v>
      </c>
      <c r="O447">
        <f xml:space="preserve"> IF(orders[[#This Row],[ShippedDate]]="","",orders[[#This Row],[ShippedDate]]-orders[[#This Row],[OrderDate]])</f>
        <v>4</v>
      </c>
      <c r="P447" t="str">
        <f>TEXT(orders[[#This Row],[OrderDate]],"mmm")</f>
        <v>Nov</v>
      </c>
      <c r="Q447">
        <f xml:space="preserve"> YEAR(orders[[#This Row],[OrderDate]])</f>
        <v>1995</v>
      </c>
      <c r="R447" t="str">
        <f xml:space="preserve"> IF(orders[[#This Row],[ShippedDate]]&lt;orders[[#This Row],[OrderDate]], "Invalid Date", "Valid Date")</f>
        <v>Valid Date</v>
      </c>
    </row>
    <row r="448" spans="1:18" x14ac:dyDescent="0.35">
      <c r="A448">
        <v>10694</v>
      </c>
      <c r="B448" t="s">
        <v>544</v>
      </c>
      <c r="C448">
        <v>8</v>
      </c>
      <c r="D448" s="1">
        <v>35009</v>
      </c>
      <c r="E448" s="1">
        <v>35037</v>
      </c>
      <c r="F448" s="1">
        <v>35012</v>
      </c>
      <c r="G448">
        <v>3</v>
      </c>
      <c r="H448">
        <v>398.36</v>
      </c>
      <c r="I448" t="s">
        <v>545</v>
      </c>
      <c r="J448" t="s">
        <v>547</v>
      </c>
      <c r="K448" t="s">
        <v>548</v>
      </c>
      <c r="L448" t="s">
        <v>829</v>
      </c>
      <c r="M448" t="s">
        <v>549</v>
      </c>
      <c r="N448" t="s">
        <v>46</v>
      </c>
      <c r="O448">
        <f xml:space="preserve"> IF(orders[[#This Row],[ShippedDate]]="","",orders[[#This Row],[ShippedDate]]-orders[[#This Row],[OrderDate]])</f>
        <v>3</v>
      </c>
      <c r="P448" t="str">
        <f>TEXT(orders[[#This Row],[OrderDate]],"mmm")</f>
        <v>Nov</v>
      </c>
      <c r="Q448">
        <f xml:space="preserve"> YEAR(orders[[#This Row],[OrderDate]])</f>
        <v>1995</v>
      </c>
      <c r="R448" t="str">
        <f xml:space="preserve"> IF(orders[[#This Row],[ShippedDate]]&lt;orders[[#This Row],[OrderDate]], "Invalid Date", "Valid Date")</f>
        <v>Valid Date</v>
      </c>
    </row>
    <row r="449" spans="1:18" x14ac:dyDescent="0.35">
      <c r="A449">
        <v>10695</v>
      </c>
      <c r="B449" t="s">
        <v>750</v>
      </c>
      <c r="C449">
        <v>7</v>
      </c>
      <c r="D449" s="1">
        <v>35010</v>
      </c>
      <c r="E449" s="1">
        <v>35052</v>
      </c>
      <c r="F449" s="1">
        <v>35017</v>
      </c>
      <c r="G449">
        <v>1</v>
      </c>
      <c r="H449">
        <v>16.72</v>
      </c>
      <c r="I449" t="s">
        <v>751</v>
      </c>
      <c r="J449" t="s">
        <v>754</v>
      </c>
      <c r="K449" t="s">
        <v>755</v>
      </c>
      <c r="L449" t="s">
        <v>829</v>
      </c>
      <c r="M449" t="s">
        <v>756</v>
      </c>
      <c r="N449" t="s">
        <v>733</v>
      </c>
      <c r="O449">
        <f xml:space="preserve"> IF(orders[[#This Row],[ShippedDate]]="","",orders[[#This Row],[ShippedDate]]-orders[[#This Row],[OrderDate]])</f>
        <v>7</v>
      </c>
      <c r="P449" t="str">
        <f>TEXT(orders[[#This Row],[OrderDate]],"mmm")</f>
        <v>Nov</v>
      </c>
      <c r="Q449">
        <f xml:space="preserve"> YEAR(orders[[#This Row],[OrderDate]])</f>
        <v>1995</v>
      </c>
      <c r="R449" t="str">
        <f xml:space="preserve"> IF(orders[[#This Row],[ShippedDate]]&lt;orders[[#This Row],[OrderDate]], "Invalid Date", "Valid Date")</f>
        <v>Valid Date</v>
      </c>
    </row>
    <row r="450" spans="1:18" x14ac:dyDescent="0.35">
      <c r="A450">
        <v>10696</v>
      </c>
      <c r="B450" t="s">
        <v>742</v>
      </c>
      <c r="C450">
        <v>8</v>
      </c>
      <c r="D450" s="1">
        <v>35011</v>
      </c>
      <c r="E450" s="1">
        <v>35053</v>
      </c>
      <c r="F450" s="1">
        <v>35017</v>
      </c>
      <c r="G450">
        <v>3</v>
      </c>
      <c r="H450">
        <v>102.55</v>
      </c>
      <c r="I450" t="s">
        <v>743</v>
      </c>
      <c r="J450" t="s">
        <v>848</v>
      </c>
      <c r="K450" t="s">
        <v>746</v>
      </c>
      <c r="L450" t="s">
        <v>393</v>
      </c>
      <c r="M450" t="s">
        <v>849</v>
      </c>
      <c r="N450" t="s">
        <v>302</v>
      </c>
      <c r="O450">
        <f xml:space="preserve"> IF(orders[[#This Row],[ShippedDate]]="","",orders[[#This Row],[ShippedDate]]-orders[[#This Row],[OrderDate]])</f>
        <v>6</v>
      </c>
      <c r="P450" t="str">
        <f>TEXT(orders[[#This Row],[OrderDate]],"mmm")</f>
        <v>Nov</v>
      </c>
      <c r="Q450">
        <f xml:space="preserve"> YEAR(orders[[#This Row],[OrderDate]])</f>
        <v>1995</v>
      </c>
      <c r="R450" t="str">
        <f xml:space="preserve"> IF(orders[[#This Row],[ShippedDate]]&lt;orders[[#This Row],[OrderDate]], "Invalid Date", "Valid Date")</f>
        <v>Valid Date</v>
      </c>
    </row>
    <row r="451" spans="1:18" x14ac:dyDescent="0.35">
      <c r="A451">
        <v>10697</v>
      </c>
      <c r="B451" t="s">
        <v>422</v>
      </c>
      <c r="C451">
        <v>3</v>
      </c>
      <c r="D451" s="1">
        <v>35011</v>
      </c>
      <c r="E451" s="1">
        <v>35039</v>
      </c>
      <c r="F451" s="1">
        <v>35017</v>
      </c>
      <c r="G451">
        <v>1</v>
      </c>
      <c r="H451">
        <v>45.52</v>
      </c>
      <c r="I451" t="s">
        <v>423</v>
      </c>
      <c r="J451" t="s">
        <v>425</v>
      </c>
      <c r="K451" t="s">
        <v>426</v>
      </c>
      <c r="L451" t="s">
        <v>427</v>
      </c>
      <c r="M451" t="s">
        <v>428</v>
      </c>
      <c r="N451" t="s">
        <v>311</v>
      </c>
      <c r="O451">
        <f xml:space="preserve"> IF(orders[[#This Row],[ShippedDate]]="","",orders[[#This Row],[ShippedDate]]-orders[[#This Row],[OrderDate]])</f>
        <v>6</v>
      </c>
      <c r="P451" t="str">
        <f>TEXT(orders[[#This Row],[OrderDate]],"mmm")</f>
        <v>Nov</v>
      </c>
      <c r="Q451">
        <f xml:space="preserve"> YEAR(orders[[#This Row],[OrderDate]])</f>
        <v>1995</v>
      </c>
      <c r="R451" t="str">
        <f xml:space="preserve"> IF(orders[[#This Row],[ShippedDate]]&lt;orders[[#This Row],[OrderDate]], "Invalid Date", "Valid Date")</f>
        <v>Valid Date</v>
      </c>
    </row>
    <row r="452" spans="1:18" x14ac:dyDescent="0.35">
      <c r="A452">
        <v>10698</v>
      </c>
      <c r="B452" t="s">
        <v>201</v>
      </c>
      <c r="C452">
        <v>4</v>
      </c>
      <c r="D452" s="1">
        <v>35012</v>
      </c>
      <c r="E452" s="1">
        <v>35040</v>
      </c>
      <c r="F452" s="1">
        <v>35020</v>
      </c>
      <c r="G452">
        <v>1</v>
      </c>
      <c r="H452">
        <v>272.47000000000003</v>
      </c>
      <c r="I452" t="s">
        <v>202</v>
      </c>
      <c r="J452" t="s">
        <v>205</v>
      </c>
      <c r="K452" t="s">
        <v>206</v>
      </c>
      <c r="L452" t="s">
        <v>829</v>
      </c>
      <c r="M452" t="s">
        <v>207</v>
      </c>
      <c r="N452" t="s">
        <v>208</v>
      </c>
      <c r="O452">
        <f xml:space="preserve"> IF(orders[[#This Row],[ShippedDate]]="","",orders[[#This Row],[ShippedDate]]-orders[[#This Row],[OrderDate]])</f>
        <v>8</v>
      </c>
      <c r="P452" t="str">
        <f>TEXT(orders[[#This Row],[OrderDate]],"mmm")</f>
        <v>Nov</v>
      </c>
      <c r="Q452">
        <f xml:space="preserve"> YEAR(orders[[#This Row],[OrderDate]])</f>
        <v>1995</v>
      </c>
      <c r="R452" t="str">
        <f xml:space="preserve"> IF(orders[[#This Row],[ShippedDate]]&lt;orders[[#This Row],[OrderDate]], "Invalid Date", "Valid Date")</f>
        <v>Valid Date</v>
      </c>
    </row>
    <row r="453" spans="1:18" x14ac:dyDescent="0.35">
      <c r="A453">
        <v>10699</v>
      </c>
      <c r="B453" t="s">
        <v>465</v>
      </c>
      <c r="C453">
        <v>3</v>
      </c>
      <c r="D453" s="1">
        <v>35012</v>
      </c>
      <c r="E453" s="1">
        <v>35040</v>
      </c>
      <c r="F453" s="1">
        <v>35016</v>
      </c>
      <c r="G453">
        <v>3</v>
      </c>
      <c r="H453">
        <v>0.57999999999999996</v>
      </c>
      <c r="I453" t="s">
        <v>466</v>
      </c>
      <c r="J453" t="s">
        <v>468</v>
      </c>
      <c r="K453" t="s">
        <v>469</v>
      </c>
      <c r="L453" t="s">
        <v>829</v>
      </c>
      <c r="M453" t="s">
        <v>470</v>
      </c>
      <c r="N453" t="s">
        <v>46</v>
      </c>
      <c r="O453">
        <f xml:space="preserve"> IF(orders[[#This Row],[ShippedDate]]="","",orders[[#This Row],[ShippedDate]]-orders[[#This Row],[OrderDate]])</f>
        <v>4</v>
      </c>
      <c r="P453" t="str">
        <f>TEXT(orders[[#This Row],[OrderDate]],"mmm")</f>
        <v>Nov</v>
      </c>
      <c r="Q453">
        <f xml:space="preserve"> YEAR(orders[[#This Row],[OrderDate]])</f>
        <v>1995</v>
      </c>
      <c r="R453" t="str">
        <f xml:space="preserve"> IF(orders[[#This Row],[ShippedDate]]&lt;orders[[#This Row],[OrderDate]], "Invalid Date", "Valid Date")</f>
        <v>Valid Date</v>
      </c>
    </row>
    <row r="454" spans="1:18" x14ac:dyDescent="0.35">
      <c r="A454">
        <v>10700</v>
      </c>
      <c r="B454" t="s">
        <v>604</v>
      </c>
      <c r="C454">
        <v>3</v>
      </c>
      <c r="D454" s="1">
        <v>35013</v>
      </c>
      <c r="E454" s="1">
        <v>35041</v>
      </c>
      <c r="F454" s="1">
        <v>35019</v>
      </c>
      <c r="G454">
        <v>1</v>
      </c>
      <c r="H454">
        <v>65.099999999999994</v>
      </c>
      <c r="I454" t="s">
        <v>605</v>
      </c>
      <c r="J454" t="s">
        <v>607</v>
      </c>
      <c r="K454" t="s">
        <v>608</v>
      </c>
      <c r="L454" t="s">
        <v>609</v>
      </c>
      <c r="M454" t="s">
        <v>610</v>
      </c>
      <c r="N454" t="s">
        <v>302</v>
      </c>
      <c r="O454">
        <f xml:space="preserve"> IF(orders[[#This Row],[ShippedDate]]="","",orders[[#This Row],[ShippedDate]]-orders[[#This Row],[OrderDate]])</f>
        <v>6</v>
      </c>
      <c r="P454" t="str">
        <f>TEXT(orders[[#This Row],[OrderDate]],"mmm")</f>
        <v>Nov</v>
      </c>
      <c r="Q454">
        <f xml:space="preserve"> YEAR(orders[[#This Row],[OrderDate]])</f>
        <v>1995</v>
      </c>
      <c r="R454" t="str">
        <f xml:space="preserve"> IF(orders[[#This Row],[ShippedDate]]&lt;orders[[#This Row],[OrderDate]], "Invalid Date", "Valid Date")</f>
        <v>Valid Date</v>
      </c>
    </row>
    <row r="455" spans="1:18" x14ac:dyDescent="0.35">
      <c r="A455">
        <v>10701</v>
      </c>
      <c r="B455" t="s">
        <v>340</v>
      </c>
      <c r="C455">
        <v>6</v>
      </c>
      <c r="D455" s="1">
        <v>35016</v>
      </c>
      <c r="E455" s="1">
        <v>35030</v>
      </c>
      <c r="F455" s="1">
        <v>35018</v>
      </c>
      <c r="G455">
        <v>3</v>
      </c>
      <c r="H455">
        <v>220.31</v>
      </c>
      <c r="I455" t="s">
        <v>341</v>
      </c>
      <c r="J455" t="s">
        <v>343</v>
      </c>
      <c r="K455" t="s">
        <v>344</v>
      </c>
      <c r="L455" t="s">
        <v>345</v>
      </c>
      <c r="M455" t="s">
        <v>829</v>
      </c>
      <c r="N455" t="s">
        <v>346</v>
      </c>
      <c r="O455">
        <f xml:space="preserve"> IF(orders[[#This Row],[ShippedDate]]="","",orders[[#This Row],[ShippedDate]]-orders[[#This Row],[OrderDate]])</f>
        <v>2</v>
      </c>
      <c r="P455" t="str">
        <f>TEXT(orders[[#This Row],[OrderDate]],"mmm")</f>
        <v>Nov</v>
      </c>
      <c r="Q455">
        <f xml:space="preserve"> YEAR(orders[[#This Row],[OrderDate]])</f>
        <v>1995</v>
      </c>
      <c r="R455" t="str">
        <f xml:space="preserve"> IF(orders[[#This Row],[ShippedDate]]&lt;orders[[#This Row],[OrderDate]], "Invalid Date", "Valid Date")</f>
        <v>Valid Date</v>
      </c>
    </row>
    <row r="456" spans="1:18" x14ac:dyDescent="0.35">
      <c r="A456">
        <v>10702</v>
      </c>
      <c r="B456" t="s">
        <v>39</v>
      </c>
      <c r="C456">
        <v>4</v>
      </c>
      <c r="D456" s="1">
        <v>35016</v>
      </c>
      <c r="E456" s="1">
        <v>35058</v>
      </c>
      <c r="F456" s="1">
        <v>35024</v>
      </c>
      <c r="G456">
        <v>1</v>
      </c>
      <c r="H456">
        <v>23.94</v>
      </c>
      <c r="I456" t="s">
        <v>858</v>
      </c>
      <c r="J456" t="s">
        <v>43</v>
      </c>
      <c r="K456" t="s">
        <v>44</v>
      </c>
      <c r="L456" t="s">
        <v>829</v>
      </c>
      <c r="M456" t="s">
        <v>45</v>
      </c>
      <c r="N456" t="s">
        <v>46</v>
      </c>
      <c r="O456">
        <f xml:space="preserve"> IF(orders[[#This Row],[ShippedDate]]="","",orders[[#This Row],[ShippedDate]]-orders[[#This Row],[OrderDate]])</f>
        <v>8</v>
      </c>
      <c r="P456" t="str">
        <f>TEXT(orders[[#This Row],[OrderDate]],"mmm")</f>
        <v>Nov</v>
      </c>
      <c r="Q456">
        <f xml:space="preserve"> YEAR(orders[[#This Row],[OrderDate]])</f>
        <v>1995</v>
      </c>
      <c r="R456" t="str">
        <f xml:space="preserve"> IF(orders[[#This Row],[ShippedDate]]&lt;orders[[#This Row],[OrderDate]], "Invalid Date", "Valid Date")</f>
        <v>Valid Date</v>
      </c>
    </row>
    <row r="457" spans="1:18" x14ac:dyDescent="0.35">
      <c r="A457">
        <v>10703</v>
      </c>
      <c r="B457" t="s">
        <v>234</v>
      </c>
      <c r="C457">
        <v>6</v>
      </c>
      <c r="D457" s="1">
        <v>35017</v>
      </c>
      <c r="E457" s="1">
        <v>35045</v>
      </c>
      <c r="F457" s="1">
        <v>35023</v>
      </c>
      <c r="G457">
        <v>2</v>
      </c>
      <c r="H457">
        <v>152.30000000000001</v>
      </c>
      <c r="I457" t="s">
        <v>235</v>
      </c>
      <c r="J457" t="s">
        <v>237</v>
      </c>
      <c r="K457" t="s">
        <v>238</v>
      </c>
      <c r="L457" t="s">
        <v>829</v>
      </c>
      <c r="M457" t="s">
        <v>239</v>
      </c>
      <c r="N457" t="s">
        <v>81</v>
      </c>
      <c r="O457">
        <f xml:space="preserve"> IF(orders[[#This Row],[ShippedDate]]="","",orders[[#This Row],[ShippedDate]]-orders[[#This Row],[OrderDate]])</f>
        <v>6</v>
      </c>
      <c r="P457" t="str">
        <f>TEXT(orders[[#This Row],[OrderDate]],"mmm")</f>
        <v>Nov</v>
      </c>
      <c r="Q457">
        <f xml:space="preserve"> YEAR(orders[[#This Row],[OrderDate]])</f>
        <v>1995</v>
      </c>
      <c r="R457" t="str">
        <f xml:space="preserve"> IF(orders[[#This Row],[ShippedDate]]&lt;orders[[#This Row],[OrderDate]], "Invalid Date", "Valid Date")</f>
        <v>Valid Date</v>
      </c>
    </row>
    <row r="458" spans="1:18" x14ac:dyDescent="0.35">
      <c r="A458">
        <v>10704</v>
      </c>
      <c r="B458" t="s">
        <v>538</v>
      </c>
      <c r="C458">
        <v>6</v>
      </c>
      <c r="D458" s="1">
        <v>35017</v>
      </c>
      <c r="E458" s="1">
        <v>35045</v>
      </c>
      <c r="F458" s="1">
        <v>35041</v>
      </c>
      <c r="G458">
        <v>1</v>
      </c>
      <c r="H458">
        <v>4.78</v>
      </c>
      <c r="I458" t="s">
        <v>539</v>
      </c>
      <c r="J458" t="s">
        <v>541</v>
      </c>
      <c r="K458" t="s">
        <v>166</v>
      </c>
      <c r="L458" t="s">
        <v>167</v>
      </c>
      <c r="M458" t="s">
        <v>542</v>
      </c>
      <c r="N458" t="s">
        <v>169</v>
      </c>
      <c r="O458">
        <f xml:space="preserve"> IF(orders[[#This Row],[ShippedDate]]="","",orders[[#This Row],[ShippedDate]]-orders[[#This Row],[OrderDate]])</f>
        <v>24</v>
      </c>
      <c r="P458" t="str">
        <f>TEXT(orders[[#This Row],[OrderDate]],"mmm")</f>
        <v>Nov</v>
      </c>
      <c r="Q458">
        <f xml:space="preserve"> YEAR(orders[[#This Row],[OrderDate]])</f>
        <v>1995</v>
      </c>
      <c r="R458" t="str">
        <f xml:space="preserve"> IF(orders[[#This Row],[ShippedDate]]&lt;orders[[#This Row],[OrderDate]], "Invalid Date", "Valid Date")</f>
        <v>Valid Date</v>
      </c>
    </row>
    <row r="459" spans="1:18" x14ac:dyDescent="0.35">
      <c r="A459">
        <v>10705</v>
      </c>
      <c r="B459" t="s">
        <v>323</v>
      </c>
      <c r="C459">
        <v>9</v>
      </c>
      <c r="D459" s="1">
        <v>35018</v>
      </c>
      <c r="E459" s="1">
        <v>35046</v>
      </c>
      <c r="F459" s="1">
        <v>35052</v>
      </c>
      <c r="G459">
        <v>2</v>
      </c>
      <c r="H459">
        <v>3.52</v>
      </c>
      <c r="I459" t="s">
        <v>324</v>
      </c>
      <c r="J459" t="s">
        <v>326</v>
      </c>
      <c r="K459" t="s">
        <v>327</v>
      </c>
      <c r="L459" t="s">
        <v>328</v>
      </c>
      <c r="M459" t="s">
        <v>329</v>
      </c>
      <c r="N459" t="s">
        <v>311</v>
      </c>
      <c r="O459">
        <f xml:space="preserve"> IF(orders[[#This Row],[ShippedDate]]="","",orders[[#This Row],[ShippedDate]]-orders[[#This Row],[OrderDate]])</f>
        <v>34</v>
      </c>
      <c r="P459" t="str">
        <f>TEXT(orders[[#This Row],[OrderDate]],"mmm")</f>
        <v>Nov</v>
      </c>
      <c r="Q459">
        <f xml:space="preserve"> YEAR(orders[[#This Row],[OrderDate]])</f>
        <v>1995</v>
      </c>
      <c r="R459" t="str">
        <f xml:space="preserve"> IF(orders[[#This Row],[ShippedDate]]&lt;orders[[#This Row],[OrderDate]], "Invalid Date", "Valid Date")</f>
        <v>Valid Date</v>
      </c>
    </row>
    <row r="460" spans="1:18" x14ac:dyDescent="0.35">
      <c r="A460">
        <v>10706</v>
      </c>
      <c r="B460" t="s">
        <v>485</v>
      </c>
      <c r="C460">
        <v>8</v>
      </c>
      <c r="D460" s="1">
        <v>35019</v>
      </c>
      <c r="E460" s="1">
        <v>35047</v>
      </c>
      <c r="F460" s="1">
        <v>35024</v>
      </c>
      <c r="G460">
        <v>3</v>
      </c>
      <c r="H460">
        <v>135.63</v>
      </c>
      <c r="I460" t="s">
        <v>486</v>
      </c>
      <c r="J460" t="s">
        <v>488</v>
      </c>
      <c r="K460" t="s">
        <v>489</v>
      </c>
      <c r="L460" t="s">
        <v>490</v>
      </c>
      <c r="M460" t="s">
        <v>491</v>
      </c>
      <c r="N460" t="s">
        <v>302</v>
      </c>
      <c r="O460">
        <f xml:space="preserve"> IF(orders[[#This Row],[ShippedDate]]="","",orders[[#This Row],[ShippedDate]]-orders[[#This Row],[OrderDate]])</f>
        <v>5</v>
      </c>
      <c r="P460" t="str">
        <f>TEXT(orders[[#This Row],[OrderDate]],"mmm")</f>
        <v>Nov</v>
      </c>
      <c r="Q460">
        <f xml:space="preserve"> YEAR(orders[[#This Row],[OrderDate]])</f>
        <v>1995</v>
      </c>
      <c r="R460" t="str">
        <f xml:space="preserve"> IF(orders[[#This Row],[ShippedDate]]&lt;orders[[#This Row],[OrderDate]], "Invalid Date", "Valid Date")</f>
        <v>Valid Date</v>
      </c>
    </row>
    <row r="461" spans="1:18" x14ac:dyDescent="0.35">
      <c r="A461">
        <v>10707</v>
      </c>
      <c r="B461" t="s">
        <v>65</v>
      </c>
      <c r="C461">
        <v>4</v>
      </c>
      <c r="D461" s="1">
        <v>35019</v>
      </c>
      <c r="E461" s="1">
        <v>35033</v>
      </c>
      <c r="F461" s="1">
        <v>35026</v>
      </c>
      <c r="G461">
        <v>3</v>
      </c>
      <c r="H461">
        <v>21.74</v>
      </c>
      <c r="I461" t="s">
        <v>66</v>
      </c>
      <c r="J461" t="s">
        <v>850</v>
      </c>
      <c r="K461" t="s">
        <v>851</v>
      </c>
      <c r="L461" t="s">
        <v>852</v>
      </c>
      <c r="M461" t="s">
        <v>853</v>
      </c>
      <c r="N461" t="s">
        <v>71</v>
      </c>
      <c r="O461">
        <f xml:space="preserve"> IF(orders[[#This Row],[ShippedDate]]="","",orders[[#This Row],[ShippedDate]]-orders[[#This Row],[OrderDate]])</f>
        <v>7</v>
      </c>
      <c r="P461" t="str">
        <f>TEXT(orders[[#This Row],[OrderDate]],"mmm")</f>
        <v>Nov</v>
      </c>
      <c r="Q461">
        <f xml:space="preserve"> YEAR(orders[[#This Row],[OrderDate]])</f>
        <v>1995</v>
      </c>
      <c r="R461" t="str">
        <f xml:space="preserve"> IF(orders[[#This Row],[ShippedDate]]&lt;orders[[#This Row],[OrderDate]], "Invalid Date", "Valid Date")</f>
        <v>Valid Date</v>
      </c>
    </row>
    <row r="462" spans="1:18" x14ac:dyDescent="0.35">
      <c r="A462">
        <v>10708</v>
      </c>
      <c r="B462" t="s">
        <v>652</v>
      </c>
      <c r="C462">
        <v>6</v>
      </c>
      <c r="D462" s="1">
        <v>35020</v>
      </c>
      <c r="E462" s="1">
        <v>35062</v>
      </c>
      <c r="F462" s="1">
        <v>35039</v>
      </c>
      <c r="G462">
        <v>2</v>
      </c>
      <c r="H462">
        <v>2.96</v>
      </c>
      <c r="I462" t="s">
        <v>653</v>
      </c>
      <c r="J462" t="s">
        <v>655</v>
      </c>
      <c r="K462" t="s">
        <v>435</v>
      </c>
      <c r="L462" t="s">
        <v>300</v>
      </c>
      <c r="M462" t="s">
        <v>656</v>
      </c>
      <c r="N462" t="s">
        <v>302</v>
      </c>
      <c r="O462">
        <f xml:space="preserve"> IF(orders[[#This Row],[ShippedDate]]="","",orders[[#This Row],[ShippedDate]]-orders[[#This Row],[OrderDate]])</f>
        <v>19</v>
      </c>
      <c r="P462" t="str">
        <f>TEXT(orders[[#This Row],[OrderDate]],"mmm")</f>
        <v>Nov</v>
      </c>
      <c r="Q462">
        <f xml:space="preserve"> YEAR(orders[[#This Row],[OrderDate]])</f>
        <v>1995</v>
      </c>
      <c r="R462" t="str">
        <f xml:space="preserve"> IF(orders[[#This Row],[ShippedDate]]&lt;orders[[#This Row],[OrderDate]], "Invalid Date", "Valid Date")</f>
        <v>Valid Date</v>
      </c>
    </row>
    <row r="463" spans="1:18" x14ac:dyDescent="0.35">
      <c r="A463">
        <v>10709</v>
      </c>
      <c r="B463" t="s">
        <v>288</v>
      </c>
      <c r="C463">
        <v>1</v>
      </c>
      <c r="D463" s="1">
        <v>35020</v>
      </c>
      <c r="E463" s="1">
        <v>35048</v>
      </c>
      <c r="F463" s="1">
        <v>35054</v>
      </c>
      <c r="G463">
        <v>3</v>
      </c>
      <c r="H463">
        <v>210.8</v>
      </c>
      <c r="I463" t="s">
        <v>289</v>
      </c>
      <c r="J463" t="s">
        <v>291</v>
      </c>
      <c r="K463" t="s">
        <v>292</v>
      </c>
      <c r="L463" t="s">
        <v>167</v>
      </c>
      <c r="M463" t="s">
        <v>293</v>
      </c>
      <c r="N463" t="s">
        <v>169</v>
      </c>
      <c r="O463">
        <f xml:space="preserve"> IF(orders[[#This Row],[ShippedDate]]="","",orders[[#This Row],[ShippedDate]]-orders[[#This Row],[OrderDate]])</f>
        <v>34</v>
      </c>
      <c r="P463" t="str">
        <f>TEXT(orders[[#This Row],[OrderDate]],"mmm")</f>
        <v>Nov</v>
      </c>
      <c r="Q463">
        <f xml:space="preserve"> YEAR(orders[[#This Row],[OrderDate]])</f>
        <v>1995</v>
      </c>
      <c r="R463" t="str">
        <f xml:space="preserve"> IF(orders[[#This Row],[ShippedDate]]&lt;orders[[#This Row],[OrderDate]], "Invalid Date", "Valid Date")</f>
        <v>Valid Date</v>
      </c>
    </row>
    <row r="464" spans="1:18" x14ac:dyDescent="0.35">
      <c r="A464">
        <v>10710</v>
      </c>
      <c r="B464" t="s">
        <v>255</v>
      </c>
      <c r="C464">
        <v>1</v>
      </c>
      <c r="D464" s="1">
        <v>35023</v>
      </c>
      <c r="E464" s="1">
        <v>35051</v>
      </c>
      <c r="F464" s="1">
        <v>35026</v>
      </c>
      <c r="G464">
        <v>1</v>
      </c>
      <c r="H464">
        <v>4.9800000000000004</v>
      </c>
      <c r="I464" t="s">
        <v>256</v>
      </c>
      <c r="J464" t="s">
        <v>258</v>
      </c>
      <c r="K464" t="s">
        <v>259</v>
      </c>
      <c r="L464" t="s">
        <v>829</v>
      </c>
      <c r="M464" t="s">
        <v>260</v>
      </c>
      <c r="N464" t="s">
        <v>261</v>
      </c>
      <c r="O464">
        <f xml:space="preserve"> IF(orders[[#This Row],[ShippedDate]]="","",orders[[#This Row],[ShippedDate]]-orders[[#This Row],[OrderDate]])</f>
        <v>3</v>
      </c>
      <c r="P464" t="str">
        <f>TEXT(orders[[#This Row],[OrderDate]],"mmm")</f>
        <v>Nov</v>
      </c>
      <c r="Q464">
        <f xml:space="preserve"> YEAR(orders[[#This Row],[OrderDate]])</f>
        <v>1995</v>
      </c>
      <c r="R464" t="str">
        <f xml:space="preserve"> IF(orders[[#This Row],[ShippedDate]]&lt;orders[[#This Row],[OrderDate]], "Invalid Date", "Valid Date")</f>
        <v>Valid Date</v>
      </c>
    </row>
    <row r="465" spans="1:18" x14ac:dyDescent="0.35">
      <c r="A465">
        <v>10711</v>
      </c>
      <c r="B465" t="s">
        <v>604</v>
      </c>
      <c r="C465">
        <v>5</v>
      </c>
      <c r="D465" s="1">
        <v>35024</v>
      </c>
      <c r="E465" s="1">
        <v>35066</v>
      </c>
      <c r="F465" s="1">
        <v>35032</v>
      </c>
      <c r="G465">
        <v>2</v>
      </c>
      <c r="H465">
        <v>52.41</v>
      </c>
      <c r="I465" t="s">
        <v>605</v>
      </c>
      <c r="J465" t="s">
        <v>607</v>
      </c>
      <c r="K465" t="s">
        <v>608</v>
      </c>
      <c r="L465" t="s">
        <v>609</v>
      </c>
      <c r="M465" t="s">
        <v>610</v>
      </c>
      <c r="N465" t="s">
        <v>302</v>
      </c>
      <c r="O465">
        <f xml:space="preserve"> IF(orders[[#This Row],[ShippedDate]]="","",orders[[#This Row],[ShippedDate]]-orders[[#This Row],[OrderDate]])</f>
        <v>8</v>
      </c>
      <c r="P465" t="str">
        <f>TEXT(orders[[#This Row],[OrderDate]],"mmm")</f>
        <v>Nov</v>
      </c>
      <c r="Q465">
        <f xml:space="preserve"> YEAR(orders[[#This Row],[OrderDate]])</f>
        <v>1995</v>
      </c>
      <c r="R465" t="str">
        <f xml:space="preserve"> IF(orders[[#This Row],[ShippedDate]]&lt;orders[[#This Row],[OrderDate]], "Invalid Date", "Valid Date")</f>
        <v>Valid Date</v>
      </c>
    </row>
    <row r="466" spans="1:18" x14ac:dyDescent="0.35">
      <c r="A466">
        <v>10712</v>
      </c>
      <c r="B466" t="s">
        <v>340</v>
      </c>
      <c r="C466">
        <v>3</v>
      </c>
      <c r="D466" s="1">
        <v>35024</v>
      </c>
      <c r="E466" s="1">
        <v>35052</v>
      </c>
      <c r="F466" s="1">
        <v>35034</v>
      </c>
      <c r="G466">
        <v>1</v>
      </c>
      <c r="H466">
        <v>89.93</v>
      </c>
      <c r="I466" t="s">
        <v>341</v>
      </c>
      <c r="J466" t="s">
        <v>343</v>
      </c>
      <c r="K466" t="s">
        <v>344</v>
      </c>
      <c r="L466" t="s">
        <v>345</v>
      </c>
      <c r="M466" t="s">
        <v>829</v>
      </c>
      <c r="N466" t="s">
        <v>346</v>
      </c>
      <c r="O466">
        <f xml:space="preserve"> IF(orders[[#This Row],[ShippedDate]]="","",orders[[#This Row],[ShippedDate]]-orders[[#This Row],[OrderDate]])</f>
        <v>10</v>
      </c>
      <c r="P466" t="str">
        <f>TEXT(orders[[#This Row],[OrderDate]],"mmm")</f>
        <v>Nov</v>
      </c>
      <c r="Q466">
        <f xml:space="preserve"> YEAR(orders[[#This Row],[OrderDate]])</f>
        <v>1995</v>
      </c>
      <c r="R466" t="str">
        <f xml:space="preserve"> IF(orders[[#This Row],[ShippedDate]]&lt;orders[[#This Row],[OrderDate]], "Invalid Date", "Valid Date")</f>
        <v>Valid Date</v>
      </c>
    </row>
    <row r="467" spans="1:18" x14ac:dyDescent="0.35">
      <c r="A467">
        <v>10713</v>
      </c>
      <c r="B467" t="s">
        <v>604</v>
      </c>
      <c r="C467">
        <v>1</v>
      </c>
      <c r="D467" s="1">
        <v>35025</v>
      </c>
      <c r="E467" s="1">
        <v>35053</v>
      </c>
      <c r="F467" s="1">
        <v>35027</v>
      </c>
      <c r="G467">
        <v>1</v>
      </c>
      <c r="H467">
        <v>167.05</v>
      </c>
      <c r="I467" t="s">
        <v>605</v>
      </c>
      <c r="J467" t="s">
        <v>607</v>
      </c>
      <c r="K467" t="s">
        <v>608</v>
      </c>
      <c r="L467" t="s">
        <v>609</v>
      </c>
      <c r="M467" t="s">
        <v>610</v>
      </c>
      <c r="N467" t="s">
        <v>302</v>
      </c>
      <c r="O467">
        <f xml:space="preserve"> IF(orders[[#This Row],[ShippedDate]]="","",orders[[#This Row],[ShippedDate]]-orders[[#This Row],[OrderDate]])</f>
        <v>2</v>
      </c>
      <c r="P467" t="str">
        <f>TEXT(orders[[#This Row],[OrderDate]],"mmm")</f>
        <v>Nov</v>
      </c>
      <c r="Q467">
        <f xml:space="preserve"> YEAR(orders[[#This Row],[OrderDate]])</f>
        <v>1995</v>
      </c>
      <c r="R467" t="str">
        <f xml:space="preserve"> IF(orders[[#This Row],[ShippedDate]]&lt;orders[[#This Row],[OrderDate]], "Invalid Date", "Valid Date")</f>
        <v>Valid Date</v>
      </c>
    </row>
    <row r="468" spans="1:18" x14ac:dyDescent="0.35">
      <c r="A468">
        <v>10714</v>
      </c>
      <c r="B468" t="s">
        <v>604</v>
      </c>
      <c r="C468">
        <v>5</v>
      </c>
      <c r="D468" s="1">
        <v>35025</v>
      </c>
      <c r="E468" s="1">
        <v>35053</v>
      </c>
      <c r="F468" s="1">
        <v>35030</v>
      </c>
      <c r="G468">
        <v>3</v>
      </c>
      <c r="H468">
        <v>24.49</v>
      </c>
      <c r="I468" t="s">
        <v>605</v>
      </c>
      <c r="J468" t="s">
        <v>607</v>
      </c>
      <c r="K468" t="s">
        <v>608</v>
      </c>
      <c r="L468" t="s">
        <v>609</v>
      </c>
      <c r="M468" t="s">
        <v>610</v>
      </c>
      <c r="N468" t="s">
        <v>302</v>
      </c>
      <c r="O468">
        <f xml:space="preserve"> IF(orders[[#This Row],[ShippedDate]]="","",orders[[#This Row],[ShippedDate]]-orders[[#This Row],[OrderDate]])</f>
        <v>5</v>
      </c>
      <c r="P468" t="str">
        <f>TEXT(orders[[#This Row],[OrderDate]],"mmm")</f>
        <v>Nov</v>
      </c>
      <c r="Q468">
        <f xml:space="preserve"> YEAR(orders[[#This Row],[OrderDate]])</f>
        <v>1995</v>
      </c>
      <c r="R468" t="str">
        <f xml:space="preserve"> IF(orders[[#This Row],[ShippedDate]]&lt;orders[[#This Row],[OrderDate]], "Invalid Date", "Valid Date")</f>
        <v>Valid Date</v>
      </c>
    </row>
    <row r="469" spans="1:18" x14ac:dyDescent="0.35">
      <c r="A469">
        <v>10715</v>
      </c>
      <c r="B469" t="s">
        <v>111</v>
      </c>
      <c r="C469">
        <v>3</v>
      </c>
      <c r="D469" s="1">
        <v>35026</v>
      </c>
      <c r="E469" s="1">
        <v>35040</v>
      </c>
      <c r="F469" s="1">
        <v>35032</v>
      </c>
      <c r="G469">
        <v>1</v>
      </c>
      <c r="H469">
        <v>63.2</v>
      </c>
      <c r="I469" t="s">
        <v>112</v>
      </c>
      <c r="J469" t="s">
        <v>114</v>
      </c>
      <c r="K469" t="s">
        <v>115</v>
      </c>
      <c r="L469" t="s">
        <v>829</v>
      </c>
      <c r="M469" t="s">
        <v>116</v>
      </c>
      <c r="N469" t="s">
        <v>99</v>
      </c>
      <c r="O469">
        <f xml:space="preserve"> IF(orders[[#This Row],[ShippedDate]]="","",orders[[#This Row],[ShippedDate]]-orders[[#This Row],[OrderDate]])</f>
        <v>6</v>
      </c>
      <c r="P469" t="str">
        <f>TEXT(orders[[#This Row],[OrderDate]],"mmm")</f>
        <v>Nov</v>
      </c>
      <c r="Q469">
        <f xml:space="preserve"> YEAR(orders[[#This Row],[OrderDate]])</f>
        <v>1995</v>
      </c>
      <c r="R469" t="str">
        <f xml:space="preserve"> IF(orders[[#This Row],[ShippedDate]]&lt;orders[[#This Row],[OrderDate]], "Invalid Date", "Valid Date")</f>
        <v>Valid Date</v>
      </c>
    </row>
    <row r="470" spans="1:18" x14ac:dyDescent="0.35">
      <c r="A470">
        <v>10716</v>
      </c>
      <c r="B470" t="s">
        <v>551</v>
      </c>
      <c r="C470">
        <v>4</v>
      </c>
      <c r="D470" s="1">
        <v>35027</v>
      </c>
      <c r="E470" s="1">
        <v>35055</v>
      </c>
      <c r="F470" s="1">
        <v>35030</v>
      </c>
      <c r="G470">
        <v>2</v>
      </c>
      <c r="H470">
        <v>22.57</v>
      </c>
      <c r="I470" t="s">
        <v>552</v>
      </c>
      <c r="J470" t="s">
        <v>554</v>
      </c>
      <c r="K470" t="s">
        <v>141</v>
      </c>
      <c r="L470" t="s">
        <v>829</v>
      </c>
      <c r="M470" t="s">
        <v>142</v>
      </c>
      <c r="N470" t="s">
        <v>143</v>
      </c>
      <c r="O470">
        <f xml:space="preserve"> IF(orders[[#This Row],[ShippedDate]]="","",orders[[#This Row],[ShippedDate]]-orders[[#This Row],[OrderDate]])</f>
        <v>3</v>
      </c>
      <c r="P470" t="str">
        <f>TEXT(orders[[#This Row],[OrderDate]],"mmm")</f>
        <v>Nov</v>
      </c>
      <c r="Q470">
        <f xml:space="preserve"> YEAR(orders[[#This Row],[OrderDate]])</f>
        <v>1995</v>
      </c>
      <c r="R470" t="str">
        <f xml:space="preserve"> IF(orders[[#This Row],[ShippedDate]]&lt;orders[[#This Row],[OrderDate]], "Invalid Date", "Valid Date")</f>
        <v>Valid Date</v>
      </c>
    </row>
    <row r="471" spans="1:18" x14ac:dyDescent="0.35">
      <c r="A471">
        <v>10717</v>
      </c>
      <c r="B471" t="s">
        <v>241</v>
      </c>
      <c r="C471">
        <v>1</v>
      </c>
      <c r="D471" s="1">
        <v>35027</v>
      </c>
      <c r="E471" s="1">
        <v>35055</v>
      </c>
      <c r="F471" s="1">
        <v>35032</v>
      </c>
      <c r="G471">
        <v>2</v>
      </c>
      <c r="H471">
        <v>59.25</v>
      </c>
      <c r="I471" t="s">
        <v>242</v>
      </c>
      <c r="J471" t="s">
        <v>244</v>
      </c>
      <c r="K471" t="s">
        <v>245</v>
      </c>
      <c r="L471" t="s">
        <v>829</v>
      </c>
      <c r="M471" t="s">
        <v>246</v>
      </c>
      <c r="N471" t="s">
        <v>46</v>
      </c>
      <c r="O471">
        <f xml:space="preserve"> IF(orders[[#This Row],[ShippedDate]]="","",orders[[#This Row],[ShippedDate]]-orders[[#This Row],[OrderDate]])</f>
        <v>5</v>
      </c>
      <c r="P471" t="str">
        <f>TEXT(orders[[#This Row],[OrderDate]],"mmm")</f>
        <v>Nov</v>
      </c>
      <c r="Q471">
        <f xml:space="preserve"> YEAR(orders[[#This Row],[OrderDate]])</f>
        <v>1995</v>
      </c>
      <c r="R471" t="str">
        <f xml:space="preserve"> IF(orders[[#This Row],[ShippedDate]]&lt;orders[[#This Row],[OrderDate]], "Invalid Date", "Valid Date")</f>
        <v>Valid Date</v>
      </c>
    </row>
    <row r="472" spans="1:18" x14ac:dyDescent="0.35">
      <c r="A472">
        <v>10718</v>
      </c>
      <c r="B472" t="s">
        <v>357</v>
      </c>
      <c r="C472">
        <v>1</v>
      </c>
      <c r="D472" s="1">
        <v>35030</v>
      </c>
      <c r="E472" s="1">
        <v>35058</v>
      </c>
      <c r="F472" s="1">
        <v>35032</v>
      </c>
      <c r="G472">
        <v>3</v>
      </c>
      <c r="H472">
        <v>170.88</v>
      </c>
      <c r="I472" t="s">
        <v>358</v>
      </c>
      <c r="J472" t="s">
        <v>360</v>
      </c>
      <c r="K472" t="s">
        <v>361</v>
      </c>
      <c r="L472" t="s">
        <v>829</v>
      </c>
      <c r="M472" t="s">
        <v>362</v>
      </c>
      <c r="N472" t="s">
        <v>46</v>
      </c>
      <c r="O472">
        <f xml:space="preserve"> IF(orders[[#This Row],[ShippedDate]]="","",orders[[#This Row],[ShippedDate]]-orders[[#This Row],[OrderDate]])</f>
        <v>2</v>
      </c>
      <c r="P472" t="str">
        <f>TEXT(orders[[#This Row],[OrderDate]],"mmm")</f>
        <v>Nov</v>
      </c>
      <c r="Q472">
        <f xml:space="preserve"> YEAR(orders[[#This Row],[OrderDate]])</f>
        <v>1995</v>
      </c>
      <c r="R472" t="str">
        <f xml:space="preserve"> IF(orders[[#This Row],[ShippedDate]]&lt;orders[[#This Row],[OrderDate]], "Invalid Date", "Valid Date")</f>
        <v>Valid Date</v>
      </c>
    </row>
    <row r="473" spans="1:18" x14ac:dyDescent="0.35">
      <c r="A473">
        <v>10719</v>
      </c>
      <c r="B473" t="s">
        <v>405</v>
      </c>
      <c r="C473">
        <v>8</v>
      </c>
      <c r="D473" s="1">
        <v>35030</v>
      </c>
      <c r="E473" s="1">
        <v>35058</v>
      </c>
      <c r="F473" s="1">
        <v>35039</v>
      </c>
      <c r="G473">
        <v>2</v>
      </c>
      <c r="H473">
        <v>51.44</v>
      </c>
      <c r="I473" t="s">
        <v>406</v>
      </c>
      <c r="J473" t="s">
        <v>408</v>
      </c>
      <c r="K473" t="s">
        <v>409</v>
      </c>
      <c r="L473" t="s">
        <v>410</v>
      </c>
      <c r="M473" t="s">
        <v>411</v>
      </c>
      <c r="N473" t="s">
        <v>302</v>
      </c>
      <c r="O473">
        <f xml:space="preserve"> IF(orders[[#This Row],[ShippedDate]]="","",orders[[#This Row],[ShippedDate]]-orders[[#This Row],[OrderDate]])</f>
        <v>9</v>
      </c>
      <c r="P473" t="str">
        <f>TEXT(orders[[#This Row],[OrderDate]],"mmm")</f>
        <v>Nov</v>
      </c>
      <c r="Q473">
        <f xml:space="preserve"> YEAR(orders[[#This Row],[OrderDate]])</f>
        <v>1995</v>
      </c>
      <c r="R473" t="str">
        <f xml:space="preserve"> IF(orders[[#This Row],[ShippedDate]]&lt;orders[[#This Row],[OrderDate]], "Invalid Date", "Valid Date")</f>
        <v>Valid Date</v>
      </c>
    </row>
    <row r="474" spans="1:18" x14ac:dyDescent="0.35">
      <c r="A474">
        <v>10720</v>
      </c>
      <c r="B474" t="s">
        <v>531</v>
      </c>
      <c r="C474">
        <v>8</v>
      </c>
      <c r="D474" s="1">
        <v>35031</v>
      </c>
      <c r="E474" s="1">
        <v>35045</v>
      </c>
      <c r="F474" s="1">
        <v>35039</v>
      </c>
      <c r="G474">
        <v>2</v>
      </c>
      <c r="H474">
        <v>9.5299999999999994</v>
      </c>
      <c r="I474" t="s">
        <v>532</v>
      </c>
      <c r="J474" t="s">
        <v>534</v>
      </c>
      <c r="K474" t="s">
        <v>318</v>
      </c>
      <c r="L474" t="s">
        <v>319</v>
      </c>
      <c r="M474" t="s">
        <v>535</v>
      </c>
      <c r="N474" t="s">
        <v>169</v>
      </c>
      <c r="O474">
        <f xml:space="preserve"> IF(orders[[#This Row],[ShippedDate]]="","",orders[[#This Row],[ShippedDate]]-orders[[#This Row],[OrderDate]])</f>
        <v>8</v>
      </c>
      <c r="P474" t="str">
        <f>TEXT(orders[[#This Row],[OrderDate]],"mmm")</f>
        <v>Nov</v>
      </c>
      <c r="Q474">
        <f xml:space="preserve"> YEAR(orders[[#This Row],[OrderDate]])</f>
        <v>1995</v>
      </c>
      <c r="R474" t="str">
        <f xml:space="preserve"> IF(orders[[#This Row],[ShippedDate]]&lt;orders[[#This Row],[OrderDate]], "Invalid Date", "Valid Date")</f>
        <v>Valid Date</v>
      </c>
    </row>
    <row r="475" spans="1:18" x14ac:dyDescent="0.35">
      <c r="A475">
        <v>10721</v>
      </c>
      <c r="B475" t="s">
        <v>544</v>
      </c>
      <c r="C475">
        <v>5</v>
      </c>
      <c r="D475" s="1">
        <v>35032</v>
      </c>
      <c r="E475" s="1">
        <v>35060</v>
      </c>
      <c r="F475" s="1">
        <v>35034</v>
      </c>
      <c r="G475">
        <v>3</v>
      </c>
      <c r="H475">
        <v>48.92</v>
      </c>
      <c r="I475" t="s">
        <v>545</v>
      </c>
      <c r="J475" t="s">
        <v>547</v>
      </c>
      <c r="K475" t="s">
        <v>548</v>
      </c>
      <c r="L475" t="s">
        <v>829</v>
      </c>
      <c r="M475" t="s">
        <v>549</v>
      </c>
      <c r="N475" t="s">
        <v>46</v>
      </c>
      <c r="O475">
        <f xml:space="preserve"> IF(orders[[#This Row],[ShippedDate]]="","",orders[[#This Row],[ShippedDate]]-orders[[#This Row],[OrderDate]])</f>
        <v>2</v>
      </c>
      <c r="P475" t="str">
        <f>TEXT(orders[[#This Row],[OrderDate]],"mmm")</f>
        <v>Nov</v>
      </c>
      <c r="Q475">
        <f xml:space="preserve"> YEAR(orders[[#This Row],[OrderDate]])</f>
        <v>1995</v>
      </c>
      <c r="R475" t="str">
        <f xml:space="preserve"> IF(orders[[#This Row],[ShippedDate]]&lt;orders[[#This Row],[OrderDate]], "Invalid Date", "Valid Date")</f>
        <v>Valid Date</v>
      </c>
    </row>
    <row r="476" spans="1:18" x14ac:dyDescent="0.35">
      <c r="A476">
        <v>10722</v>
      </c>
      <c r="B476" t="s">
        <v>604</v>
      </c>
      <c r="C476">
        <v>8</v>
      </c>
      <c r="D476" s="1">
        <v>35032</v>
      </c>
      <c r="E476" s="1">
        <v>35074</v>
      </c>
      <c r="F476" s="1">
        <v>35038</v>
      </c>
      <c r="G476">
        <v>1</v>
      </c>
      <c r="H476">
        <v>74.58</v>
      </c>
      <c r="I476" t="s">
        <v>605</v>
      </c>
      <c r="J476" t="s">
        <v>607</v>
      </c>
      <c r="K476" t="s">
        <v>608</v>
      </c>
      <c r="L476" t="s">
        <v>609</v>
      </c>
      <c r="M476" t="s">
        <v>610</v>
      </c>
      <c r="N476" t="s">
        <v>302</v>
      </c>
      <c r="O476">
        <f xml:space="preserve"> IF(orders[[#This Row],[ShippedDate]]="","",orders[[#This Row],[ShippedDate]]-orders[[#This Row],[OrderDate]])</f>
        <v>6</v>
      </c>
      <c r="P476" t="str">
        <f>TEXT(orders[[#This Row],[OrderDate]],"mmm")</f>
        <v>Nov</v>
      </c>
      <c r="Q476">
        <f xml:space="preserve"> YEAR(orders[[#This Row],[OrderDate]])</f>
        <v>1995</v>
      </c>
      <c r="R476" t="str">
        <f xml:space="preserve"> IF(orders[[#This Row],[ShippedDate]]&lt;orders[[#This Row],[OrderDate]], "Invalid Date", "Valid Date")</f>
        <v>Valid Date</v>
      </c>
    </row>
    <row r="477" spans="1:18" x14ac:dyDescent="0.35">
      <c r="A477">
        <v>10723</v>
      </c>
      <c r="B477" t="s">
        <v>742</v>
      </c>
      <c r="C477">
        <v>3</v>
      </c>
      <c r="D477" s="1">
        <v>35033</v>
      </c>
      <c r="E477" s="1">
        <v>35061</v>
      </c>
      <c r="F477" s="1">
        <v>35059</v>
      </c>
      <c r="G477">
        <v>1</v>
      </c>
      <c r="H477">
        <v>21.72</v>
      </c>
      <c r="I477" t="s">
        <v>743</v>
      </c>
      <c r="J477" t="s">
        <v>848</v>
      </c>
      <c r="K477" t="s">
        <v>746</v>
      </c>
      <c r="L477" t="s">
        <v>393</v>
      </c>
      <c r="M477" t="s">
        <v>849</v>
      </c>
      <c r="N477" t="s">
        <v>302</v>
      </c>
      <c r="O477">
        <f xml:space="preserve"> IF(orders[[#This Row],[ShippedDate]]="","",orders[[#This Row],[ShippedDate]]-orders[[#This Row],[OrderDate]])</f>
        <v>26</v>
      </c>
      <c r="P477" t="str">
        <f>TEXT(orders[[#This Row],[OrderDate]],"mmm")</f>
        <v>Nov</v>
      </c>
      <c r="Q477">
        <f xml:space="preserve"> YEAR(orders[[#This Row],[OrderDate]])</f>
        <v>1995</v>
      </c>
      <c r="R477" t="str">
        <f xml:space="preserve"> IF(orders[[#This Row],[ShippedDate]]&lt;orders[[#This Row],[OrderDate]], "Invalid Date", "Valid Date")</f>
        <v>Valid Date</v>
      </c>
    </row>
    <row r="478" spans="1:18" x14ac:dyDescent="0.35">
      <c r="A478">
        <v>10724</v>
      </c>
      <c r="B478" t="s">
        <v>456</v>
      </c>
      <c r="C478">
        <v>8</v>
      </c>
      <c r="D478" s="1">
        <v>35033</v>
      </c>
      <c r="E478" s="1">
        <v>35075</v>
      </c>
      <c r="F478" s="1">
        <v>35039</v>
      </c>
      <c r="G478">
        <v>2</v>
      </c>
      <c r="H478">
        <v>57.75</v>
      </c>
      <c r="I478" t="s">
        <v>457</v>
      </c>
      <c r="J478" t="s">
        <v>459</v>
      </c>
      <c r="K478" t="s">
        <v>460</v>
      </c>
      <c r="L478" t="s">
        <v>461</v>
      </c>
      <c r="M478" t="s">
        <v>462</v>
      </c>
      <c r="N478" t="s">
        <v>127</v>
      </c>
      <c r="O478">
        <f xml:space="preserve"> IF(orders[[#This Row],[ShippedDate]]="","",orders[[#This Row],[ShippedDate]]-orders[[#This Row],[OrderDate]])</f>
        <v>6</v>
      </c>
      <c r="P478" t="str">
        <f>TEXT(orders[[#This Row],[OrderDate]],"mmm")</f>
        <v>Nov</v>
      </c>
      <c r="Q478">
        <f xml:space="preserve"> YEAR(orders[[#This Row],[OrderDate]])</f>
        <v>1995</v>
      </c>
      <c r="R478" t="str">
        <f xml:space="preserve"> IF(orders[[#This Row],[ShippedDate]]&lt;orders[[#This Row],[OrderDate]], "Invalid Date", "Valid Date")</f>
        <v>Valid Date</v>
      </c>
    </row>
    <row r="479" spans="1:18" x14ac:dyDescent="0.35">
      <c r="A479">
        <v>10725</v>
      </c>
      <c r="B479" t="s">
        <v>211</v>
      </c>
      <c r="C479">
        <v>4</v>
      </c>
      <c r="D479" s="1">
        <v>35034</v>
      </c>
      <c r="E479" s="1">
        <v>35062</v>
      </c>
      <c r="F479" s="1">
        <v>35039</v>
      </c>
      <c r="G479">
        <v>3</v>
      </c>
      <c r="H479">
        <v>10.83</v>
      </c>
      <c r="I479" t="s">
        <v>212</v>
      </c>
      <c r="J479" t="s">
        <v>215</v>
      </c>
      <c r="K479" t="s">
        <v>166</v>
      </c>
      <c r="L479" t="s">
        <v>167</v>
      </c>
      <c r="M479" t="s">
        <v>216</v>
      </c>
      <c r="N479" t="s">
        <v>169</v>
      </c>
      <c r="O479">
        <f xml:space="preserve"> IF(orders[[#This Row],[ShippedDate]]="","",orders[[#This Row],[ShippedDate]]-orders[[#This Row],[OrderDate]])</f>
        <v>5</v>
      </c>
      <c r="P479" t="str">
        <f>TEXT(orders[[#This Row],[OrderDate]],"mmm")</f>
        <v>Dec</v>
      </c>
      <c r="Q479">
        <f xml:space="preserve"> YEAR(orders[[#This Row],[OrderDate]])</f>
        <v>1995</v>
      </c>
      <c r="R479" t="str">
        <f xml:space="preserve"> IF(orders[[#This Row],[ShippedDate]]&lt;orders[[#This Row],[OrderDate]], "Invalid Date", "Valid Date")</f>
        <v>Valid Date</v>
      </c>
    </row>
    <row r="480" spans="1:18" x14ac:dyDescent="0.35">
      <c r="A480">
        <v>10726</v>
      </c>
      <c r="B480" t="s">
        <v>194</v>
      </c>
      <c r="C480">
        <v>4</v>
      </c>
      <c r="D480" s="1">
        <v>35037</v>
      </c>
      <c r="E480" s="1">
        <v>35051</v>
      </c>
      <c r="F480" s="1">
        <v>35069</v>
      </c>
      <c r="G480">
        <v>1</v>
      </c>
      <c r="H480">
        <v>16.559999999999999</v>
      </c>
      <c r="I480" t="s">
        <v>195</v>
      </c>
      <c r="J480" t="s">
        <v>197</v>
      </c>
      <c r="K480" t="s">
        <v>69</v>
      </c>
      <c r="L480" t="s">
        <v>829</v>
      </c>
      <c r="M480" t="s">
        <v>198</v>
      </c>
      <c r="N480" t="s">
        <v>71</v>
      </c>
      <c r="O480">
        <f xml:space="preserve"> IF(orders[[#This Row],[ShippedDate]]="","",orders[[#This Row],[ShippedDate]]-orders[[#This Row],[OrderDate]])</f>
        <v>32</v>
      </c>
      <c r="P480" t="str">
        <f>TEXT(orders[[#This Row],[OrderDate]],"mmm")</f>
        <v>Dec</v>
      </c>
      <c r="Q480">
        <f xml:space="preserve"> YEAR(orders[[#This Row],[OrderDate]])</f>
        <v>1995</v>
      </c>
      <c r="R480" t="str">
        <f xml:space="preserve"> IF(orders[[#This Row],[ShippedDate]]&lt;orders[[#This Row],[OrderDate]], "Invalid Date", "Valid Date")</f>
        <v>Valid Date</v>
      </c>
    </row>
    <row r="481" spans="1:18" x14ac:dyDescent="0.35">
      <c r="A481">
        <v>10727</v>
      </c>
      <c r="B481" t="s">
        <v>567</v>
      </c>
      <c r="C481">
        <v>2</v>
      </c>
      <c r="D481" s="1">
        <v>35037</v>
      </c>
      <c r="E481" s="1">
        <v>35065</v>
      </c>
      <c r="F481" s="1">
        <v>35069</v>
      </c>
      <c r="G481">
        <v>1</v>
      </c>
      <c r="H481">
        <v>89.9</v>
      </c>
      <c r="I481" t="s">
        <v>568</v>
      </c>
      <c r="J481" t="s">
        <v>570</v>
      </c>
      <c r="K481" t="s">
        <v>571</v>
      </c>
      <c r="L481" t="s">
        <v>829</v>
      </c>
      <c r="M481" t="s">
        <v>572</v>
      </c>
      <c r="N481" t="s">
        <v>261</v>
      </c>
      <c r="O481">
        <f xml:space="preserve"> IF(orders[[#This Row],[ShippedDate]]="","",orders[[#This Row],[ShippedDate]]-orders[[#This Row],[OrderDate]])</f>
        <v>32</v>
      </c>
      <c r="P481" t="str">
        <f>TEXT(orders[[#This Row],[OrderDate]],"mmm")</f>
        <v>Dec</v>
      </c>
      <c r="Q481">
        <f xml:space="preserve"> YEAR(orders[[#This Row],[OrderDate]])</f>
        <v>1995</v>
      </c>
      <c r="R481" t="str">
        <f xml:space="preserve"> IF(orders[[#This Row],[ShippedDate]]&lt;orders[[#This Row],[OrderDate]], "Invalid Date", "Valid Date")</f>
        <v>Valid Date</v>
      </c>
    </row>
    <row r="482" spans="1:18" x14ac:dyDescent="0.35">
      <c r="A482">
        <v>10728</v>
      </c>
      <c r="B482" t="s">
        <v>538</v>
      </c>
      <c r="C482">
        <v>4</v>
      </c>
      <c r="D482" s="1">
        <v>35038</v>
      </c>
      <c r="E482" s="1">
        <v>35066</v>
      </c>
      <c r="F482" s="1">
        <v>35045</v>
      </c>
      <c r="G482">
        <v>2</v>
      </c>
      <c r="H482">
        <v>58.33</v>
      </c>
      <c r="I482" t="s">
        <v>539</v>
      </c>
      <c r="J482" t="s">
        <v>541</v>
      </c>
      <c r="K482" t="s">
        <v>166</v>
      </c>
      <c r="L482" t="s">
        <v>167</v>
      </c>
      <c r="M482" t="s">
        <v>542</v>
      </c>
      <c r="N482" t="s">
        <v>169</v>
      </c>
      <c r="O482">
        <f xml:space="preserve"> IF(orders[[#This Row],[ShippedDate]]="","",orders[[#This Row],[ShippedDate]]-orders[[#This Row],[OrderDate]])</f>
        <v>7</v>
      </c>
      <c r="P482" t="str">
        <f>TEXT(orders[[#This Row],[OrderDate]],"mmm")</f>
        <v>Dec</v>
      </c>
      <c r="Q482">
        <f xml:space="preserve"> YEAR(orders[[#This Row],[OrderDate]])</f>
        <v>1995</v>
      </c>
      <c r="R482" t="str">
        <f xml:space="preserve"> IF(orders[[#This Row],[ShippedDate]]&lt;orders[[#This Row],[OrderDate]], "Invalid Date", "Valid Date")</f>
        <v>Valid Date</v>
      </c>
    </row>
    <row r="483" spans="1:18" x14ac:dyDescent="0.35">
      <c r="A483">
        <v>10729</v>
      </c>
      <c r="B483" t="s">
        <v>422</v>
      </c>
      <c r="C483">
        <v>8</v>
      </c>
      <c r="D483" s="1">
        <v>35038</v>
      </c>
      <c r="E483" s="1">
        <v>35080</v>
      </c>
      <c r="F483" s="1">
        <v>35048</v>
      </c>
      <c r="G483">
        <v>3</v>
      </c>
      <c r="H483">
        <v>141.06</v>
      </c>
      <c r="I483" t="s">
        <v>423</v>
      </c>
      <c r="J483" t="s">
        <v>425</v>
      </c>
      <c r="K483" t="s">
        <v>426</v>
      </c>
      <c r="L483" t="s">
        <v>427</v>
      </c>
      <c r="M483" t="s">
        <v>428</v>
      </c>
      <c r="N483" t="s">
        <v>311</v>
      </c>
      <c r="O483">
        <f xml:space="preserve"> IF(orders[[#This Row],[ShippedDate]]="","",orders[[#This Row],[ShippedDate]]-orders[[#This Row],[OrderDate]])</f>
        <v>10</v>
      </c>
      <c r="P483" t="str">
        <f>TEXT(orders[[#This Row],[OrderDate]],"mmm")</f>
        <v>Dec</v>
      </c>
      <c r="Q483">
        <f xml:space="preserve"> YEAR(orders[[#This Row],[OrderDate]])</f>
        <v>1995</v>
      </c>
      <c r="R483" t="str">
        <f xml:space="preserve"> IF(orders[[#This Row],[ShippedDate]]&lt;orders[[#This Row],[OrderDate]], "Invalid Date", "Valid Date")</f>
        <v>Valid Date</v>
      </c>
    </row>
    <row r="484" spans="1:18" x14ac:dyDescent="0.35">
      <c r="A484">
        <v>10730</v>
      </c>
      <c r="B484" t="s">
        <v>111</v>
      </c>
      <c r="C484">
        <v>5</v>
      </c>
      <c r="D484" s="1">
        <v>35039</v>
      </c>
      <c r="E484" s="1">
        <v>35067</v>
      </c>
      <c r="F484" s="1">
        <v>35048</v>
      </c>
      <c r="G484">
        <v>1</v>
      </c>
      <c r="H484">
        <v>20.12</v>
      </c>
      <c r="I484" t="s">
        <v>112</v>
      </c>
      <c r="J484" t="s">
        <v>114</v>
      </c>
      <c r="K484" t="s">
        <v>115</v>
      </c>
      <c r="L484" t="s">
        <v>829</v>
      </c>
      <c r="M484" t="s">
        <v>116</v>
      </c>
      <c r="N484" t="s">
        <v>99</v>
      </c>
      <c r="O484">
        <f xml:space="preserve"> IF(orders[[#This Row],[ShippedDate]]="","",orders[[#This Row],[ShippedDate]]-orders[[#This Row],[OrderDate]])</f>
        <v>9</v>
      </c>
      <c r="P484" t="str">
        <f>TEXT(orders[[#This Row],[OrderDate]],"mmm")</f>
        <v>Dec</v>
      </c>
      <c r="Q484">
        <f xml:space="preserve"> YEAR(orders[[#This Row],[OrderDate]])</f>
        <v>1995</v>
      </c>
      <c r="R484" t="str">
        <f xml:space="preserve"> IF(orders[[#This Row],[ShippedDate]]&lt;orders[[#This Row],[OrderDate]], "Invalid Date", "Valid Date")</f>
        <v>Valid Date</v>
      </c>
    </row>
    <row r="485" spans="1:18" x14ac:dyDescent="0.35">
      <c r="A485">
        <v>10731</v>
      </c>
      <c r="B485" t="s">
        <v>153</v>
      </c>
      <c r="C485">
        <v>7</v>
      </c>
      <c r="D485" s="1">
        <v>35040</v>
      </c>
      <c r="E485" s="1">
        <v>35068</v>
      </c>
      <c r="F485" s="1">
        <v>35048</v>
      </c>
      <c r="G485">
        <v>1</v>
      </c>
      <c r="H485">
        <v>96.65</v>
      </c>
      <c r="I485" t="s">
        <v>154</v>
      </c>
      <c r="J485" t="s">
        <v>845</v>
      </c>
      <c r="K485" t="s">
        <v>157</v>
      </c>
      <c r="L485" t="s">
        <v>829</v>
      </c>
      <c r="M485" t="s">
        <v>158</v>
      </c>
      <c r="N485" t="s">
        <v>159</v>
      </c>
      <c r="O485">
        <f xml:space="preserve"> IF(orders[[#This Row],[ShippedDate]]="","",orders[[#This Row],[ShippedDate]]-orders[[#This Row],[OrderDate]])</f>
        <v>8</v>
      </c>
      <c r="P485" t="str">
        <f>TEXT(orders[[#This Row],[OrderDate]],"mmm")</f>
        <v>Dec</v>
      </c>
      <c r="Q485">
        <f xml:space="preserve"> YEAR(orders[[#This Row],[OrderDate]])</f>
        <v>1995</v>
      </c>
      <c r="R485" t="str">
        <f xml:space="preserve"> IF(orders[[#This Row],[ShippedDate]]&lt;orders[[#This Row],[OrderDate]], "Invalid Date", "Valid Date")</f>
        <v>Valid Date</v>
      </c>
    </row>
    <row r="486" spans="1:18" x14ac:dyDescent="0.35">
      <c r="A486">
        <v>10732</v>
      </c>
      <c r="B486" t="s">
        <v>111</v>
      </c>
      <c r="C486">
        <v>3</v>
      </c>
      <c r="D486" s="1">
        <v>35040</v>
      </c>
      <c r="E486" s="1">
        <v>35068</v>
      </c>
      <c r="F486" s="1">
        <v>35041</v>
      </c>
      <c r="G486">
        <v>1</v>
      </c>
      <c r="H486">
        <v>16.97</v>
      </c>
      <c r="I486" t="s">
        <v>112</v>
      </c>
      <c r="J486" t="s">
        <v>114</v>
      </c>
      <c r="K486" t="s">
        <v>115</v>
      </c>
      <c r="L486" t="s">
        <v>829</v>
      </c>
      <c r="M486" t="s">
        <v>116</v>
      </c>
      <c r="N486" t="s">
        <v>99</v>
      </c>
      <c r="O486">
        <f xml:space="preserve"> IF(orders[[#This Row],[ShippedDate]]="","",orders[[#This Row],[ShippedDate]]-orders[[#This Row],[OrderDate]])</f>
        <v>1</v>
      </c>
      <c r="P486" t="str">
        <f>TEXT(orders[[#This Row],[OrderDate]],"mmm")</f>
        <v>Dec</v>
      </c>
      <c r="Q486">
        <f xml:space="preserve"> YEAR(orders[[#This Row],[OrderDate]])</f>
        <v>1995</v>
      </c>
      <c r="R486" t="str">
        <f xml:space="preserve"> IF(orders[[#This Row],[ShippedDate]]&lt;orders[[#This Row],[OrderDate]], "Invalid Date", "Valid Date")</f>
        <v>Valid Date</v>
      </c>
    </row>
    <row r="487" spans="1:18" x14ac:dyDescent="0.35">
      <c r="A487">
        <v>10733</v>
      </c>
      <c r="B487" t="s">
        <v>74</v>
      </c>
      <c r="C487">
        <v>1</v>
      </c>
      <c r="D487" s="1">
        <v>35041</v>
      </c>
      <c r="E487" s="1">
        <v>35069</v>
      </c>
      <c r="F487" s="1">
        <v>35044</v>
      </c>
      <c r="G487">
        <v>3</v>
      </c>
      <c r="H487">
        <v>110.11</v>
      </c>
      <c r="I487" t="s">
        <v>75</v>
      </c>
      <c r="J487" t="s">
        <v>78</v>
      </c>
      <c r="K487" t="s">
        <v>79</v>
      </c>
      <c r="L487" t="s">
        <v>829</v>
      </c>
      <c r="M487" t="s">
        <v>80</v>
      </c>
      <c r="N487" t="s">
        <v>81</v>
      </c>
      <c r="O487">
        <f xml:space="preserve"> IF(orders[[#This Row],[ShippedDate]]="","",orders[[#This Row],[ShippedDate]]-orders[[#This Row],[OrderDate]])</f>
        <v>3</v>
      </c>
      <c r="P487" t="str">
        <f>TEXT(orders[[#This Row],[OrderDate]],"mmm")</f>
        <v>Dec</v>
      </c>
      <c r="Q487">
        <f xml:space="preserve"> YEAR(orders[[#This Row],[OrderDate]])</f>
        <v>1995</v>
      </c>
      <c r="R487" t="str">
        <f xml:space="preserve"> IF(orders[[#This Row],[ShippedDate]]&lt;orders[[#This Row],[OrderDate]], "Invalid Date", "Valid Date")</f>
        <v>Valid Date</v>
      </c>
    </row>
    <row r="488" spans="1:18" x14ac:dyDescent="0.35">
      <c r="A488">
        <v>10734</v>
      </c>
      <c r="B488" t="s">
        <v>288</v>
      </c>
      <c r="C488">
        <v>2</v>
      </c>
      <c r="D488" s="1">
        <v>35041</v>
      </c>
      <c r="E488" s="1">
        <v>35069</v>
      </c>
      <c r="F488" s="1">
        <v>35046</v>
      </c>
      <c r="G488">
        <v>3</v>
      </c>
      <c r="H488">
        <v>1.63</v>
      </c>
      <c r="I488" t="s">
        <v>289</v>
      </c>
      <c r="J488" t="s">
        <v>291</v>
      </c>
      <c r="K488" t="s">
        <v>292</v>
      </c>
      <c r="L488" t="s">
        <v>167</v>
      </c>
      <c r="M488" t="s">
        <v>293</v>
      </c>
      <c r="N488" t="s">
        <v>169</v>
      </c>
      <c r="O488">
        <f xml:space="preserve"> IF(orders[[#This Row],[ShippedDate]]="","",orders[[#This Row],[ShippedDate]]-orders[[#This Row],[OrderDate]])</f>
        <v>5</v>
      </c>
      <c r="P488" t="str">
        <f>TEXT(orders[[#This Row],[OrderDate]],"mmm")</f>
        <v>Dec</v>
      </c>
      <c r="Q488">
        <f xml:space="preserve"> YEAR(orders[[#This Row],[OrderDate]])</f>
        <v>1995</v>
      </c>
      <c r="R488" t="str">
        <f xml:space="preserve"> IF(orders[[#This Row],[ShippedDate]]&lt;orders[[#This Row],[OrderDate]], "Invalid Date", "Valid Date")</f>
        <v>Valid Date</v>
      </c>
    </row>
    <row r="489" spans="1:18" x14ac:dyDescent="0.35">
      <c r="A489">
        <v>10735</v>
      </c>
      <c r="B489" t="s">
        <v>405</v>
      </c>
      <c r="C489">
        <v>6</v>
      </c>
      <c r="D489" s="1">
        <v>35044</v>
      </c>
      <c r="E489" s="1">
        <v>35072</v>
      </c>
      <c r="F489" s="1">
        <v>35055</v>
      </c>
      <c r="G489">
        <v>2</v>
      </c>
      <c r="H489">
        <v>45.97</v>
      </c>
      <c r="I489" t="s">
        <v>406</v>
      </c>
      <c r="J489" t="s">
        <v>408</v>
      </c>
      <c r="K489" t="s">
        <v>409</v>
      </c>
      <c r="L489" t="s">
        <v>410</v>
      </c>
      <c r="M489" t="s">
        <v>411</v>
      </c>
      <c r="N489" t="s">
        <v>302</v>
      </c>
      <c r="O489">
        <f xml:space="preserve"> IF(orders[[#This Row],[ShippedDate]]="","",orders[[#This Row],[ShippedDate]]-orders[[#This Row],[OrderDate]])</f>
        <v>11</v>
      </c>
      <c r="P489" t="str">
        <f>TEXT(orders[[#This Row],[OrderDate]],"mmm")</f>
        <v>Dec</v>
      </c>
      <c r="Q489">
        <f xml:space="preserve"> YEAR(orders[[#This Row],[OrderDate]])</f>
        <v>1995</v>
      </c>
      <c r="R489" t="str">
        <f xml:space="preserve"> IF(orders[[#This Row],[ShippedDate]]&lt;orders[[#This Row],[OrderDate]], "Invalid Date", "Valid Date")</f>
        <v>Valid Date</v>
      </c>
    </row>
    <row r="490" spans="1:18" x14ac:dyDescent="0.35">
      <c r="A490">
        <v>10736</v>
      </c>
      <c r="B490" t="s">
        <v>340</v>
      </c>
      <c r="C490">
        <v>9</v>
      </c>
      <c r="D490" s="1">
        <v>35045</v>
      </c>
      <c r="E490" s="1">
        <v>35073</v>
      </c>
      <c r="F490" s="1">
        <v>35055</v>
      </c>
      <c r="G490">
        <v>2</v>
      </c>
      <c r="H490">
        <v>44.1</v>
      </c>
      <c r="I490" t="s">
        <v>341</v>
      </c>
      <c r="J490" t="s">
        <v>343</v>
      </c>
      <c r="K490" t="s">
        <v>344</v>
      </c>
      <c r="L490" t="s">
        <v>345</v>
      </c>
      <c r="M490" t="s">
        <v>829</v>
      </c>
      <c r="N490" t="s">
        <v>346</v>
      </c>
      <c r="O490">
        <f xml:space="preserve"> IF(orders[[#This Row],[ShippedDate]]="","",orders[[#This Row],[ShippedDate]]-orders[[#This Row],[OrderDate]])</f>
        <v>10</v>
      </c>
      <c r="P490" t="str">
        <f>TEXT(orders[[#This Row],[OrderDate]],"mmm")</f>
        <v>Dec</v>
      </c>
      <c r="Q490">
        <f xml:space="preserve"> YEAR(orders[[#This Row],[OrderDate]])</f>
        <v>1995</v>
      </c>
      <c r="R490" t="str">
        <f xml:space="preserve"> IF(orders[[#This Row],[ShippedDate]]&lt;orders[[#This Row],[OrderDate]], "Invalid Date", "Valid Date")</f>
        <v>Valid Date</v>
      </c>
    </row>
    <row r="491" spans="1:18" x14ac:dyDescent="0.35">
      <c r="A491">
        <v>10737</v>
      </c>
      <c r="B491" t="s">
        <v>711</v>
      </c>
      <c r="C491">
        <v>2</v>
      </c>
      <c r="D491" s="1">
        <v>35045</v>
      </c>
      <c r="E491" s="1">
        <v>35073</v>
      </c>
      <c r="F491" s="1">
        <v>35052</v>
      </c>
      <c r="G491">
        <v>2</v>
      </c>
      <c r="H491">
        <v>7.79</v>
      </c>
      <c r="I491" t="s">
        <v>712</v>
      </c>
      <c r="J491" t="s">
        <v>714</v>
      </c>
      <c r="K491" t="s">
        <v>715</v>
      </c>
      <c r="L491" t="s">
        <v>829</v>
      </c>
      <c r="M491" t="s">
        <v>716</v>
      </c>
      <c r="N491" t="s">
        <v>99</v>
      </c>
      <c r="O491">
        <f xml:space="preserve"> IF(orders[[#This Row],[ShippedDate]]="","",orders[[#This Row],[ShippedDate]]-orders[[#This Row],[OrderDate]])</f>
        <v>7</v>
      </c>
      <c r="P491" t="str">
        <f>TEXT(orders[[#This Row],[OrderDate]],"mmm")</f>
        <v>Dec</v>
      </c>
      <c r="Q491">
        <f xml:space="preserve"> YEAR(orders[[#This Row],[OrderDate]])</f>
        <v>1995</v>
      </c>
      <c r="R491" t="str">
        <f xml:space="preserve"> IF(orders[[#This Row],[ShippedDate]]&lt;orders[[#This Row],[OrderDate]], "Invalid Date", "Valid Date")</f>
        <v>Valid Date</v>
      </c>
    </row>
    <row r="492" spans="1:18" x14ac:dyDescent="0.35">
      <c r="A492">
        <v>10738</v>
      </c>
      <c r="B492" t="s">
        <v>628</v>
      </c>
      <c r="C492">
        <v>2</v>
      </c>
      <c r="D492" s="1">
        <v>35046</v>
      </c>
      <c r="E492" s="1">
        <v>35074</v>
      </c>
      <c r="F492" s="1">
        <v>35052</v>
      </c>
      <c r="G492">
        <v>1</v>
      </c>
      <c r="H492">
        <v>2.91</v>
      </c>
      <c r="I492" t="s">
        <v>629</v>
      </c>
      <c r="J492" t="s">
        <v>631</v>
      </c>
      <c r="K492" t="s">
        <v>506</v>
      </c>
      <c r="L492" t="s">
        <v>829</v>
      </c>
      <c r="M492" t="s">
        <v>632</v>
      </c>
      <c r="N492" t="s">
        <v>99</v>
      </c>
      <c r="O492">
        <f xml:space="preserve"> IF(orders[[#This Row],[ShippedDate]]="","",orders[[#This Row],[ShippedDate]]-orders[[#This Row],[OrderDate]])</f>
        <v>6</v>
      </c>
      <c r="P492" t="str">
        <f>TEXT(orders[[#This Row],[OrderDate]],"mmm")</f>
        <v>Dec</v>
      </c>
      <c r="Q492">
        <f xml:space="preserve"> YEAR(orders[[#This Row],[OrderDate]])</f>
        <v>1995</v>
      </c>
      <c r="R492" t="str">
        <f xml:space="preserve"> IF(orders[[#This Row],[ShippedDate]]&lt;orders[[#This Row],[OrderDate]], "Invalid Date", "Valid Date")</f>
        <v>Valid Date</v>
      </c>
    </row>
    <row r="493" spans="1:18" x14ac:dyDescent="0.35">
      <c r="A493">
        <v>10739</v>
      </c>
      <c r="B493" t="s">
        <v>711</v>
      </c>
      <c r="C493">
        <v>3</v>
      </c>
      <c r="D493" s="1">
        <v>35046</v>
      </c>
      <c r="E493" s="1">
        <v>35074</v>
      </c>
      <c r="F493" s="1">
        <v>35051</v>
      </c>
      <c r="G493">
        <v>3</v>
      </c>
      <c r="H493">
        <v>11.08</v>
      </c>
      <c r="I493" t="s">
        <v>712</v>
      </c>
      <c r="J493" t="s">
        <v>714</v>
      </c>
      <c r="K493" t="s">
        <v>715</v>
      </c>
      <c r="L493" t="s">
        <v>829</v>
      </c>
      <c r="M493" t="s">
        <v>716</v>
      </c>
      <c r="N493" t="s">
        <v>99</v>
      </c>
      <c r="O493">
        <f xml:space="preserve"> IF(orders[[#This Row],[ShippedDate]]="","",orders[[#This Row],[ShippedDate]]-orders[[#This Row],[OrderDate]])</f>
        <v>5</v>
      </c>
      <c r="P493" t="str">
        <f>TEXT(orders[[#This Row],[OrderDate]],"mmm")</f>
        <v>Dec</v>
      </c>
      <c r="Q493">
        <f xml:space="preserve"> YEAR(orders[[#This Row],[OrderDate]])</f>
        <v>1995</v>
      </c>
      <c r="R493" t="str">
        <f xml:space="preserve"> IF(orders[[#This Row],[ShippedDate]]&lt;orders[[#This Row],[OrderDate]], "Invalid Date", "Valid Date")</f>
        <v>Valid Date</v>
      </c>
    </row>
    <row r="494" spans="1:18" x14ac:dyDescent="0.35">
      <c r="A494">
        <v>10740</v>
      </c>
      <c r="B494" t="s">
        <v>742</v>
      </c>
      <c r="C494">
        <v>4</v>
      </c>
      <c r="D494" s="1">
        <v>35047</v>
      </c>
      <c r="E494" s="1">
        <v>35075</v>
      </c>
      <c r="F494" s="1">
        <v>35059</v>
      </c>
      <c r="G494">
        <v>2</v>
      </c>
      <c r="H494">
        <v>81.88</v>
      </c>
      <c r="I494" t="s">
        <v>743</v>
      </c>
      <c r="J494" t="s">
        <v>848</v>
      </c>
      <c r="K494" t="s">
        <v>746</v>
      </c>
      <c r="L494" t="s">
        <v>393</v>
      </c>
      <c r="M494" t="s">
        <v>849</v>
      </c>
      <c r="N494" t="s">
        <v>302</v>
      </c>
      <c r="O494">
        <f xml:space="preserve"> IF(orders[[#This Row],[ShippedDate]]="","",orders[[#This Row],[ShippedDate]]-orders[[#This Row],[OrderDate]])</f>
        <v>12</v>
      </c>
      <c r="P494" t="str">
        <f>TEXT(orders[[#This Row],[OrderDate]],"mmm")</f>
        <v>Dec</v>
      </c>
      <c r="Q494">
        <f xml:space="preserve"> YEAR(orders[[#This Row],[OrderDate]])</f>
        <v>1995</v>
      </c>
      <c r="R494" t="str">
        <f xml:space="preserve"> IF(orders[[#This Row],[ShippedDate]]&lt;orders[[#This Row],[OrderDate]], "Invalid Date", "Valid Date")</f>
        <v>Valid Date</v>
      </c>
    </row>
    <row r="495" spans="1:18" x14ac:dyDescent="0.35">
      <c r="A495">
        <v>10741</v>
      </c>
      <c r="B495" t="s">
        <v>65</v>
      </c>
      <c r="C495">
        <v>4</v>
      </c>
      <c r="D495" s="1">
        <v>35048</v>
      </c>
      <c r="E495" s="1">
        <v>35062</v>
      </c>
      <c r="F495" s="1">
        <v>35052</v>
      </c>
      <c r="G495">
        <v>3</v>
      </c>
      <c r="H495">
        <v>10.96</v>
      </c>
      <c r="I495" t="s">
        <v>66</v>
      </c>
      <c r="J495" t="s">
        <v>850</v>
      </c>
      <c r="K495" t="s">
        <v>851</v>
      </c>
      <c r="L495" t="s">
        <v>852</v>
      </c>
      <c r="M495" t="s">
        <v>853</v>
      </c>
      <c r="N495" t="s">
        <v>71</v>
      </c>
      <c r="O495">
        <f xml:space="preserve"> IF(orders[[#This Row],[ShippedDate]]="","",orders[[#This Row],[ShippedDate]]-orders[[#This Row],[OrderDate]])</f>
        <v>4</v>
      </c>
      <c r="P495" t="str">
        <f>TEXT(orders[[#This Row],[OrderDate]],"mmm")</f>
        <v>Dec</v>
      </c>
      <c r="Q495">
        <f xml:space="preserve"> YEAR(orders[[#This Row],[OrderDate]])</f>
        <v>1995</v>
      </c>
      <c r="R495" t="str">
        <f xml:space="preserve"> IF(orders[[#This Row],[ShippedDate]]&lt;orders[[#This Row],[OrderDate]], "Invalid Date", "Valid Date")</f>
        <v>Valid Date</v>
      </c>
    </row>
    <row r="496" spans="1:18" x14ac:dyDescent="0.35">
      <c r="A496">
        <v>10742</v>
      </c>
      <c r="B496" t="s">
        <v>119</v>
      </c>
      <c r="C496">
        <v>3</v>
      </c>
      <c r="D496" s="1">
        <v>35048</v>
      </c>
      <c r="E496" s="1">
        <v>35076</v>
      </c>
      <c r="F496" s="1">
        <v>35052</v>
      </c>
      <c r="G496">
        <v>3</v>
      </c>
      <c r="H496">
        <v>243.73</v>
      </c>
      <c r="I496" t="s">
        <v>120</v>
      </c>
      <c r="J496" t="s">
        <v>123</v>
      </c>
      <c r="K496" t="s">
        <v>124</v>
      </c>
      <c r="L496" t="s">
        <v>125</v>
      </c>
      <c r="M496" t="s">
        <v>126</v>
      </c>
      <c r="N496" t="s">
        <v>127</v>
      </c>
      <c r="O496">
        <f xml:space="preserve"> IF(orders[[#This Row],[ShippedDate]]="","",orders[[#This Row],[ShippedDate]]-orders[[#This Row],[OrderDate]])</f>
        <v>4</v>
      </c>
      <c r="P496" t="str">
        <f>TEXT(orders[[#This Row],[OrderDate]],"mmm")</f>
        <v>Dec</v>
      </c>
      <c r="Q496">
        <f xml:space="preserve"> YEAR(orders[[#This Row],[OrderDate]])</f>
        <v>1995</v>
      </c>
      <c r="R496" t="str">
        <f xml:space="preserve"> IF(orders[[#This Row],[ShippedDate]]&lt;orders[[#This Row],[OrderDate]], "Invalid Date", "Valid Date")</f>
        <v>Valid Date</v>
      </c>
    </row>
    <row r="497" spans="1:18" x14ac:dyDescent="0.35">
      <c r="A497">
        <v>10743</v>
      </c>
      <c r="B497" t="s">
        <v>65</v>
      </c>
      <c r="C497">
        <v>1</v>
      </c>
      <c r="D497" s="1">
        <v>35051</v>
      </c>
      <c r="E497" s="1">
        <v>35079</v>
      </c>
      <c r="F497" s="1">
        <v>35055</v>
      </c>
      <c r="G497">
        <v>2</v>
      </c>
      <c r="H497">
        <v>23.72</v>
      </c>
      <c r="I497" t="s">
        <v>66</v>
      </c>
      <c r="J497" t="s">
        <v>850</v>
      </c>
      <c r="K497" t="s">
        <v>851</v>
      </c>
      <c r="L497" t="s">
        <v>852</v>
      </c>
      <c r="M497" t="s">
        <v>853</v>
      </c>
      <c r="N497" t="s">
        <v>71</v>
      </c>
      <c r="O497">
        <f xml:space="preserve"> IF(orders[[#This Row],[ShippedDate]]="","",orders[[#This Row],[ShippedDate]]-orders[[#This Row],[OrderDate]])</f>
        <v>4</v>
      </c>
      <c r="P497" t="str">
        <f>TEXT(orders[[#This Row],[OrderDate]],"mmm")</f>
        <v>Dec</v>
      </c>
      <c r="Q497">
        <f xml:space="preserve"> YEAR(orders[[#This Row],[OrderDate]])</f>
        <v>1995</v>
      </c>
      <c r="R497" t="str">
        <f xml:space="preserve"> IF(orders[[#This Row],[ShippedDate]]&lt;orders[[#This Row],[OrderDate]], "Invalid Date", "Valid Date")</f>
        <v>Valid Date</v>
      </c>
    </row>
    <row r="498" spans="1:18" x14ac:dyDescent="0.35">
      <c r="A498">
        <v>10744</v>
      </c>
      <c r="B498" t="s">
        <v>695</v>
      </c>
      <c r="C498">
        <v>6</v>
      </c>
      <c r="D498" s="1">
        <v>35051</v>
      </c>
      <c r="E498" s="1">
        <v>35079</v>
      </c>
      <c r="F498" s="1">
        <v>35058</v>
      </c>
      <c r="G498">
        <v>1</v>
      </c>
      <c r="H498">
        <v>69.19</v>
      </c>
      <c r="I498" t="s">
        <v>696</v>
      </c>
      <c r="J498" t="s">
        <v>698</v>
      </c>
      <c r="K498" t="s">
        <v>699</v>
      </c>
      <c r="L498" t="s">
        <v>829</v>
      </c>
      <c r="M498" t="s">
        <v>700</v>
      </c>
      <c r="N498" t="s">
        <v>625</v>
      </c>
      <c r="O498">
        <f xml:space="preserve"> IF(orders[[#This Row],[ShippedDate]]="","",orders[[#This Row],[ShippedDate]]-orders[[#This Row],[OrderDate]])</f>
        <v>7</v>
      </c>
      <c r="P498" t="str">
        <f>TEXT(orders[[#This Row],[OrderDate]],"mmm")</f>
        <v>Dec</v>
      </c>
      <c r="Q498">
        <f xml:space="preserve"> YEAR(orders[[#This Row],[OrderDate]])</f>
        <v>1995</v>
      </c>
      <c r="R498" t="str">
        <f xml:space="preserve"> IF(orders[[#This Row],[ShippedDate]]&lt;orders[[#This Row],[OrderDate]], "Invalid Date", "Valid Date")</f>
        <v>Valid Date</v>
      </c>
    </row>
    <row r="499" spans="1:18" x14ac:dyDescent="0.35">
      <c r="A499">
        <v>10745</v>
      </c>
      <c r="B499" t="s">
        <v>544</v>
      </c>
      <c r="C499">
        <v>9</v>
      </c>
      <c r="D499" s="1">
        <v>35052</v>
      </c>
      <c r="E499" s="1">
        <v>35080</v>
      </c>
      <c r="F499" s="1">
        <v>35061</v>
      </c>
      <c r="G499">
        <v>1</v>
      </c>
      <c r="H499">
        <v>3.52</v>
      </c>
      <c r="I499" t="s">
        <v>545</v>
      </c>
      <c r="J499" t="s">
        <v>547</v>
      </c>
      <c r="K499" t="s">
        <v>548</v>
      </c>
      <c r="L499" t="s">
        <v>829</v>
      </c>
      <c r="M499" t="s">
        <v>549</v>
      </c>
      <c r="N499" t="s">
        <v>46</v>
      </c>
      <c r="O499">
        <f xml:space="preserve"> IF(orders[[#This Row],[ShippedDate]]="","",orders[[#This Row],[ShippedDate]]-orders[[#This Row],[OrderDate]])</f>
        <v>9</v>
      </c>
      <c r="P499" t="str">
        <f>TEXT(orders[[#This Row],[OrderDate]],"mmm")</f>
        <v>Dec</v>
      </c>
      <c r="Q499">
        <f xml:space="preserve"> YEAR(orders[[#This Row],[OrderDate]])</f>
        <v>1995</v>
      </c>
      <c r="R499" t="str">
        <f xml:space="preserve"> IF(orders[[#This Row],[ShippedDate]]&lt;orders[[#This Row],[OrderDate]], "Invalid Date", "Valid Date")</f>
        <v>Valid Date</v>
      </c>
    </row>
    <row r="500" spans="1:18" x14ac:dyDescent="0.35">
      <c r="A500">
        <v>10746</v>
      </c>
      <c r="B500" t="s">
        <v>153</v>
      </c>
      <c r="C500">
        <v>1</v>
      </c>
      <c r="D500" s="1">
        <v>35053</v>
      </c>
      <c r="E500" s="1">
        <v>35081</v>
      </c>
      <c r="F500" s="1">
        <v>35055</v>
      </c>
      <c r="G500">
        <v>3</v>
      </c>
      <c r="H500">
        <v>31.43</v>
      </c>
      <c r="I500" t="s">
        <v>154</v>
      </c>
      <c r="J500" t="s">
        <v>845</v>
      </c>
      <c r="K500" t="s">
        <v>157</v>
      </c>
      <c r="L500" t="s">
        <v>829</v>
      </c>
      <c r="M500" t="s">
        <v>158</v>
      </c>
      <c r="N500" t="s">
        <v>159</v>
      </c>
      <c r="O500">
        <f xml:space="preserve"> IF(orders[[#This Row],[ShippedDate]]="","",orders[[#This Row],[ShippedDate]]-orders[[#This Row],[OrderDate]])</f>
        <v>2</v>
      </c>
      <c r="P500" t="str">
        <f>TEXT(orders[[#This Row],[OrderDate]],"mmm")</f>
        <v>Dec</v>
      </c>
      <c r="Q500">
        <f xml:space="preserve"> YEAR(orders[[#This Row],[OrderDate]])</f>
        <v>1995</v>
      </c>
      <c r="R500" t="str">
        <f xml:space="preserve"> IF(orders[[#This Row],[ShippedDate]]&lt;orders[[#This Row],[OrderDate]], "Invalid Date", "Valid Date")</f>
        <v>Valid Date</v>
      </c>
    </row>
    <row r="501" spans="1:18" x14ac:dyDescent="0.35">
      <c r="A501">
        <v>10747</v>
      </c>
      <c r="B501" t="s">
        <v>517</v>
      </c>
      <c r="C501">
        <v>6</v>
      </c>
      <c r="D501" s="1">
        <v>35053</v>
      </c>
      <c r="E501" s="1">
        <v>35081</v>
      </c>
      <c r="F501" s="1">
        <v>35060</v>
      </c>
      <c r="G501">
        <v>1</v>
      </c>
      <c r="H501">
        <v>117.33</v>
      </c>
      <c r="I501" t="s">
        <v>518</v>
      </c>
      <c r="J501" t="s">
        <v>520</v>
      </c>
      <c r="K501" t="s">
        <v>521</v>
      </c>
      <c r="L501" t="s">
        <v>829</v>
      </c>
      <c r="M501" t="s">
        <v>522</v>
      </c>
      <c r="N501" t="s">
        <v>208</v>
      </c>
      <c r="O501">
        <f xml:space="preserve"> IF(orders[[#This Row],[ShippedDate]]="","",orders[[#This Row],[ShippedDate]]-orders[[#This Row],[OrderDate]])</f>
        <v>7</v>
      </c>
      <c r="P501" t="str">
        <f>TEXT(orders[[#This Row],[OrderDate]],"mmm")</f>
        <v>Dec</v>
      </c>
      <c r="Q501">
        <f xml:space="preserve"> YEAR(orders[[#This Row],[OrderDate]])</f>
        <v>1995</v>
      </c>
      <c r="R501" t="str">
        <f xml:space="preserve"> IF(orders[[#This Row],[ShippedDate]]&lt;orders[[#This Row],[OrderDate]], "Invalid Date", "Valid Date")</f>
        <v>Valid Date</v>
      </c>
    </row>
    <row r="502" spans="1:18" x14ac:dyDescent="0.35">
      <c r="A502">
        <v>10748</v>
      </c>
      <c r="B502" t="s">
        <v>604</v>
      </c>
      <c r="C502">
        <v>3</v>
      </c>
      <c r="D502" s="1">
        <v>35054</v>
      </c>
      <c r="E502" s="1">
        <v>35082</v>
      </c>
      <c r="F502" s="1">
        <v>35062</v>
      </c>
      <c r="G502">
        <v>1</v>
      </c>
      <c r="H502">
        <v>232.55</v>
      </c>
      <c r="I502" t="s">
        <v>605</v>
      </c>
      <c r="J502" t="s">
        <v>607</v>
      </c>
      <c r="K502" t="s">
        <v>608</v>
      </c>
      <c r="L502" t="s">
        <v>609</v>
      </c>
      <c r="M502" t="s">
        <v>610</v>
      </c>
      <c r="N502" t="s">
        <v>302</v>
      </c>
      <c r="O502">
        <f xml:space="preserve"> IF(orders[[#This Row],[ShippedDate]]="","",orders[[#This Row],[ShippedDate]]-orders[[#This Row],[OrderDate]])</f>
        <v>8</v>
      </c>
      <c r="P502" t="str">
        <f>TEXT(orders[[#This Row],[OrderDate]],"mmm")</f>
        <v>Dec</v>
      </c>
      <c r="Q502">
        <f xml:space="preserve"> YEAR(orders[[#This Row],[OrderDate]])</f>
        <v>1995</v>
      </c>
      <c r="R502" t="str">
        <f xml:space="preserve"> IF(orders[[#This Row],[ShippedDate]]&lt;orders[[#This Row],[OrderDate]], "Invalid Date", "Valid Date")</f>
        <v>Valid Date</v>
      </c>
    </row>
    <row r="503" spans="1:18" x14ac:dyDescent="0.35">
      <c r="A503">
        <v>10749</v>
      </c>
      <c r="B503" t="s">
        <v>349</v>
      </c>
      <c r="C503">
        <v>4</v>
      </c>
      <c r="D503" s="1">
        <v>35054</v>
      </c>
      <c r="E503" s="1">
        <v>35082</v>
      </c>
      <c r="F503" s="1">
        <v>35083</v>
      </c>
      <c r="G503">
        <v>2</v>
      </c>
      <c r="H503">
        <v>61.53</v>
      </c>
      <c r="I503" t="s">
        <v>350</v>
      </c>
      <c r="J503" t="s">
        <v>352</v>
      </c>
      <c r="K503" t="s">
        <v>353</v>
      </c>
      <c r="L503" t="s">
        <v>354</v>
      </c>
      <c r="M503" t="s">
        <v>355</v>
      </c>
      <c r="N503" t="s">
        <v>71</v>
      </c>
      <c r="O503">
        <f xml:space="preserve"> IF(orders[[#This Row],[ShippedDate]]="","",orders[[#This Row],[ShippedDate]]-orders[[#This Row],[OrderDate]])</f>
        <v>29</v>
      </c>
      <c r="P503" t="str">
        <f>TEXT(orders[[#This Row],[OrderDate]],"mmm")</f>
        <v>Dec</v>
      </c>
      <c r="Q503">
        <f xml:space="preserve"> YEAR(orders[[#This Row],[OrderDate]])</f>
        <v>1995</v>
      </c>
      <c r="R503" t="str">
        <f xml:space="preserve"> IF(orders[[#This Row],[ShippedDate]]&lt;orders[[#This Row],[OrderDate]], "Invalid Date", "Valid Date")</f>
        <v>Valid Date</v>
      </c>
    </row>
    <row r="504" spans="1:18" x14ac:dyDescent="0.35">
      <c r="A504">
        <v>10750</v>
      </c>
      <c r="B504" t="s">
        <v>727</v>
      </c>
      <c r="C504">
        <v>9</v>
      </c>
      <c r="D504" s="1">
        <v>35055</v>
      </c>
      <c r="E504" s="1">
        <v>35083</v>
      </c>
      <c r="F504" s="1">
        <v>35058</v>
      </c>
      <c r="G504">
        <v>1</v>
      </c>
      <c r="H504">
        <v>79.3</v>
      </c>
      <c r="I504" t="s">
        <v>728</v>
      </c>
      <c r="J504" t="s">
        <v>730</v>
      </c>
      <c r="K504" t="s">
        <v>731</v>
      </c>
      <c r="L504" t="s">
        <v>829</v>
      </c>
      <c r="M504" t="s">
        <v>732</v>
      </c>
      <c r="N504" t="s">
        <v>733</v>
      </c>
      <c r="O504">
        <f xml:space="preserve"> IF(orders[[#This Row],[ShippedDate]]="","",orders[[#This Row],[ShippedDate]]-orders[[#This Row],[OrderDate]])</f>
        <v>3</v>
      </c>
      <c r="P504" t="str">
        <f>TEXT(orders[[#This Row],[OrderDate]],"mmm")</f>
        <v>Dec</v>
      </c>
      <c r="Q504">
        <f xml:space="preserve"> YEAR(orders[[#This Row],[OrderDate]])</f>
        <v>1995</v>
      </c>
      <c r="R504" t="str">
        <f xml:space="preserve"> IF(orders[[#This Row],[ShippedDate]]&lt;orders[[#This Row],[OrderDate]], "Invalid Date", "Valid Date")</f>
        <v>Valid Date</v>
      </c>
    </row>
    <row r="505" spans="1:18" x14ac:dyDescent="0.35">
      <c r="A505">
        <v>10751</v>
      </c>
      <c r="B505" t="s">
        <v>581</v>
      </c>
      <c r="C505">
        <v>3</v>
      </c>
      <c r="D505" s="1">
        <v>35058</v>
      </c>
      <c r="E505" s="1">
        <v>35086</v>
      </c>
      <c r="F505" s="1">
        <v>35067</v>
      </c>
      <c r="G505">
        <v>3</v>
      </c>
      <c r="H505">
        <v>130.79</v>
      </c>
      <c r="I505" t="s">
        <v>582</v>
      </c>
      <c r="J505" t="s">
        <v>846</v>
      </c>
      <c r="K505" t="s">
        <v>585</v>
      </c>
      <c r="L505" t="s">
        <v>829</v>
      </c>
      <c r="M505" t="s">
        <v>847</v>
      </c>
      <c r="N505" t="s">
        <v>159</v>
      </c>
      <c r="O505">
        <f xml:space="preserve"> IF(orders[[#This Row],[ShippedDate]]="","",orders[[#This Row],[ShippedDate]]-orders[[#This Row],[OrderDate]])</f>
        <v>9</v>
      </c>
      <c r="P505" t="str">
        <f>TEXT(orders[[#This Row],[OrderDate]],"mmm")</f>
        <v>Dec</v>
      </c>
      <c r="Q505">
        <f xml:space="preserve"> YEAR(orders[[#This Row],[OrderDate]])</f>
        <v>1995</v>
      </c>
      <c r="R505" t="str">
        <f xml:space="preserve"> IF(orders[[#This Row],[ShippedDate]]&lt;orders[[#This Row],[OrderDate]], "Invalid Date", "Valid Date")</f>
        <v>Valid Date</v>
      </c>
    </row>
    <row r="506" spans="1:18" x14ac:dyDescent="0.35">
      <c r="A506">
        <v>10752</v>
      </c>
      <c r="B506" t="s">
        <v>472</v>
      </c>
      <c r="C506">
        <v>2</v>
      </c>
      <c r="D506" s="1">
        <v>35058</v>
      </c>
      <c r="E506" s="1">
        <v>35086</v>
      </c>
      <c r="F506" s="1">
        <v>35062</v>
      </c>
      <c r="G506">
        <v>3</v>
      </c>
      <c r="H506">
        <v>1.39</v>
      </c>
      <c r="I506" t="s">
        <v>473</v>
      </c>
      <c r="J506" t="s">
        <v>475</v>
      </c>
      <c r="K506" t="s">
        <v>69</v>
      </c>
      <c r="L506" t="s">
        <v>829</v>
      </c>
      <c r="M506" t="s">
        <v>476</v>
      </c>
      <c r="N506" t="s">
        <v>71</v>
      </c>
      <c r="O506">
        <f xml:space="preserve"> IF(orders[[#This Row],[ShippedDate]]="","",orders[[#This Row],[ShippedDate]]-orders[[#This Row],[OrderDate]])</f>
        <v>4</v>
      </c>
      <c r="P506" t="str">
        <f>TEXT(orders[[#This Row],[OrderDate]],"mmm")</f>
        <v>Dec</v>
      </c>
      <c r="Q506">
        <f xml:space="preserve"> YEAR(orders[[#This Row],[OrderDate]])</f>
        <v>1995</v>
      </c>
      <c r="R506" t="str">
        <f xml:space="preserve"> IF(orders[[#This Row],[ShippedDate]]&lt;orders[[#This Row],[OrderDate]], "Invalid Date", "Valid Date")</f>
        <v>Valid Date</v>
      </c>
    </row>
    <row r="507" spans="1:18" x14ac:dyDescent="0.35">
      <c r="A507">
        <v>10753</v>
      </c>
      <c r="B507" t="s">
        <v>255</v>
      </c>
      <c r="C507">
        <v>3</v>
      </c>
      <c r="D507" s="1">
        <v>35059</v>
      </c>
      <c r="E507" s="1">
        <v>35087</v>
      </c>
      <c r="F507" s="1">
        <v>35061</v>
      </c>
      <c r="G507">
        <v>1</v>
      </c>
      <c r="H507">
        <v>7.7</v>
      </c>
      <c r="I507" t="s">
        <v>256</v>
      </c>
      <c r="J507" t="s">
        <v>258</v>
      </c>
      <c r="K507" t="s">
        <v>259</v>
      </c>
      <c r="L507" t="s">
        <v>829</v>
      </c>
      <c r="M507" t="s">
        <v>260</v>
      </c>
      <c r="N507" t="s">
        <v>261</v>
      </c>
      <c r="O507">
        <f xml:space="preserve"> IF(orders[[#This Row],[ShippedDate]]="","",orders[[#This Row],[ShippedDate]]-orders[[#This Row],[OrderDate]])</f>
        <v>2</v>
      </c>
      <c r="P507" t="str">
        <f>TEXT(orders[[#This Row],[OrderDate]],"mmm")</f>
        <v>Dec</v>
      </c>
      <c r="Q507">
        <f xml:space="preserve"> YEAR(orders[[#This Row],[OrderDate]])</f>
        <v>1995</v>
      </c>
      <c r="R507" t="str">
        <f xml:space="preserve"> IF(orders[[#This Row],[ShippedDate]]&lt;orders[[#This Row],[OrderDate]], "Invalid Date", "Valid Date")</f>
        <v>Valid Date</v>
      </c>
    </row>
    <row r="508" spans="1:18" x14ac:dyDescent="0.35">
      <c r="A508">
        <v>10754</v>
      </c>
      <c r="B508" t="s">
        <v>439</v>
      </c>
      <c r="C508">
        <v>6</v>
      </c>
      <c r="D508" s="1">
        <v>35059</v>
      </c>
      <c r="E508" s="1">
        <v>35087</v>
      </c>
      <c r="F508" s="1">
        <v>35061</v>
      </c>
      <c r="G508">
        <v>3</v>
      </c>
      <c r="H508">
        <v>2.38</v>
      </c>
      <c r="I508" t="s">
        <v>440</v>
      </c>
      <c r="J508" t="s">
        <v>442</v>
      </c>
      <c r="K508" t="s">
        <v>443</v>
      </c>
      <c r="L508" t="s">
        <v>829</v>
      </c>
      <c r="M508" t="s">
        <v>444</v>
      </c>
      <c r="N508" t="s">
        <v>261</v>
      </c>
      <c r="O508">
        <f xml:space="preserve"> IF(orders[[#This Row],[ShippedDate]]="","",orders[[#This Row],[ShippedDate]]-orders[[#This Row],[OrderDate]])</f>
        <v>2</v>
      </c>
      <c r="P508" t="str">
        <f>TEXT(orders[[#This Row],[OrderDate]],"mmm")</f>
        <v>Dec</v>
      </c>
      <c r="Q508">
        <f xml:space="preserve"> YEAR(orders[[#This Row],[OrderDate]])</f>
        <v>1995</v>
      </c>
      <c r="R508" t="str">
        <f xml:space="preserve"> IF(orders[[#This Row],[ShippedDate]]&lt;orders[[#This Row],[OrderDate]], "Invalid Date", "Valid Date")</f>
        <v>Valid Date</v>
      </c>
    </row>
    <row r="509" spans="1:18" x14ac:dyDescent="0.35">
      <c r="A509">
        <v>10755</v>
      </c>
      <c r="B509" t="s">
        <v>111</v>
      </c>
      <c r="C509">
        <v>4</v>
      </c>
      <c r="D509" s="1">
        <v>35060</v>
      </c>
      <c r="E509" s="1">
        <v>35088</v>
      </c>
      <c r="F509" s="1">
        <v>35062</v>
      </c>
      <c r="G509">
        <v>2</v>
      </c>
      <c r="H509">
        <v>16.71</v>
      </c>
      <c r="I509" t="s">
        <v>112</v>
      </c>
      <c r="J509" t="s">
        <v>114</v>
      </c>
      <c r="K509" t="s">
        <v>115</v>
      </c>
      <c r="L509" t="s">
        <v>829</v>
      </c>
      <c r="M509" t="s">
        <v>116</v>
      </c>
      <c r="N509" t="s">
        <v>99</v>
      </c>
      <c r="O509">
        <f xml:space="preserve"> IF(orders[[#This Row],[ShippedDate]]="","",orders[[#This Row],[ShippedDate]]-orders[[#This Row],[OrderDate]])</f>
        <v>2</v>
      </c>
      <c r="P509" t="str">
        <f>TEXT(orders[[#This Row],[OrderDate]],"mmm")</f>
        <v>Dec</v>
      </c>
      <c r="Q509">
        <f xml:space="preserve"> YEAR(orders[[#This Row],[OrderDate]])</f>
        <v>1995</v>
      </c>
      <c r="R509" t="str">
        <f xml:space="preserve"> IF(orders[[#This Row],[ShippedDate]]&lt;orders[[#This Row],[OrderDate]], "Invalid Date", "Valid Date")</f>
        <v>Valid Date</v>
      </c>
    </row>
    <row r="510" spans="1:18" x14ac:dyDescent="0.35">
      <c r="A510">
        <v>10756</v>
      </c>
      <c r="B510" t="s">
        <v>635</v>
      </c>
      <c r="C510">
        <v>8</v>
      </c>
      <c r="D510" s="1">
        <v>35061</v>
      </c>
      <c r="E510" s="1">
        <v>35089</v>
      </c>
      <c r="F510" s="1">
        <v>35066</v>
      </c>
      <c r="G510">
        <v>2</v>
      </c>
      <c r="H510">
        <v>73.209999999999994</v>
      </c>
      <c r="I510" t="s">
        <v>636</v>
      </c>
      <c r="J510" t="s">
        <v>638</v>
      </c>
      <c r="K510" t="s">
        <v>639</v>
      </c>
      <c r="L510" t="s">
        <v>640</v>
      </c>
      <c r="M510" t="s">
        <v>641</v>
      </c>
      <c r="N510" t="s">
        <v>302</v>
      </c>
      <c r="O510">
        <f xml:space="preserve"> IF(orders[[#This Row],[ShippedDate]]="","",orders[[#This Row],[ShippedDate]]-orders[[#This Row],[OrderDate]])</f>
        <v>5</v>
      </c>
      <c r="P510" t="str">
        <f>TEXT(orders[[#This Row],[OrderDate]],"mmm")</f>
        <v>Dec</v>
      </c>
      <c r="Q510">
        <f xml:space="preserve"> YEAR(orders[[#This Row],[OrderDate]])</f>
        <v>1995</v>
      </c>
      <c r="R510" t="str">
        <f xml:space="preserve"> IF(orders[[#This Row],[ShippedDate]]&lt;orders[[#This Row],[OrderDate]], "Invalid Date", "Valid Date")</f>
        <v>Valid Date</v>
      </c>
    </row>
    <row r="511" spans="1:18" x14ac:dyDescent="0.35">
      <c r="A511">
        <v>10757</v>
      </c>
      <c r="B511" t="s">
        <v>604</v>
      </c>
      <c r="C511">
        <v>6</v>
      </c>
      <c r="D511" s="1">
        <v>35061</v>
      </c>
      <c r="E511" s="1">
        <v>35089</v>
      </c>
      <c r="F511" s="1">
        <v>35079</v>
      </c>
      <c r="G511">
        <v>1</v>
      </c>
      <c r="H511">
        <v>8.19</v>
      </c>
      <c r="I511" t="s">
        <v>605</v>
      </c>
      <c r="J511" t="s">
        <v>607</v>
      </c>
      <c r="K511" t="s">
        <v>608</v>
      </c>
      <c r="L511" t="s">
        <v>609</v>
      </c>
      <c r="M511" t="s">
        <v>610</v>
      </c>
      <c r="N511" t="s">
        <v>302</v>
      </c>
      <c r="O511">
        <f xml:space="preserve"> IF(orders[[#This Row],[ShippedDate]]="","",orders[[#This Row],[ShippedDate]]-orders[[#This Row],[OrderDate]])</f>
        <v>18</v>
      </c>
      <c r="P511" t="str">
        <f>TEXT(orders[[#This Row],[OrderDate]],"mmm")</f>
        <v>Dec</v>
      </c>
      <c r="Q511">
        <f xml:space="preserve"> YEAR(orders[[#This Row],[OrderDate]])</f>
        <v>1995</v>
      </c>
      <c r="R511" t="str">
        <f xml:space="preserve"> IF(orders[[#This Row],[ShippedDate]]&lt;orders[[#This Row],[OrderDate]], "Invalid Date", "Valid Date")</f>
        <v>Valid Date</v>
      </c>
    </row>
    <row r="512" spans="1:18" x14ac:dyDescent="0.35">
      <c r="A512">
        <v>10758</v>
      </c>
      <c r="B512" t="s">
        <v>581</v>
      </c>
      <c r="C512">
        <v>3</v>
      </c>
      <c r="D512" s="1">
        <v>35062</v>
      </c>
      <c r="E512" s="1">
        <v>35090</v>
      </c>
      <c r="F512" s="1">
        <v>35068</v>
      </c>
      <c r="G512">
        <v>3</v>
      </c>
      <c r="H512">
        <v>138.16999999999999</v>
      </c>
      <c r="I512" t="s">
        <v>582</v>
      </c>
      <c r="J512" t="s">
        <v>846</v>
      </c>
      <c r="K512" t="s">
        <v>585</v>
      </c>
      <c r="L512" t="s">
        <v>829</v>
      </c>
      <c r="M512" t="s">
        <v>847</v>
      </c>
      <c r="N512" t="s">
        <v>159</v>
      </c>
      <c r="O512">
        <f xml:space="preserve"> IF(orders[[#This Row],[ShippedDate]]="","",orders[[#This Row],[ShippedDate]]-orders[[#This Row],[OrderDate]])</f>
        <v>6</v>
      </c>
      <c r="P512" t="str">
        <f>TEXT(orders[[#This Row],[OrderDate]],"mmm")</f>
        <v>Dec</v>
      </c>
      <c r="Q512">
        <f xml:space="preserve"> YEAR(orders[[#This Row],[OrderDate]])</f>
        <v>1995</v>
      </c>
      <c r="R512" t="str">
        <f xml:space="preserve"> IF(orders[[#This Row],[ShippedDate]]&lt;orders[[#This Row],[OrderDate]], "Invalid Date", "Valid Date")</f>
        <v>Valid Date</v>
      </c>
    </row>
    <row r="513" spans="1:18" x14ac:dyDescent="0.35">
      <c r="A513">
        <v>10759</v>
      </c>
      <c r="B513" t="s">
        <v>49</v>
      </c>
      <c r="C513">
        <v>3</v>
      </c>
      <c r="D513" s="1">
        <v>35062</v>
      </c>
      <c r="E513" s="1">
        <v>35090</v>
      </c>
      <c r="F513" s="1">
        <v>35076</v>
      </c>
      <c r="G513">
        <v>3</v>
      </c>
      <c r="H513">
        <v>11.99</v>
      </c>
      <c r="I513" t="s">
        <v>50</v>
      </c>
      <c r="J513" t="s">
        <v>53</v>
      </c>
      <c r="K513" t="s">
        <v>54</v>
      </c>
      <c r="L513" t="s">
        <v>829</v>
      </c>
      <c r="M513" t="s">
        <v>55</v>
      </c>
      <c r="N513" t="s">
        <v>56</v>
      </c>
      <c r="O513">
        <f xml:space="preserve"> IF(orders[[#This Row],[ShippedDate]]="","",orders[[#This Row],[ShippedDate]]-orders[[#This Row],[OrderDate]])</f>
        <v>14</v>
      </c>
      <c r="P513" t="str">
        <f>TEXT(orders[[#This Row],[OrderDate]],"mmm")</f>
        <v>Dec</v>
      </c>
      <c r="Q513">
        <f xml:space="preserve"> YEAR(orders[[#This Row],[OrderDate]])</f>
        <v>1995</v>
      </c>
      <c r="R513" t="str">
        <f xml:space="preserve"> IF(orders[[#This Row],[ShippedDate]]&lt;orders[[#This Row],[OrderDate]], "Invalid Date", "Valid Date")</f>
        <v>Valid Date</v>
      </c>
    </row>
    <row r="514" spans="1:18" x14ac:dyDescent="0.35">
      <c r="A514">
        <v>10760</v>
      </c>
      <c r="B514" t="s">
        <v>447</v>
      </c>
      <c r="C514">
        <v>4</v>
      </c>
      <c r="D514" s="1">
        <v>35065</v>
      </c>
      <c r="E514" s="1">
        <v>35093</v>
      </c>
      <c r="F514" s="1">
        <v>35074</v>
      </c>
      <c r="G514">
        <v>1</v>
      </c>
      <c r="H514">
        <v>155.63999999999999</v>
      </c>
      <c r="I514" t="s">
        <v>448</v>
      </c>
      <c r="J514" t="s">
        <v>450</v>
      </c>
      <c r="K514" t="s">
        <v>451</v>
      </c>
      <c r="L514" t="s">
        <v>829</v>
      </c>
      <c r="M514" t="s">
        <v>452</v>
      </c>
      <c r="N514" t="s">
        <v>453</v>
      </c>
      <c r="O514">
        <f xml:space="preserve"> IF(orders[[#This Row],[ShippedDate]]="","",orders[[#This Row],[ShippedDate]]-orders[[#This Row],[OrderDate]])</f>
        <v>9</v>
      </c>
      <c r="P514" t="str">
        <f>TEXT(orders[[#This Row],[OrderDate]],"mmm")</f>
        <v>Jan</v>
      </c>
      <c r="Q514">
        <f xml:space="preserve"> YEAR(orders[[#This Row],[OrderDate]])</f>
        <v>1996</v>
      </c>
      <c r="R514" t="str">
        <f xml:space="preserve"> IF(orders[[#This Row],[ShippedDate]]&lt;orders[[#This Row],[OrderDate]], "Invalid Date", "Valid Date")</f>
        <v>Valid Date</v>
      </c>
    </row>
    <row r="515" spans="1:18" x14ac:dyDescent="0.35">
      <c r="A515">
        <v>10761</v>
      </c>
      <c r="B515" t="s">
        <v>557</v>
      </c>
      <c r="C515">
        <v>5</v>
      </c>
      <c r="D515" s="1">
        <v>35066</v>
      </c>
      <c r="E515" s="1">
        <v>35094</v>
      </c>
      <c r="F515" s="1">
        <v>35072</v>
      </c>
      <c r="G515">
        <v>2</v>
      </c>
      <c r="H515">
        <v>18.66</v>
      </c>
      <c r="I515" t="s">
        <v>558</v>
      </c>
      <c r="J515" t="s">
        <v>561</v>
      </c>
      <c r="K515" t="s">
        <v>562</v>
      </c>
      <c r="L515" t="s">
        <v>563</v>
      </c>
      <c r="M515" t="s">
        <v>564</v>
      </c>
      <c r="N515" t="s">
        <v>302</v>
      </c>
      <c r="O515">
        <f xml:space="preserve"> IF(orders[[#This Row],[ShippedDate]]="","",orders[[#This Row],[ShippedDate]]-orders[[#This Row],[OrderDate]])</f>
        <v>6</v>
      </c>
      <c r="P515" t="str">
        <f>TEXT(orders[[#This Row],[OrderDate]],"mmm")</f>
        <v>Jan</v>
      </c>
      <c r="Q515">
        <f xml:space="preserve"> YEAR(orders[[#This Row],[OrderDate]])</f>
        <v>1996</v>
      </c>
      <c r="R515" t="str">
        <f xml:space="preserve"> IF(orders[[#This Row],[ShippedDate]]&lt;orders[[#This Row],[OrderDate]], "Invalid Date", "Valid Date")</f>
        <v>Valid Date</v>
      </c>
    </row>
    <row r="516" spans="1:18" x14ac:dyDescent="0.35">
      <c r="A516">
        <v>10762</v>
      </c>
      <c r="B516" t="s">
        <v>234</v>
      </c>
      <c r="C516">
        <v>3</v>
      </c>
      <c r="D516" s="1">
        <v>35066</v>
      </c>
      <c r="E516" s="1">
        <v>35094</v>
      </c>
      <c r="F516" s="1">
        <v>35073</v>
      </c>
      <c r="G516">
        <v>1</v>
      </c>
      <c r="H516">
        <v>328.74</v>
      </c>
      <c r="I516" t="s">
        <v>235</v>
      </c>
      <c r="J516" t="s">
        <v>237</v>
      </c>
      <c r="K516" t="s">
        <v>238</v>
      </c>
      <c r="L516" t="s">
        <v>829</v>
      </c>
      <c r="M516" t="s">
        <v>239</v>
      </c>
      <c r="N516" t="s">
        <v>81</v>
      </c>
      <c r="O516">
        <f xml:space="preserve"> IF(orders[[#This Row],[ShippedDate]]="","",orders[[#This Row],[ShippedDate]]-orders[[#This Row],[OrderDate]])</f>
        <v>7</v>
      </c>
      <c r="P516" t="str">
        <f>TEXT(orders[[#This Row],[OrderDate]],"mmm")</f>
        <v>Jan</v>
      </c>
      <c r="Q516">
        <f xml:space="preserve"> YEAR(orders[[#This Row],[OrderDate]])</f>
        <v>1996</v>
      </c>
      <c r="R516" t="str">
        <f xml:space="preserve"> IF(orders[[#This Row],[ShippedDate]]&lt;orders[[#This Row],[OrderDate]], "Invalid Date", "Valid Date")</f>
        <v>Valid Date</v>
      </c>
    </row>
    <row r="517" spans="1:18" x14ac:dyDescent="0.35">
      <c r="A517">
        <v>10763</v>
      </c>
      <c r="B517" t="s">
        <v>225</v>
      </c>
      <c r="C517">
        <v>3</v>
      </c>
      <c r="D517" s="1">
        <v>35067</v>
      </c>
      <c r="E517" s="1">
        <v>35095</v>
      </c>
      <c r="F517" s="1">
        <v>35072</v>
      </c>
      <c r="G517">
        <v>3</v>
      </c>
      <c r="H517">
        <v>37.35</v>
      </c>
      <c r="I517" t="s">
        <v>226</v>
      </c>
      <c r="J517" t="s">
        <v>229</v>
      </c>
      <c r="K517" t="s">
        <v>230</v>
      </c>
      <c r="L517" t="s">
        <v>829</v>
      </c>
      <c r="M517" t="s">
        <v>231</v>
      </c>
      <c r="N517" t="s">
        <v>99</v>
      </c>
      <c r="O517">
        <f xml:space="preserve"> IF(orders[[#This Row],[ShippedDate]]="","",orders[[#This Row],[ShippedDate]]-orders[[#This Row],[OrderDate]])</f>
        <v>5</v>
      </c>
      <c r="P517" t="str">
        <f>TEXT(orders[[#This Row],[OrderDate]],"mmm")</f>
        <v>Jan</v>
      </c>
      <c r="Q517">
        <f xml:space="preserve"> YEAR(orders[[#This Row],[OrderDate]])</f>
        <v>1996</v>
      </c>
      <c r="R517" t="str">
        <f xml:space="preserve"> IF(orders[[#This Row],[ShippedDate]]&lt;orders[[#This Row],[OrderDate]], "Invalid Date", "Valid Date")</f>
        <v>Valid Date</v>
      </c>
    </row>
    <row r="518" spans="1:18" x14ac:dyDescent="0.35">
      <c r="A518">
        <v>10764</v>
      </c>
      <c r="B518" t="s">
        <v>201</v>
      </c>
      <c r="C518">
        <v>6</v>
      </c>
      <c r="D518" s="1">
        <v>35067</v>
      </c>
      <c r="E518" s="1">
        <v>35095</v>
      </c>
      <c r="F518" s="1">
        <v>35072</v>
      </c>
      <c r="G518">
        <v>3</v>
      </c>
      <c r="H518">
        <v>145.44999999999999</v>
      </c>
      <c r="I518" t="s">
        <v>202</v>
      </c>
      <c r="J518" t="s">
        <v>205</v>
      </c>
      <c r="K518" t="s">
        <v>206</v>
      </c>
      <c r="L518" t="s">
        <v>829</v>
      </c>
      <c r="M518" t="s">
        <v>207</v>
      </c>
      <c r="N518" t="s">
        <v>208</v>
      </c>
      <c r="O518">
        <f xml:space="preserve"> IF(orders[[#This Row],[ShippedDate]]="","",orders[[#This Row],[ShippedDate]]-orders[[#This Row],[OrderDate]])</f>
        <v>5</v>
      </c>
      <c r="P518" t="str">
        <f>TEXT(orders[[#This Row],[OrderDate]],"mmm")</f>
        <v>Jan</v>
      </c>
      <c r="Q518">
        <f xml:space="preserve"> YEAR(orders[[#This Row],[OrderDate]])</f>
        <v>1996</v>
      </c>
      <c r="R518" t="str">
        <f xml:space="preserve"> IF(orders[[#This Row],[ShippedDate]]&lt;orders[[#This Row],[OrderDate]], "Invalid Date", "Valid Date")</f>
        <v>Valid Date</v>
      </c>
    </row>
    <row r="519" spans="1:18" x14ac:dyDescent="0.35">
      <c r="A519">
        <v>10765</v>
      </c>
      <c r="B519" t="s">
        <v>544</v>
      </c>
      <c r="C519">
        <v>3</v>
      </c>
      <c r="D519" s="1">
        <v>35068</v>
      </c>
      <c r="E519" s="1">
        <v>35096</v>
      </c>
      <c r="F519" s="1">
        <v>35073</v>
      </c>
      <c r="G519">
        <v>3</v>
      </c>
      <c r="H519">
        <v>42.74</v>
      </c>
      <c r="I519" t="s">
        <v>545</v>
      </c>
      <c r="J519" t="s">
        <v>547</v>
      </c>
      <c r="K519" t="s">
        <v>548</v>
      </c>
      <c r="L519" t="s">
        <v>829</v>
      </c>
      <c r="M519" t="s">
        <v>549</v>
      </c>
      <c r="N519" t="s">
        <v>46</v>
      </c>
      <c r="O519">
        <f xml:space="preserve"> IF(orders[[#This Row],[ShippedDate]]="","",orders[[#This Row],[ShippedDate]]-orders[[#This Row],[OrderDate]])</f>
        <v>5</v>
      </c>
      <c r="P519" t="str">
        <f>TEXT(orders[[#This Row],[OrderDate]],"mmm")</f>
        <v>Jan</v>
      </c>
      <c r="Q519">
        <f xml:space="preserve"> YEAR(orders[[#This Row],[OrderDate]])</f>
        <v>1996</v>
      </c>
      <c r="R519" t="str">
        <f xml:space="preserve"> IF(orders[[#This Row],[ShippedDate]]&lt;orders[[#This Row],[OrderDate]], "Invalid Date", "Valid Date")</f>
        <v>Valid Date</v>
      </c>
    </row>
    <row r="520" spans="1:18" x14ac:dyDescent="0.35">
      <c r="A520">
        <v>10766</v>
      </c>
      <c r="B520" t="s">
        <v>494</v>
      </c>
      <c r="C520">
        <v>4</v>
      </c>
      <c r="D520" s="1">
        <v>35069</v>
      </c>
      <c r="E520" s="1">
        <v>35097</v>
      </c>
      <c r="F520" s="1">
        <v>35073</v>
      </c>
      <c r="G520">
        <v>1</v>
      </c>
      <c r="H520">
        <v>157.55000000000001</v>
      </c>
      <c r="I520" t="s">
        <v>495</v>
      </c>
      <c r="J520" t="s">
        <v>497</v>
      </c>
      <c r="K520" t="s">
        <v>498</v>
      </c>
      <c r="L520" t="s">
        <v>829</v>
      </c>
      <c r="M520" t="s">
        <v>499</v>
      </c>
      <c r="N520" t="s">
        <v>46</v>
      </c>
      <c r="O520">
        <f xml:space="preserve"> IF(orders[[#This Row],[ShippedDate]]="","",orders[[#This Row],[ShippedDate]]-orders[[#This Row],[OrderDate]])</f>
        <v>4</v>
      </c>
      <c r="P520" t="str">
        <f>TEXT(orders[[#This Row],[OrderDate]],"mmm")</f>
        <v>Jan</v>
      </c>
      <c r="Q520">
        <f xml:space="preserve"> YEAR(orders[[#This Row],[OrderDate]])</f>
        <v>1996</v>
      </c>
      <c r="R520" t="str">
        <f xml:space="preserve"> IF(orders[[#This Row],[ShippedDate]]&lt;orders[[#This Row],[OrderDate]], "Invalid Date", "Valid Date")</f>
        <v>Valid Date</v>
      </c>
    </row>
    <row r="521" spans="1:18" x14ac:dyDescent="0.35">
      <c r="A521">
        <v>10767</v>
      </c>
      <c r="B521" t="s">
        <v>644</v>
      </c>
      <c r="C521">
        <v>4</v>
      </c>
      <c r="D521" s="1">
        <v>35069</v>
      </c>
      <c r="E521" s="1">
        <v>35097</v>
      </c>
      <c r="F521" s="1">
        <v>35079</v>
      </c>
      <c r="G521">
        <v>3</v>
      </c>
      <c r="H521">
        <v>1.59</v>
      </c>
      <c r="I521" t="s">
        <v>645</v>
      </c>
      <c r="J521" t="s">
        <v>647</v>
      </c>
      <c r="K521" t="s">
        <v>648</v>
      </c>
      <c r="L521" t="s">
        <v>829</v>
      </c>
      <c r="M521" t="s">
        <v>649</v>
      </c>
      <c r="N521" t="s">
        <v>453</v>
      </c>
      <c r="O521">
        <f xml:space="preserve"> IF(orders[[#This Row],[ShippedDate]]="","",orders[[#This Row],[ShippedDate]]-orders[[#This Row],[OrderDate]])</f>
        <v>10</v>
      </c>
      <c r="P521" t="str">
        <f>TEXT(orders[[#This Row],[OrderDate]],"mmm")</f>
        <v>Jan</v>
      </c>
      <c r="Q521">
        <f xml:space="preserve"> YEAR(orders[[#This Row],[OrderDate]])</f>
        <v>1996</v>
      </c>
      <c r="R521" t="str">
        <f xml:space="preserve"> IF(orders[[#This Row],[ShippedDate]]&lt;orders[[#This Row],[OrderDate]], "Invalid Date", "Valid Date")</f>
        <v>Valid Date</v>
      </c>
    </row>
    <row r="522" spans="1:18" x14ac:dyDescent="0.35">
      <c r="A522">
        <v>10768</v>
      </c>
      <c r="B522" t="s">
        <v>65</v>
      </c>
      <c r="C522">
        <v>3</v>
      </c>
      <c r="D522" s="1">
        <v>35072</v>
      </c>
      <c r="E522" s="1">
        <v>35100</v>
      </c>
      <c r="F522" s="1">
        <v>35079</v>
      </c>
      <c r="G522">
        <v>2</v>
      </c>
      <c r="H522">
        <v>146.32</v>
      </c>
      <c r="I522" t="s">
        <v>66</v>
      </c>
      <c r="J522" t="s">
        <v>850</v>
      </c>
      <c r="K522" t="s">
        <v>851</v>
      </c>
      <c r="L522" t="s">
        <v>852</v>
      </c>
      <c r="M522" t="s">
        <v>853</v>
      </c>
      <c r="N522" t="s">
        <v>71</v>
      </c>
      <c r="O522">
        <f xml:space="preserve"> IF(orders[[#This Row],[ShippedDate]]="","",orders[[#This Row],[ShippedDate]]-orders[[#This Row],[OrderDate]])</f>
        <v>7</v>
      </c>
      <c r="P522" t="str">
        <f>TEXT(orders[[#This Row],[OrderDate]],"mmm")</f>
        <v>Jan</v>
      </c>
      <c r="Q522">
        <f xml:space="preserve"> YEAR(orders[[#This Row],[OrderDate]])</f>
        <v>1996</v>
      </c>
      <c r="R522" t="str">
        <f xml:space="preserve"> IF(orders[[#This Row],[ShippedDate]]&lt;orders[[#This Row],[OrderDate]], "Invalid Date", "Valid Date")</f>
        <v>Valid Date</v>
      </c>
    </row>
    <row r="523" spans="1:18" x14ac:dyDescent="0.35">
      <c r="A523">
        <v>10769</v>
      </c>
      <c r="B523" t="s">
        <v>695</v>
      </c>
      <c r="C523">
        <v>3</v>
      </c>
      <c r="D523" s="1">
        <v>35072</v>
      </c>
      <c r="E523" s="1">
        <v>35100</v>
      </c>
      <c r="F523" s="1">
        <v>35076</v>
      </c>
      <c r="G523">
        <v>1</v>
      </c>
      <c r="H523">
        <v>65.06</v>
      </c>
      <c r="I523" t="s">
        <v>696</v>
      </c>
      <c r="J523" t="s">
        <v>698</v>
      </c>
      <c r="K523" t="s">
        <v>699</v>
      </c>
      <c r="L523" t="s">
        <v>829</v>
      </c>
      <c r="M523" t="s">
        <v>700</v>
      </c>
      <c r="N523" t="s">
        <v>625</v>
      </c>
      <c r="O523">
        <f xml:space="preserve"> IF(orders[[#This Row],[ShippedDate]]="","",orders[[#This Row],[ShippedDate]]-orders[[#This Row],[OrderDate]])</f>
        <v>4</v>
      </c>
      <c r="P523" t="str">
        <f>TEXT(orders[[#This Row],[OrderDate]],"mmm")</f>
        <v>Jan</v>
      </c>
      <c r="Q523">
        <f xml:space="preserve"> YEAR(orders[[#This Row],[OrderDate]])</f>
        <v>1996</v>
      </c>
      <c r="R523" t="str">
        <f xml:space="preserve"> IF(orders[[#This Row],[ShippedDate]]&lt;orders[[#This Row],[OrderDate]], "Invalid Date", "Valid Date")</f>
        <v>Valid Date</v>
      </c>
    </row>
    <row r="524" spans="1:18" x14ac:dyDescent="0.35">
      <c r="A524">
        <v>10770</v>
      </c>
      <c r="B524" t="s">
        <v>314</v>
      </c>
      <c r="C524">
        <v>8</v>
      </c>
      <c r="D524" s="1">
        <v>35073</v>
      </c>
      <c r="E524" s="1">
        <v>35101</v>
      </c>
      <c r="F524" s="1">
        <v>35081</v>
      </c>
      <c r="G524">
        <v>3</v>
      </c>
      <c r="H524">
        <v>5.32</v>
      </c>
      <c r="I524" t="s">
        <v>315</v>
      </c>
      <c r="J524" t="s">
        <v>317</v>
      </c>
      <c r="K524" t="s">
        <v>318</v>
      </c>
      <c r="L524" t="s">
        <v>319</v>
      </c>
      <c r="M524" t="s">
        <v>320</v>
      </c>
      <c r="N524" t="s">
        <v>169</v>
      </c>
      <c r="O524">
        <f xml:space="preserve"> IF(orders[[#This Row],[ShippedDate]]="","",orders[[#This Row],[ShippedDate]]-orders[[#This Row],[OrderDate]])</f>
        <v>8</v>
      </c>
      <c r="P524" t="str">
        <f>TEXT(orders[[#This Row],[OrderDate]],"mmm")</f>
        <v>Jan</v>
      </c>
      <c r="Q524">
        <f xml:space="preserve"> YEAR(orders[[#This Row],[OrderDate]])</f>
        <v>1996</v>
      </c>
      <c r="R524" t="str">
        <f xml:space="preserve"> IF(orders[[#This Row],[ShippedDate]]&lt;orders[[#This Row],[OrderDate]], "Invalid Date", "Valid Date")</f>
        <v>Valid Date</v>
      </c>
    </row>
    <row r="525" spans="1:18" x14ac:dyDescent="0.35">
      <c r="A525">
        <v>10771</v>
      </c>
      <c r="B525" t="s">
        <v>201</v>
      </c>
      <c r="C525">
        <v>9</v>
      </c>
      <c r="D525" s="1">
        <v>35074</v>
      </c>
      <c r="E525" s="1">
        <v>35102</v>
      </c>
      <c r="F525" s="1">
        <v>35097</v>
      </c>
      <c r="G525">
        <v>2</v>
      </c>
      <c r="H525">
        <v>11.19</v>
      </c>
      <c r="I525" t="s">
        <v>202</v>
      </c>
      <c r="J525" t="s">
        <v>205</v>
      </c>
      <c r="K525" t="s">
        <v>206</v>
      </c>
      <c r="L525" t="s">
        <v>829</v>
      </c>
      <c r="M525" t="s">
        <v>207</v>
      </c>
      <c r="N525" t="s">
        <v>208</v>
      </c>
      <c r="O525">
        <f xml:space="preserve"> IF(orders[[#This Row],[ShippedDate]]="","",orders[[#This Row],[ShippedDate]]-orders[[#This Row],[OrderDate]])</f>
        <v>23</v>
      </c>
      <c r="P525" t="str">
        <f>TEXT(orders[[#This Row],[OrderDate]],"mmm")</f>
        <v>Jan</v>
      </c>
      <c r="Q525">
        <f xml:space="preserve"> YEAR(orders[[#This Row],[OrderDate]])</f>
        <v>1996</v>
      </c>
      <c r="R525" t="str">
        <f xml:space="preserve"> IF(orders[[#This Row],[ShippedDate]]&lt;orders[[#This Row],[OrderDate]], "Invalid Date", "Valid Date")</f>
        <v>Valid Date</v>
      </c>
    </row>
    <row r="526" spans="1:18" x14ac:dyDescent="0.35">
      <c r="A526">
        <v>10772</v>
      </c>
      <c r="B526" t="s">
        <v>397</v>
      </c>
      <c r="C526">
        <v>3</v>
      </c>
      <c r="D526" s="1">
        <v>35074</v>
      </c>
      <c r="E526" s="1">
        <v>35102</v>
      </c>
      <c r="F526" s="1">
        <v>35083</v>
      </c>
      <c r="G526">
        <v>2</v>
      </c>
      <c r="H526">
        <v>91.28</v>
      </c>
      <c r="I526" t="s">
        <v>398</v>
      </c>
      <c r="J526" t="s">
        <v>400</v>
      </c>
      <c r="K526" t="s">
        <v>401</v>
      </c>
      <c r="L526" t="s">
        <v>829</v>
      </c>
      <c r="M526" t="s">
        <v>402</v>
      </c>
      <c r="N526" t="s">
        <v>46</v>
      </c>
      <c r="O526">
        <f xml:space="preserve"> IF(orders[[#This Row],[ShippedDate]]="","",orders[[#This Row],[ShippedDate]]-orders[[#This Row],[OrderDate]])</f>
        <v>9</v>
      </c>
      <c r="P526" t="str">
        <f>TEXT(orders[[#This Row],[OrderDate]],"mmm")</f>
        <v>Jan</v>
      </c>
      <c r="Q526">
        <f xml:space="preserve"> YEAR(orders[[#This Row],[OrderDate]])</f>
        <v>1996</v>
      </c>
      <c r="R526" t="str">
        <f xml:space="preserve"> IF(orders[[#This Row],[ShippedDate]]&lt;orders[[#This Row],[OrderDate]], "Invalid Date", "Valid Date")</f>
        <v>Valid Date</v>
      </c>
    </row>
    <row r="527" spans="1:18" x14ac:dyDescent="0.35">
      <c r="A527">
        <v>10773</v>
      </c>
      <c r="B527" t="s">
        <v>201</v>
      </c>
      <c r="C527">
        <v>1</v>
      </c>
      <c r="D527" s="1">
        <v>35075</v>
      </c>
      <c r="E527" s="1">
        <v>35103</v>
      </c>
      <c r="F527" s="1">
        <v>35080</v>
      </c>
      <c r="G527">
        <v>3</v>
      </c>
      <c r="H527">
        <v>96.43</v>
      </c>
      <c r="I527" t="s">
        <v>202</v>
      </c>
      <c r="J527" t="s">
        <v>205</v>
      </c>
      <c r="K527" t="s">
        <v>206</v>
      </c>
      <c r="L527" t="s">
        <v>829</v>
      </c>
      <c r="M527" t="s">
        <v>207</v>
      </c>
      <c r="N527" t="s">
        <v>208</v>
      </c>
      <c r="O527">
        <f xml:space="preserve"> IF(orders[[#This Row],[ShippedDate]]="","",orders[[#This Row],[ShippedDate]]-orders[[#This Row],[OrderDate]])</f>
        <v>5</v>
      </c>
      <c r="P527" t="str">
        <f>TEXT(orders[[#This Row],[OrderDate]],"mmm")</f>
        <v>Jan</v>
      </c>
      <c r="Q527">
        <f xml:space="preserve"> YEAR(orders[[#This Row],[OrderDate]])</f>
        <v>1996</v>
      </c>
      <c r="R527" t="str">
        <f xml:space="preserve"> IF(orders[[#This Row],[ShippedDate]]&lt;orders[[#This Row],[OrderDate]], "Invalid Date", "Valid Date")</f>
        <v>Valid Date</v>
      </c>
    </row>
    <row r="528" spans="1:18" x14ac:dyDescent="0.35">
      <c r="A528">
        <v>10774</v>
      </c>
      <c r="B528" t="s">
        <v>234</v>
      </c>
      <c r="C528">
        <v>4</v>
      </c>
      <c r="D528" s="1">
        <v>35075</v>
      </c>
      <c r="E528" s="1">
        <v>35089</v>
      </c>
      <c r="F528" s="1">
        <v>35076</v>
      </c>
      <c r="G528">
        <v>1</v>
      </c>
      <c r="H528">
        <v>48.2</v>
      </c>
      <c r="I528" t="s">
        <v>235</v>
      </c>
      <c r="J528" t="s">
        <v>237</v>
      </c>
      <c r="K528" t="s">
        <v>238</v>
      </c>
      <c r="L528" t="s">
        <v>829</v>
      </c>
      <c r="M528" t="s">
        <v>239</v>
      </c>
      <c r="N528" t="s">
        <v>81</v>
      </c>
      <c r="O528">
        <f xml:space="preserve"> IF(orders[[#This Row],[ShippedDate]]="","",orders[[#This Row],[ShippedDate]]-orders[[#This Row],[OrderDate]])</f>
        <v>1</v>
      </c>
      <c r="P528" t="str">
        <f>TEXT(orders[[#This Row],[OrderDate]],"mmm")</f>
        <v>Jan</v>
      </c>
      <c r="Q528">
        <f xml:space="preserve"> YEAR(orders[[#This Row],[OrderDate]])</f>
        <v>1996</v>
      </c>
      <c r="R528" t="str">
        <f xml:space="preserve"> IF(orders[[#This Row],[ShippedDate]]&lt;orders[[#This Row],[OrderDate]], "Invalid Date", "Valid Date")</f>
        <v>Valid Date</v>
      </c>
    </row>
    <row r="529" spans="1:18" x14ac:dyDescent="0.35">
      <c r="A529">
        <v>10775</v>
      </c>
      <c r="B529" t="s">
        <v>658</v>
      </c>
      <c r="C529">
        <v>7</v>
      </c>
      <c r="D529" s="1">
        <v>35076</v>
      </c>
      <c r="E529" s="1">
        <v>35104</v>
      </c>
      <c r="F529" s="1">
        <v>35090</v>
      </c>
      <c r="G529">
        <v>1</v>
      </c>
      <c r="H529">
        <v>20.25</v>
      </c>
      <c r="I529" t="s">
        <v>659</v>
      </c>
      <c r="J529" t="s">
        <v>661</v>
      </c>
      <c r="K529" t="s">
        <v>662</v>
      </c>
      <c r="L529" t="s">
        <v>663</v>
      </c>
      <c r="M529" t="s">
        <v>664</v>
      </c>
      <c r="N529" t="s">
        <v>302</v>
      </c>
      <c r="O529">
        <f xml:space="preserve"> IF(orders[[#This Row],[ShippedDate]]="","",orders[[#This Row],[ShippedDate]]-orders[[#This Row],[OrderDate]])</f>
        <v>14</v>
      </c>
      <c r="P529" t="str">
        <f>TEXT(orders[[#This Row],[OrderDate]],"mmm")</f>
        <v>Jan</v>
      </c>
      <c r="Q529">
        <f xml:space="preserve"> YEAR(orders[[#This Row],[OrderDate]])</f>
        <v>1996</v>
      </c>
      <c r="R529" t="str">
        <f xml:space="preserve"> IF(orders[[#This Row],[ShippedDate]]&lt;orders[[#This Row],[OrderDate]], "Invalid Date", "Valid Date")</f>
        <v>Valid Date</v>
      </c>
    </row>
    <row r="530" spans="1:18" x14ac:dyDescent="0.35">
      <c r="A530">
        <v>10776</v>
      </c>
      <c r="B530" t="s">
        <v>201</v>
      </c>
      <c r="C530">
        <v>1</v>
      </c>
      <c r="D530" s="1">
        <v>35079</v>
      </c>
      <c r="E530" s="1">
        <v>35107</v>
      </c>
      <c r="F530" s="1">
        <v>35082</v>
      </c>
      <c r="G530">
        <v>3</v>
      </c>
      <c r="H530">
        <v>351.53</v>
      </c>
      <c r="I530" t="s">
        <v>202</v>
      </c>
      <c r="J530" t="s">
        <v>205</v>
      </c>
      <c r="K530" t="s">
        <v>206</v>
      </c>
      <c r="L530" t="s">
        <v>829</v>
      </c>
      <c r="M530" t="s">
        <v>207</v>
      </c>
      <c r="N530" t="s">
        <v>208</v>
      </c>
      <c r="O530">
        <f xml:space="preserve"> IF(orders[[#This Row],[ShippedDate]]="","",orders[[#This Row],[ShippedDate]]-orders[[#This Row],[OrderDate]])</f>
        <v>3</v>
      </c>
      <c r="P530" t="str">
        <f>TEXT(orders[[#This Row],[OrderDate]],"mmm")</f>
        <v>Jan</v>
      </c>
      <c r="Q530">
        <f xml:space="preserve"> YEAR(orders[[#This Row],[OrderDate]])</f>
        <v>1996</v>
      </c>
      <c r="R530" t="str">
        <f xml:space="preserve"> IF(orders[[#This Row],[ShippedDate]]&lt;orders[[#This Row],[OrderDate]], "Invalid Date", "Valid Date")</f>
        <v>Valid Date</v>
      </c>
    </row>
    <row r="531" spans="1:18" x14ac:dyDescent="0.35">
      <c r="A531">
        <v>10777</v>
      </c>
      <c r="B531" t="s">
        <v>288</v>
      </c>
      <c r="C531">
        <v>7</v>
      </c>
      <c r="D531" s="1">
        <v>35079</v>
      </c>
      <c r="E531" s="1">
        <v>35093</v>
      </c>
      <c r="F531" s="1">
        <v>35116</v>
      </c>
      <c r="G531">
        <v>2</v>
      </c>
      <c r="H531">
        <v>3.01</v>
      </c>
      <c r="I531" t="s">
        <v>289</v>
      </c>
      <c r="J531" t="s">
        <v>291</v>
      </c>
      <c r="K531" t="s">
        <v>292</v>
      </c>
      <c r="L531" t="s">
        <v>167</v>
      </c>
      <c r="M531" t="s">
        <v>293</v>
      </c>
      <c r="N531" t="s">
        <v>169</v>
      </c>
      <c r="O531">
        <f xml:space="preserve"> IF(orders[[#This Row],[ShippedDate]]="","",orders[[#This Row],[ShippedDate]]-orders[[#This Row],[OrderDate]])</f>
        <v>37</v>
      </c>
      <c r="P531" t="str">
        <f>TEXT(orders[[#This Row],[OrderDate]],"mmm")</f>
        <v>Jan</v>
      </c>
      <c r="Q531">
        <f xml:space="preserve"> YEAR(orders[[#This Row],[OrderDate]])</f>
        <v>1996</v>
      </c>
      <c r="R531" t="str">
        <f xml:space="preserve"> IF(orders[[#This Row],[ShippedDate]]&lt;orders[[#This Row],[OrderDate]], "Invalid Date", "Valid Date")</f>
        <v>Valid Date</v>
      </c>
    </row>
    <row r="532" spans="1:18" x14ac:dyDescent="0.35">
      <c r="A532">
        <v>10778</v>
      </c>
      <c r="B532" t="s">
        <v>74</v>
      </c>
      <c r="C532">
        <v>3</v>
      </c>
      <c r="D532" s="1">
        <v>35080</v>
      </c>
      <c r="E532" s="1">
        <v>35108</v>
      </c>
      <c r="F532" s="1">
        <v>35088</v>
      </c>
      <c r="G532">
        <v>1</v>
      </c>
      <c r="H532">
        <v>6.79</v>
      </c>
      <c r="I532" t="s">
        <v>75</v>
      </c>
      <c r="J532" t="s">
        <v>78</v>
      </c>
      <c r="K532" t="s">
        <v>79</v>
      </c>
      <c r="L532" t="s">
        <v>829</v>
      </c>
      <c r="M532" t="s">
        <v>80</v>
      </c>
      <c r="N532" t="s">
        <v>81</v>
      </c>
      <c r="O532">
        <f xml:space="preserve"> IF(orders[[#This Row],[ShippedDate]]="","",orders[[#This Row],[ShippedDate]]-orders[[#This Row],[OrderDate]])</f>
        <v>8</v>
      </c>
      <c r="P532" t="str">
        <f>TEXT(orders[[#This Row],[OrderDate]],"mmm")</f>
        <v>Jan</v>
      </c>
      <c r="Q532">
        <f xml:space="preserve"> YEAR(orders[[#This Row],[OrderDate]])</f>
        <v>1996</v>
      </c>
      <c r="R532" t="str">
        <f xml:space="preserve"> IF(orders[[#This Row],[ShippedDate]]&lt;orders[[#This Row],[OrderDate]], "Invalid Date", "Valid Date")</f>
        <v>Valid Date</v>
      </c>
    </row>
    <row r="533" spans="1:18" x14ac:dyDescent="0.35">
      <c r="A533">
        <v>10779</v>
      </c>
      <c r="B533" t="s">
        <v>465</v>
      </c>
      <c r="C533">
        <v>3</v>
      </c>
      <c r="D533" s="1">
        <v>35080</v>
      </c>
      <c r="E533" s="1">
        <v>35108</v>
      </c>
      <c r="F533" s="1">
        <v>35109</v>
      </c>
      <c r="G533">
        <v>2</v>
      </c>
      <c r="H533">
        <v>58.13</v>
      </c>
      <c r="I533" t="s">
        <v>466</v>
      </c>
      <c r="J533" t="s">
        <v>468</v>
      </c>
      <c r="K533" t="s">
        <v>469</v>
      </c>
      <c r="L533" t="s">
        <v>829</v>
      </c>
      <c r="M533" t="s">
        <v>470</v>
      </c>
      <c r="N533" t="s">
        <v>46</v>
      </c>
      <c r="O533">
        <f xml:space="preserve"> IF(orders[[#This Row],[ShippedDate]]="","",orders[[#This Row],[ShippedDate]]-orders[[#This Row],[OrderDate]])</f>
        <v>29</v>
      </c>
      <c r="P533" t="str">
        <f>TEXT(orders[[#This Row],[OrderDate]],"mmm")</f>
        <v>Jan</v>
      </c>
      <c r="Q533">
        <f xml:space="preserve"> YEAR(orders[[#This Row],[OrderDate]])</f>
        <v>1996</v>
      </c>
      <c r="R533" t="str">
        <f xml:space="preserve"> IF(orders[[#This Row],[ShippedDate]]&lt;orders[[#This Row],[OrderDate]], "Invalid Date", "Valid Date")</f>
        <v>Valid Date</v>
      </c>
    </row>
    <row r="534" spans="1:18" x14ac:dyDescent="0.35">
      <c r="A534">
        <v>10780</v>
      </c>
      <c r="B534" t="s">
        <v>413</v>
      </c>
      <c r="C534">
        <v>2</v>
      </c>
      <c r="D534" s="1">
        <v>35080</v>
      </c>
      <c r="E534" s="1">
        <v>35094</v>
      </c>
      <c r="F534" s="1">
        <v>35089</v>
      </c>
      <c r="G534">
        <v>1</v>
      </c>
      <c r="H534">
        <v>42.13</v>
      </c>
      <c r="I534" t="s">
        <v>414</v>
      </c>
      <c r="J534" t="s">
        <v>416</v>
      </c>
      <c r="K534" t="s">
        <v>417</v>
      </c>
      <c r="L534" t="s">
        <v>418</v>
      </c>
      <c r="M534" t="s">
        <v>419</v>
      </c>
      <c r="N534" t="s">
        <v>311</v>
      </c>
      <c r="O534">
        <f xml:space="preserve"> IF(orders[[#This Row],[ShippedDate]]="","",orders[[#This Row],[ShippedDate]]-orders[[#This Row],[OrderDate]])</f>
        <v>9</v>
      </c>
      <c r="P534" t="str">
        <f>TEXT(orders[[#This Row],[OrderDate]],"mmm")</f>
        <v>Jan</v>
      </c>
      <c r="Q534">
        <f xml:space="preserve"> YEAR(orders[[#This Row],[OrderDate]])</f>
        <v>1996</v>
      </c>
      <c r="R534" t="str">
        <f xml:space="preserve"> IF(orders[[#This Row],[ShippedDate]]&lt;orders[[#This Row],[OrderDate]], "Invalid Date", "Valid Date")</f>
        <v>Valid Date</v>
      </c>
    </row>
    <row r="535" spans="1:18" x14ac:dyDescent="0.35">
      <c r="A535">
        <v>10781</v>
      </c>
      <c r="B535" t="s">
        <v>727</v>
      </c>
      <c r="C535">
        <v>2</v>
      </c>
      <c r="D535" s="1">
        <v>35081</v>
      </c>
      <c r="E535" s="1">
        <v>35109</v>
      </c>
      <c r="F535" s="1">
        <v>35083</v>
      </c>
      <c r="G535">
        <v>3</v>
      </c>
      <c r="H535">
        <v>73.16</v>
      </c>
      <c r="I535" t="s">
        <v>728</v>
      </c>
      <c r="J535" t="s">
        <v>730</v>
      </c>
      <c r="K535" t="s">
        <v>731</v>
      </c>
      <c r="L535" t="s">
        <v>829</v>
      </c>
      <c r="M535" t="s">
        <v>732</v>
      </c>
      <c r="N535" t="s">
        <v>733</v>
      </c>
      <c r="O535">
        <f xml:space="preserve"> IF(orders[[#This Row],[ShippedDate]]="","",orders[[#This Row],[ShippedDate]]-orders[[#This Row],[OrderDate]])</f>
        <v>2</v>
      </c>
      <c r="P535" t="str">
        <f>TEXT(orders[[#This Row],[OrderDate]],"mmm")</f>
        <v>Jan</v>
      </c>
      <c r="Q535">
        <f xml:space="preserve"> YEAR(orders[[#This Row],[OrderDate]])</f>
        <v>1996</v>
      </c>
      <c r="R535" t="str">
        <f xml:space="preserve"> IF(orders[[#This Row],[ShippedDate]]&lt;orders[[#This Row],[OrderDate]], "Invalid Date", "Valid Date")</f>
        <v>Valid Date</v>
      </c>
    </row>
    <row r="536" spans="1:18" x14ac:dyDescent="0.35">
      <c r="A536">
        <v>10782</v>
      </c>
      <c r="B536" t="s">
        <v>136</v>
      </c>
      <c r="C536">
        <v>9</v>
      </c>
      <c r="D536" s="1">
        <v>35081</v>
      </c>
      <c r="E536" s="1">
        <v>35109</v>
      </c>
      <c r="F536" s="1">
        <v>35086</v>
      </c>
      <c r="G536">
        <v>3</v>
      </c>
      <c r="H536">
        <v>1.1000000000000001</v>
      </c>
      <c r="I536" t="s">
        <v>137</v>
      </c>
      <c r="J536" t="s">
        <v>140</v>
      </c>
      <c r="K536" t="s">
        <v>141</v>
      </c>
      <c r="L536" t="s">
        <v>829</v>
      </c>
      <c r="M536" t="s">
        <v>142</v>
      </c>
      <c r="N536" t="s">
        <v>143</v>
      </c>
      <c r="O536">
        <f xml:space="preserve"> IF(orders[[#This Row],[ShippedDate]]="","",orders[[#This Row],[ShippedDate]]-orders[[#This Row],[OrderDate]])</f>
        <v>5</v>
      </c>
      <c r="P536" t="str">
        <f>TEXT(orders[[#This Row],[OrderDate]],"mmm")</f>
        <v>Jan</v>
      </c>
      <c r="Q536">
        <f xml:space="preserve"> YEAR(orders[[#This Row],[OrderDate]])</f>
        <v>1996</v>
      </c>
      <c r="R536" t="str">
        <f xml:space="preserve"> IF(orders[[#This Row],[ShippedDate]]&lt;orders[[#This Row],[OrderDate]], "Invalid Date", "Valid Date")</f>
        <v>Valid Date</v>
      </c>
    </row>
    <row r="537" spans="1:18" x14ac:dyDescent="0.35">
      <c r="A537">
        <v>10783</v>
      </c>
      <c r="B537" t="s">
        <v>314</v>
      </c>
      <c r="C537">
        <v>4</v>
      </c>
      <c r="D537" s="1">
        <v>35082</v>
      </c>
      <c r="E537" s="1">
        <v>35110</v>
      </c>
      <c r="F537" s="1">
        <v>35083</v>
      </c>
      <c r="G537">
        <v>2</v>
      </c>
      <c r="H537">
        <v>124.98</v>
      </c>
      <c r="I537" t="s">
        <v>315</v>
      </c>
      <c r="J537" t="s">
        <v>317</v>
      </c>
      <c r="K537" t="s">
        <v>318</v>
      </c>
      <c r="L537" t="s">
        <v>319</v>
      </c>
      <c r="M537" t="s">
        <v>320</v>
      </c>
      <c r="N537" t="s">
        <v>169</v>
      </c>
      <c r="O537">
        <f xml:space="preserve"> IF(orders[[#This Row],[ShippedDate]]="","",orders[[#This Row],[ShippedDate]]-orders[[#This Row],[OrderDate]])</f>
        <v>1</v>
      </c>
      <c r="P537" t="str">
        <f>TEXT(orders[[#This Row],[OrderDate]],"mmm")</f>
        <v>Jan</v>
      </c>
      <c r="Q537">
        <f xml:space="preserve"> YEAR(orders[[#This Row],[OrderDate]])</f>
        <v>1996</v>
      </c>
      <c r="R537" t="str">
        <f xml:space="preserve"> IF(orders[[#This Row],[ShippedDate]]&lt;orders[[#This Row],[OrderDate]], "Invalid Date", "Valid Date")</f>
        <v>Valid Date</v>
      </c>
    </row>
    <row r="538" spans="1:18" x14ac:dyDescent="0.35">
      <c r="A538">
        <v>10784</v>
      </c>
      <c r="B538" t="s">
        <v>439</v>
      </c>
      <c r="C538">
        <v>4</v>
      </c>
      <c r="D538" s="1">
        <v>35082</v>
      </c>
      <c r="E538" s="1">
        <v>35110</v>
      </c>
      <c r="F538" s="1">
        <v>35086</v>
      </c>
      <c r="G538">
        <v>3</v>
      </c>
      <c r="H538">
        <v>70.09</v>
      </c>
      <c r="I538" t="s">
        <v>440</v>
      </c>
      <c r="J538" t="s">
        <v>442</v>
      </c>
      <c r="K538" t="s">
        <v>443</v>
      </c>
      <c r="L538" t="s">
        <v>829</v>
      </c>
      <c r="M538" t="s">
        <v>444</v>
      </c>
      <c r="N538" t="s">
        <v>261</v>
      </c>
      <c r="O538">
        <f xml:space="preserve"> IF(orders[[#This Row],[ShippedDate]]="","",orders[[#This Row],[ShippedDate]]-orders[[#This Row],[OrderDate]])</f>
        <v>4</v>
      </c>
      <c r="P538" t="str">
        <f>TEXT(orders[[#This Row],[OrderDate]],"mmm")</f>
        <v>Jan</v>
      </c>
      <c r="Q538">
        <f xml:space="preserve"> YEAR(orders[[#This Row],[OrderDate]])</f>
        <v>1996</v>
      </c>
      <c r="R538" t="str">
        <f xml:space="preserve"> IF(orders[[#This Row],[ShippedDate]]&lt;orders[[#This Row],[OrderDate]], "Invalid Date", "Valid Date")</f>
        <v>Valid Date</v>
      </c>
    </row>
    <row r="539" spans="1:18" x14ac:dyDescent="0.35">
      <c r="A539">
        <v>10785</v>
      </c>
      <c r="B539" t="s">
        <v>304</v>
      </c>
      <c r="C539">
        <v>1</v>
      </c>
      <c r="D539" s="1">
        <v>35082</v>
      </c>
      <c r="E539" s="1">
        <v>35110</v>
      </c>
      <c r="F539" s="1">
        <v>35088</v>
      </c>
      <c r="G539">
        <v>3</v>
      </c>
      <c r="H539">
        <v>1.51</v>
      </c>
      <c r="I539" t="s">
        <v>305</v>
      </c>
      <c r="J539" t="s">
        <v>307</v>
      </c>
      <c r="K539" t="s">
        <v>308</v>
      </c>
      <c r="L539" t="s">
        <v>309</v>
      </c>
      <c r="M539" t="s">
        <v>310</v>
      </c>
      <c r="N539" t="s">
        <v>311</v>
      </c>
      <c r="O539">
        <f xml:space="preserve"> IF(orders[[#This Row],[ShippedDate]]="","",orders[[#This Row],[ShippedDate]]-orders[[#This Row],[OrderDate]])</f>
        <v>6</v>
      </c>
      <c r="P539" t="str">
        <f>TEXT(orders[[#This Row],[OrderDate]],"mmm")</f>
        <v>Jan</v>
      </c>
      <c r="Q539">
        <f xml:space="preserve"> YEAR(orders[[#This Row],[OrderDate]])</f>
        <v>1996</v>
      </c>
      <c r="R539" t="str">
        <f xml:space="preserve"> IF(orders[[#This Row],[ShippedDate]]&lt;orders[[#This Row],[OrderDate]], "Invalid Date", "Valid Date")</f>
        <v>Valid Date</v>
      </c>
    </row>
    <row r="540" spans="1:18" x14ac:dyDescent="0.35">
      <c r="A540">
        <v>10786</v>
      </c>
      <c r="B540" t="s">
        <v>538</v>
      </c>
      <c r="C540">
        <v>8</v>
      </c>
      <c r="D540" s="1">
        <v>35083</v>
      </c>
      <c r="E540" s="1">
        <v>35111</v>
      </c>
      <c r="F540" s="1">
        <v>35087</v>
      </c>
      <c r="G540">
        <v>1</v>
      </c>
      <c r="H540">
        <v>110.87</v>
      </c>
      <c r="I540" t="s">
        <v>539</v>
      </c>
      <c r="J540" t="s">
        <v>541</v>
      </c>
      <c r="K540" t="s">
        <v>166</v>
      </c>
      <c r="L540" t="s">
        <v>167</v>
      </c>
      <c r="M540" t="s">
        <v>542</v>
      </c>
      <c r="N540" t="s">
        <v>169</v>
      </c>
      <c r="O540">
        <f xml:space="preserve"> IF(orders[[#This Row],[ShippedDate]]="","",orders[[#This Row],[ShippedDate]]-orders[[#This Row],[OrderDate]])</f>
        <v>4</v>
      </c>
      <c r="P540" t="str">
        <f>TEXT(orders[[#This Row],[OrderDate]],"mmm")</f>
        <v>Jan</v>
      </c>
      <c r="Q540">
        <f xml:space="preserve"> YEAR(orders[[#This Row],[OrderDate]])</f>
        <v>1996</v>
      </c>
      <c r="R540" t="str">
        <f xml:space="preserve"> IF(orders[[#This Row],[ShippedDate]]&lt;orders[[#This Row],[OrderDate]], "Invalid Date", "Valid Date")</f>
        <v>Valid Date</v>
      </c>
    </row>
    <row r="541" spans="1:18" x14ac:dyDescent="0.35">
      <c r="A541">
        <v>10787</v>
      </c>
      <c r="B541" t="s">
        <v>372</v>
      </c>
      <c r="C541">
        <v>2</v>
      </c>
      <c r="D541" s="1">
        <v>35083</v>
      </c>
      <c r="E541" s="1">
        <v>35097</v>
      </c>
      <c r="F541" s="1">
        <v>35090</v>
      </c>
      <c r="G541">
        <v>1</v>
      </c>
      <c r="H541">
        <v>249.93</v>
      </c>
      <c r="I541" t="s">
        <v>373</v>
      </c>
      <c r="J541" t="s">
        <v>375</v>
      </c>
      <c r="K541" t="s">
        <v>376</v>
      </c>
      <c r="L541" t="s">
        <v>829</v>
      </c>
      <c r="M541" t="s">
        <v>377</v>
      </c>
      <c r="N541" t="s">
        <v>99</v>
      </c>
      <c r="O541">
        <f xml:space="preserve"> IF(orders[[#This Row],[ShippedDate]]="","",orders[[#This Row],[ShippedDate]]-orders[[#This Row],[OrderDate]])</f>
        <v>7</v>
      </c>
      <c r="P541" t="str">
        <f>TEXT(orders[[#This Row],[OrderDate]],"mmm")</f>
        <v>Jan</v>
      </c>
      <c r="Q541">
        <f xml:space="preserve"> YEAR(orders[[#This Row],[OrderDate]])</f>
        <v>1996</v>
      </c>
      <c r="R541" t="str">
        <f xml:space="preserve"> IF(orders[[#This Row],[ShippedDate]]&lt;orders[[#This Row],[OrderDate]], "Invalid Date", "Valid Date")</f>
        <v>Valid Date</v>
      </c>
    </row>
    <row r="542" spans="1:18" x14ac:dyDescent="0.35">
      <c r="A542">
        <v>10788</v>
      </c>
      <c r="B542" t="s">
        <v>544</v>
      </c>
      <c r="C542">
        <v>1</v>
      </c>
      <c r="D542" s="1">
        <v>35086</v>
      </c>
      <c r="E542" s="1">
        <v>35114</v>
      </c>
      <c r="F542" s="1">
        <v>35114</v>
      </c>
      <c r="G542">
        <v>2</v>
      </c>
      <c r="H542">
        <v>42.7</v>
      </c>
      <c r="I542" t="s">
        <v>545</v>
      </c>
      <c r="J542" t="s">
        <v>547</v>
      </c>
      <c r="K542" t="s">
        <v>548</v>
      </c>
      <c r="L542" t="s">
        <v>829</v>
      </c>
      <c r="M542" t="s">
        <v>549</v>
      </c>
      <c r="N542" t="s">
        <v>46</v>
      </c>
      <c r="O542">
        <f xml:space="preserve"> IF(orders[[#This Row],[ShippedDate]]="","",orders[[#This Row],[ShippedDate]]-orders[[#This Row],[OrderDate]])</f>
        <v>28</v>
      </c>
      <c r="P542" t="str">
        <f>TEXT(orders[[#This Row],[OrderDate]],"mmm")</f>
        <v>Jan</v>
      </c>
      <c r="Q542">
        <f xml:space="preserve"> YEAR(orders[[#This Row],[OrderDate]])</f>
        <v>1996</v>
      </c>
      <c r="R542" t="str">
        <f xml:space="preserve"> IF(orders[[#This Row],[ShippedDate]]&lt;orders[[#This Row],[OrderDate]], "Invalid Date", "Valid Date")</f>
        <v>Valid Date</v>
      </c>
    </row>
    <row r="543" spans="1:18" x14ac:dyDescent="0.35">
      <c r="A543">
        <v>10789</v>
      </c>
      <c r="B543" t="s">
        <v>225</v>
      </c>
      <c r="C543">
        <v>1</v>
      </c>
      <c r="D543" s="1">
        <v>35086</v>
      </c>
      <c r="E543" s="1">
        <v>35114</v>
      </c>
      <c r="F543" s="1">
        <v>35095</v>
      </c>
      <c r="G543">
        <v>2</v>
      </c>
      <c r="H543">
        <v>100.6</v>
      </c>
      <c r="I543" t="s">
        <v>226</v>
      </c>
      <c r="J543" t="s">
        <v>229</v>
      </c>
      <c r="K543" t="s">
        <v>230</v>
      </c>
      <c r="L543" t="s">
        <v>829</v>
      </c>
      <c r="M543" t="s">
        <v>231</v>
      </c>
      <c r="N543" t="s">
        <v>99</v>
      </c>
      <c r="O543">
        <f xml:space="preserve"> IF(orders[[#This Row],[ShippedDate]]="","",orders[[#This Row],[ShippedDate]]-orders[[#This Row],[OrderDate]])</f>
        <v>9</v>
      </c>
      <c r="P543" t="str">
        <f>TEXT(orders[[#This Row],[OrderDate]],"mmm")</f>
        <v>Jan</v>
      </c>
      <c r="Q543">
        <f xml:space="preserve"> YEAR(orders[[#This Row],[OrderDate]])</f>
        <v>1996</v>
      </c>
      <c r="R543" t="str">
        <f xml:space="preserve"> IF(orders[[#This Row],[ShippedDate]]&lt;orders[[#This Row],[OrderDate]], "Invalid Date", "Valid Date")</f>
        <v>Valid Date</v>
      </c>
    </row>
    <row r="544" spans="1:18" x14ac:dyDescent="0.35">
      <c r="A544">
        <v>10790</v>
      </c>
      <c r="B544" t="s">
        <v>288</v>
      </c>
      <c r="C544">
        <v>6</v>
      </c>
      <c r="D544" s="1">
        <v>35086</v>
      </c>
      <c r="E544" s="1">
        <v>35114</v>
      </c>
      <c r="F544" s="1">
        <v>35090</v>
      </c>
      <c r="G544">
        <v>1</v>
      </c>
      <c r="H544">
        <v>28.23</v>
      </c>
      <c r="I544" t="s">
        <v>289</v>
      </c>
      <c r="J544" t="s">
        <v>291</v>
      </c>
      <c r="K544" t="s">
        <v>292</v>
      </c>
      <c r="L544" t="s">
        <v>167</v>
      </c>
      <c r="M544" t="s">
        <v>293</v>
      </c>
      <c r="N544" t="s">
        <v>169</v>
      </c>
      <c r="O544">
        <f xml:space="preserve"> IF(orders[[#This Row],[ShippedDate]]="","",orders[[#This Row],[ShippedDate]]-orders[[#This Row],[OrderDate]])</f>
        <v>4</v>
      </c>
      <c r="P544" t="str">
        <f>TEXT(orders[[#This Row],[OrderDate]],"mmm")</f>
        <v>Jan</v>
      </c>
      <c r="Q544">
        <f xml:space="preserve"> YEAR(orders[[#This Row],[OrderDate]])</f>
        <v>1996</v>
      </c>
      <c r="R544" t="str">
        <f xml:space="preserve"> IF(orders[[#This Row],[ShippedDate]]&lt;orders[[#This Row],[OrderDate]], "Invalid Date", "Valid Date")</f>
        <v>Valid Date</v>
      </c>
    </row>
    <row r="545" spans="1:18" x14ac:dyDescent="0.35">
      <c r="A545">
        <v>10791</v>
      </c>
      <c r="B545" t="s">
        <v>241</v>
      </c>
      <c r="C545">
        <v>6</v>
      </c>
      <c r="D545" s="1">
        <v>35087</v>
      </c>
      <c r="E545" s="1">
        <v>35115</v>
      </c>
      <c r="F545" s="1">
        <v>35096</v>
      </c>
      <c r="G545">
        <v>2</v>
      </c>
      <c r="H545">
        <v>16.850000000000001</v>
      </c>
      <c r="I545" t="s">
        <v>242</v>
      </c>
      <c r="J545" t="s">
        <v>244</v>
      </c>
      <c r="K545" t="s">
        <v>245</v>
      </c>
      <c r="L545" t="s">
        <v>829</v>
      </c>
      <c r="M545" t="s">
        <v>246</v>
      </c>
      <c r="N545" t="s">
        <v>46</v>
      </c>
      <c r="O545">
        <f xml:space="preserve"> IF(orders[[#This Row],[ShippedDate]]="","",orders[[#This Row],[ShippedDate]]-orders[[#This Row],[OrderDate]])</f>
        <v>9</v>
      </c>
      <c r="P545" t="str">
        <f>TEXT(orders[[#This Row],[OrderDate]],"mmm")</f>
        <v>Jan</v>
      </c>
      <c r="Q545">
        <f xml:space="preserve"> YEAR(orders[[#This Row],[OrderDate]])</f>
        <v>1996</v>
      </c>
      <c r="R545" t="str">
        <f xml:space="preserve"> IF(orders[[#This Row],[ShippedDate]]&lt;orders[[#This Row],[OrderDate]], "Invalid Date", "Valid Date")</f>
        <v>Valid Date</v>
      </c>
    </row>
    <row r="546" spans="1:18" x14ac:dyDescent="0.35">
      <c r="A546">
        <v>10792</v>
      </c>
      <c r="B546" t="s">
        <v>758</v>
      </c>
      <c r="C546">
        <v>1</v>
      </c>
      <c r="D546" s="1">
        <v>35087</v>
      </c>
      <c r="E546" s="1">
        <v>35115</v>
      </c>
      <c r="F546" s="1">
        <v>35095</v>
      </c>
      <c r="G546">
        <v>3</v>
      </c>
      <c r="H546">
        <v>23.79</v>
      </c>
      <c r="I546" t="s">
        <v>856</v>
      </c>
      <c r="J546" t="s">
        <v>761</v>
      </c>
      <c r="K546" t="s">
        <v>762</v>
      </c>
      <c r="L546" t="s">
        <v>829</v>
      </c>
      <c r="M546" t="s">
        <v>763</v>
      </c>
      <c r="N546" t="s">
        <v>764</v>
      </c>
      <c r="O546">
        <f xml:space="preserve"> IF(orders[[#This Row],[ShippedDate]]="","",orders[[#This Row],[ShippedDate]]-orders[[#This Row],[OrderDate]])</f>
        <v>8</v>
      </c>
      <c r="P546" t="str">
        <f>TEXT(orders[[#This Row],[OrderDate]],"mmm")</f>
        <v>Jan</v>
      </c>
      <c r="Q546">
        <f xml:space="preserve"> YEAR(orders[[#This Row],[OrderDate]])</f>
        <v>1996</v>
      </c>
      <c r="R546" t="str">
        <f xml:space="preserve"> IF(orders[[#This Row],[ShippedDate]]&lt;orders[[#This Row],[OrderDate]], "Invalid Date", "Valid Date")</f>
        <v>Valid Date</v>
      </c>
    </row>
    <row r="547" spans="1:18" x14ac:dyDescent="0.35">
      <c r="A547">
        <v>10793</v>
      </c>
      <c r="B547" t="s">
        <v>65</v>
      </c>
      <c r="C547">
        <v>3</v>
      </c>
      <c r="D547" s="1">
        <v>35088</v>
      </c>
      <c r="E547" s="1">
        <v>35116</v>
      </c>
      <c r="F547" s="1">
        <v>35103</v>
      </c>
      <c r="G547">
        <v>3</v>
      </c>
      <c r="H547">
        <v>4.5199999999999996</v>
      </c>
      <c r="I547" t="s">
        <v>66</v>
      </c>
      <c r="J547" t="s">
        <v>850</v>
      </c>
      <c r="K547" t="s">
        <v>851</v>
      </c>
      <c r="L547" t="s">
        <v>852</v>
      </c>
      <c r="M547" t="s">
        <v>853</v>
      </c>
      <c r="N547" t="s">
        <v>71</v>
      </c>
      <c r="O547">
        <f xml:space="preserve"> IF(orders[[#This Row],[ShippedDate]]="","",orders[[#This Row],[ShippedDate]]-orders[[#This Row],[OrderDate]])</f>
        <v>15</v>
      </c>
      <c r="P547" t="str">
        <f>TEXT(orders[[#This Row],[OrderDate]],"mmm")</f>
        <v>Jan</v>
      </c>
      <c r="Q547">
        <f xml:space="preserve"> YEAR(orders[[#This Row],[OrderDate]])</f>
        <v>1996</v>
      </c>
      <c r="R547" t="str">
        <f xml:space="preserve"> IF(orders[[#This Row],[ShippedDate]]&lt;orders[[#This Row],[OrderDate]], "Invalid Date", "Valid Date")</f>
        <v>Valid Date</v>
      </c>
    </row>
    <row r="548" spans="1:18" x14ac:dyDescent="0.35">
      <c r="A548">
        <v>10794</v>
      </c>
      <c r="B548" t="s">
        <v>531</v>
      </c>
      <c r="C548">
        <v>6</v>
      </c>
      <c r="D548" s="1">
        <v>35088</v>
      </c>
      <c r="E548" s="1">
        <v>35116</v>
      </c>
      <c r="F548" s="1">
        <v>35097</v>
      </c>
      <c r="G548">
        <v>1</v>
      </c>
      <c r="H548">
        <v>21.49</v>
      </c>
      <c r="I548" t="s">
        <v>532</v>
      </c>
      <c r="J548" t="s">
        <v>534</v>
      </c>
      <c r="K548" t="s">
        <v>318</v>
      </c>
      <c r="L548" t="s">
        <v>319</v>
      </c>
      <c r="M548" t="s">
        <v>535</v>
      </c>
      <c r="N548" t="s">
        <v>169</v>
      </c>
      <c r="O548">
        <f xml:space="preserve"> IF(orders[[#This Row],[ShippedDate]]="","",orders[[#This Row],[ShippedDate]]-orders[[#This Row],[OrderDate]])</f>
        <v>9</v>
      </c>
      <c r="P548" t="str">
        <f>TEXT(orders[[#This Row],[OrderDate]],"mmm")</f>
        <v>Jan</v>
      </c>
      <c r="Q548">
        <f xml:space="preserve"> YEAR(orders[[#This Row],[OrderDate]])</f>
        <v>1996</v>
      </c>
      <c r="R548" t="str">
        <f xml:space="preserve"> IF(orders[[#This Row],[ShippedDate]]&lt;orders[[#This Row],[OrderDate]], "Invalid Date", "Valid Date")</f>
        <v>Valid Date</v>
      </c>
    </row>
    <row r="549" spans="1:18" x14ac:dyDescent="0.35">
      <c r="A549">
        <v>10795</v>
      </c>
      <c r="B549" t="s">
        <v>201</v>
      </c>
      <c r="C549">
        <v>8</v>
      </c>
      <c r="D549" s="1">
        <v>35088</v>
      </c>
      <c r="E549" s="1">
        <v>35116</v>
      </c>
      <c r="F549" s="1">
        <v>35115</v>
      </c>
      <c r="G549">
        <v>2</v>
      </c>
      <c r="H549">
        <v>126.66</v>
      </c>
      <c r="I549" t="s">
        <v>202</v>
      </c>
      <c r="J549" t="s">
        <v>205</v>
      </c>
      <c r="K549" t="s">
        <v>206</v>
      </c>
      <c r="L549" t="s">
        <v>829</v>
      </c>
      <c r="M549" t="s">
        <v>207</v>
      </c>
      <c r="N549" t="s">
        <v>208</v>
      </c>
      <c r="O549">
        <f xml:space="preserve"> IF(orders[[#This Row],[ShippedDate]]="","",orders[[#This Row],[ShippedDate]]-orders[[#This Row],[OrderDate]])</f>
        <v>27</v>
      </c>
      <c r="P549" t="str">
        <f>TEXT(orders[[#This Row],[OrderDate]],"mmm")</f>
        <v>Jan</v>
      </c>
      <c r="Q549">
        <f xml:space="preserve"> YEAR(orders[[#This Row],[OrderDate]])</f>
        <v>1996</v>
      </c>
      <c r="R549" t="str">
        <f xml:space="preserve"> IF(orders[[#This Row],[ShippedDate]]&lt;orders[[#This Row],[OrderDate]], "Invalid Date", "Valid Date")</f>
        <v>Valid Date</v>
      </c>
    </row>
    <row r="550" spans="1:18" x14ac:dyDescent="0.35">
      <c r="A550">
        <v>10796</v>
      </c>
      <c r="B550" t="s">
        <v>323</v>
      </c>
      <c r="C550">
        <v>3</v>
      </c>
      <c r="D550" s="1">
        <v>35089</v>
      </c>
      <c r="E550" s="1">
        <v>35117</v>
      </c>
      <c r="F550" s="1">
        <v>35109</v>
      </c>
      <c r="G550">
        <v>1</v>
      </c>
      <c r="H550">
        <v>26.52</v>
      </c>
      <c r="I550" t="s">
        <v>324</v>
      </c>
      <c r="J550" t="s">
        <v>326</v>
      </c>
      <c r="K550" t="s">
        <v>327</v>
      </c>
      <c r="L550" t="s">
        <v>328</v>
      </c>
      <c r="M550" t="s">
        <v>329</v>
      </c>
      <c r="N550" t="s">
        <v>311</v>
      </c>
      <c r="O550">
        <f xml:space="preserve"> IF(orders[[#This Row],[ShippedDate]]="","",orders[[#This Row],[ShippedDate]]-orders[[#This Row],[OrderDate]])</f>
        <v>20</v>
      </c>
      <c r="P550" t="str">
        <f>TEXT(orders[[#This Row],[OrderDate]],"mmm")</f>
        <v>Jan</v>
      </c>
      <c r="Q550">
        <f xml:space="preserve"> YEAR(orders[[#This Row],[OrderDate]])</f>
        <v>1996</v>
      </c>
      <c r="R550" t="str">
        <f xml:space="preserve"> IF(orders[[#This Row],[ShippedDate]]&lt;orders[[#This Row],[OrderDate]], "Invalid Date", "Valid Date")</f>
        <v>Valid Date</v>
      </c>
    </row>
    <row r="551" spans="1:18" x14ac:dyDescent="0.35">
      <c r="A551">
        <v>10797</v>
      </c>
      <c r="B551" t="s">
        <v>178</v>
      </c>
      <c r="C551">
        <v>7</v>
      </c>
      <c r="D551" s="1">
        <v>35089</v>
      </c>
      <c r="E551" s="1">
        <v>35117</v>
      </c>
      <c r="F551" s="1">
        <v>35100</v>
      </c>
      <c r="G551">
        <v>2</v>
      </c>
      <c r="H551">
        <v>33.35</v>
      </c>
      <c r="I551" t="s">
        <v>179</v>
      </c>
      <c r="J551" t="s">
        <v>181</v>
      </c>
      <c r="K551" t="s">
        <v>182</v>
      </c>
      <c r="L551" t="s">
        <v>829</v>
      </c>
      <c r="M551" t="s">
        <v>183</v>
      </c>
      <c r="N551" t="s">
        <v>46</v>
      </c>
      <c r="O551">
        <f xml:space="preserve"> IF(orders[[#This Row],[ShippedDate]]="","",orders[[#This Row],[ShippedDate]]-orders[[#This Row],[OrderDate]])</f>
        <v>11</v>
      </c>
      <c r="P551" t="str">
        <f>TEXT(orders[[#This Row],[OrderDate]],"mmm")</f>
        <v>Jan</v>
      </c>
      <c r="Q551">
        <f xml:space="preserve"> YEAR(orders[[#This Row],[OrderDate]])</f>
        <v>1996</v>
      </c>
      <c r="R551" t="str">
        <f xml:space="preserve"> IF(orders[[#This Row],[ShippedDate]]&lt;orders[[#This Row],[OrderDate]], "Invalid Date", "Valid Date")</f>
        <v>Valid Date</v>
      </c>
    </row>
    <row r="552" spans="1:18" x14ac:dyDescent="0.35">
      <c r="A552">
        <v>10798</v>
      </c>
      <c r="B552" t="s">
        <v>349</v>
      </c>
      <c r="C552">
        <v>2</v>
      </c>
      <c r="D552" s="1">
        <v>35090</v>
      </c>
      <c r="E552" s="1">
        <v>35118</v>
      </c>
      <c r="F552" s="1">
        <v>35100</v>
      </c>
      <c r="G552">
        <v>1</v>
      </c>
      <c r="H552">
        <v>2.33</v>
      </c>
      <c r="I552" t="s">
        <v>350</v>
      </c>
      <c r="J552" t="s">
        <v>352</v>
      </c>
      <c r="K552" t="s">
        <v>353</v>
      </c>
      <c r="L552" t="s">
        <v>354</v>
      </c>
      <c r="M552" t="s">
        <v>355</v>
      </c>
      <c r="N552" t="s">
        <v>71</v>
      </c>
      <c r="O552">
        <f xml:space="preserve"> IF(orders[[#This Row],[ShippedDate]]="","",orders[[#This Row],[ShippedDate]]-orders[[#This Row],[OrderDate]])</f>
        <v>10</v>
      </c>
      <c r="P552" t="str">
        <f>TEXT(orders[[#This Row],[OrderDate]],"mmm")</f>
        <v>Jan</v>
      </c>
      <c r="Q552">
        <f xml:space="preserve"> YEAR(orders[[#This Row],[OrderDate]])</f>
        <v>1996</v>
      </c>
      <c r="R552" t="str">
        <f xml:space="preserve"> IF(orders[[#This Row],[ShippedDate]]&lt;orders[[#This Row],[OrderDate]], "Invalid Date", "Valid Date")</f>
        <v>Valid Date</v>
      </c>
    </row>
    <row r="553" spans="1:18" x14ac:dyDescent="0.35">
      <c r="A553">
        <v>10799</v>
      </c>
      <c r="B553" t="s">
        <v>357</v>
      </c>
      <c r="C553">
        <v>9</v>
      </c>
      <c r="D553" s="1">
        <v>35090</v>
      </c>
      <c r="E553" s="1">
        <v>35132</v>
      </c>
      <c r="F553" s="1">
        <v>35100</v>
      </c>
      <c r="G553">
        <v>3</v>
      </c>
      <c r="H553">
        <v>30.76</v>
      </c>
      <c r="I553" t="s">
        <v>358</v>
      </c>
      <c r="J553" t="s">
        <v>360</v>
      </c>
      <c r="K553" t="s">
        <v>361</v>
      </c>
      <c r="L553" t="s">
        <v>829</v>
      </c>
      <c r="M553" t="s">
        <v>362</v>
      </c>
      <c r="N553" t="s">
        <v>46</v>
      </c>
      <c r="O553">
        <f xml:space="preserve"> IF(orders[[#This Row],[ShippedDate]]="","",orders[[#This Row],[ShippedDate]]-orders[[#This Row],[OrderDate]])</f>
        <v>10</v>
      </c>
      <c r="P553" t="str">
        <f>TEXT(orders[[#This Row],[OrderDate]],"mmm")</f>
        <v>Jan</v>
      </c>
      <c r="Q553">
        <f xml:space="preserve"> YEAR(orders[[#This Row],[OrderDate]])</f>
        <v>1996</v>
      </c>
      <c r="R553" t="str">
        <f xml:space="preserve"> IF(orders[[#This Row],[ShippedDate]]&lt;orders[[#This Row],[OrderDate]], "Invalid Date", "Valid Date")</f>
        <v>Valid Date</v>
      </c>
    </row>
    <row r="554" spans="1:18" x14ac:dyDescent="0.35">
      <c r="A554">
        <v>10800</v>
      </c>
      <c r="B554" t="s">
        <v>612</v>
      </c>
      <c r="C554">
        <v>1</v>
      </c>
      <c r="D554" s="1">
        <v>35090</v>
      </c>
      <c r="E554" s="1">
        <v>35118</v>
      </c>
      <c r="F554" s="1">
        <v>35100</v>
      </c>
      <c r="G554">
        <v>3</v>
      </c>
      <c r="H554">
        <v>137.44</v>
      </c>
      <c r="I554" t="s">
        <v>613</v>
      </c>
      <c r="J554" t="s">
        <v>615</v>
      </c>
      <c r="K554" t="s">
        <v>69</v>
      </c>
      <c r="L554" t="s">
        <v>829</v>
      </c>
      <c r="M554" t="s">
        <v>616</v>
      </c>
      <c r="N554" t="s">
        <v>71</v>
      </c>
      <c r="O554">
        <f xml:space="preserve"> IF(orders[[#This Row],[ShippedDate]]="","",orders[[#This Row],[ShippedDate]]-orders[[#This Row],[OrderDate]])</f>
        <v>10</v>
      </c>
      <c r="P554" t="str">
        <f>TEXT(orders[[#This Row],[OrderDate]],"mmm")</f>
        <v>Jan</v>
      </c>
      <c r="Q554">
        <f xml:space="preserve"> YEAR(orders[[#This Row],[OrderDate]])</f>
        <v>1996</v>
      </c>
      <c r="R554" t="str">
        <f xml:space="preserve"> IF(orders[[#This Row],[ShippedDate]]&lt;orders[[#This Row],[OrderDate]], "Invalid Date", "Valid Date")</f>
        <v>Valid Date</v>
      </c>
    </row>
    <row r="555" spans="1:18" x14ac:dyDescent="0.35">
      <c r="A555">
        <v>10801</v>
      </c>
      <c r="B555" t="s">
        <v>102</v>
      </c>
      <c r="C555">
        <v>4</v>
      </c>
      <c r="D555" s="1">
        <v>35093</v>
      </c>
      <c r="E555" s="1">
        <v>35121</v>
      </c>
      <c r="F555" s="1">
        <v>35095</v>
      </c>
      <c r="G555">
        <v>2</v>
      </c>
      <c r="H555">
        <v>97.09</v>
      </c>
      <c r="I555" t="s">
        <v>103</v>
      </c>
      <c r="J555" t="s">
        <v>105</v>
      </c>
      <c r="K555" t="s">
        <v>106</v>
      </c>
      <c r="L555" t="s">
        <v>829</v>
      </c>
      <c r="M555" t="s">
        <v>107</v>
      </c>
      <c r="N555" t="s">
        <v>108</v>
      </c>
      <c r="O555">
        <f xml:space="preserve"> IF(orders[[#This Row],[ShippedDate]]="","",orders[[#This Row],[ShippedDate]]-orders[[#This Row],[OrderDate]])</f>
        <v>2</v>
      </c>
      <c r="P555" t="str">
        <f>TEXT(orders[[#This Row],[OrderDate]],"mmm")</f>
        <v>Jan</v>
      </c>
      <c r="Q555">
        <f xml:space="preserve"> YEAR(orders[[#This Row],[OrderDate]])</f>
        <v>1996</v>
      </c>
      <c r="R555" t="str">
        <f xml:space="preserve"> IF(orders[[#This Row],[ShippedDate]]&lt;orders[[#This Row],[OrderDate]], "Invalid Date", "Valid Date")</f>
        <v>Valid Date</v>
      </c>
    </row>
    <row r="556" spans="1:18" x14ac:dyDescent="0.35">
      <c r="A556">
        <v>10802</v>
      </c>
      <c r="B556" t="s">
        <v>619</v>
      </c>
      <c r="C556">
        <v>4</v>
      </c>
      <c r="D556" s="1">
        <v>35093</v>
      </c>
      <c r="E556" s="1">
        <v>35121</v>
      </c>
      <c r="F556" s="1">
        <v>35097</v>
      </c>
      <c r="G556">
        <v>2</v>
      </c>
      <c r="H556">
        <v>257.26</v>
      </c>
      <c r="I556" t="s">
        <v>620</v>
      </c>
      <c r="J556" t="s">
        <v>622</v>
      </c>
      <c r="K556" t="s">
        <v>623</v>
      </c>
      <c r="L556" t="s">
        <v>829</v>
      </c>
      <c r="M556" t="s">
        <v>624</v>
      </c>
      <c r="N556" t="s">
        <v>625</v>
      </c>
      <c r="O556">
        <f xml:space="preserve"> IF(orders[[#This Row],[ShippedDate]]="","",orders[[#This Row],[ShippedDate]]-orders[[#This Row],[OrderDate]])</f>
        <v>4</v>
      </c>
      <c r="P556" t="str">
        <f>TEXT(orders[[#This Row],[OrderDate]],"mmm")</f>
        <v>Jan</v>
      </c>
      <c r="Q556">
        <f xml:space="preserve"> YEAR(orders[[#This Row],[OrderDate]])</f>
        <v>1996</v>
      </c>
      <c r="R556" t="str">
        <f xml:space="preserve"> IF(orders[[#This Row],[ShippedDate]]&lt;orders[[#This Row],[OrderDate]], "Invalid Date", "Valid Date")</f>
        <v>Valid Date</v>
      </c>
    </row>
    <row r="557" spans="1:18" x14ac:dyDescent="0.35">
      <c r="A557">
        <v>10803</v>
      </c>
      <c r="B557" t="s">
        <v>735</v>
      </c>
      <c r="C557">
        <v>4</v>
      </c>
      <c r="D557" s="1">
        <v>35094</v>
      </c>
      <c r="E557" s="1">
        <v>35122</v>
      </c>
      <c r="F557" s="1">
        <v>35101</v>
      </c>
      <c r="G557">
        <v>1</v>
      </c>
      <c r="H557">
        <v>55.23</v>
      </c>
      <c r="I557" t="s">
        <v>736</v>
      </c>
      <c r="J557" t="s">
        <v>738</v>
      </c>
      <c r="K557" t="s">
        <v>739</v>
      </c>
      <c r="L557" t="s">
        <v>167</v>
      </c>
      <c r="M557" t="s">
        <v>740</v>
      </c>
      <c r="N557" t="s">
        <v>169</v>
      </c>
      <c r="O557">
        <f xml:space="preserve"> IF(orders[[#This Row],[ShippedDate]]="","",orders[[#This Row],[ShippedDate]]-orders[[#This Row],[OrderDate]])</f>
        <v>7</v>
      </c>
      <c r="P557" t="str">
        <f>TEXT(orders[[#This Row],[OrderDate]],"mmm")</f>
        <v>Jan</v>
      </c>
      <c r="Q557">
        <f xml:space="preserve"> YEAR(orders[[#This Row],[OrderDate]])</f>
        <v>1996</v>
      </c>
      <c r="R557" t="str">
        <f xml:space="preserve"> IF(orders[[#This Row],[ShippedDate]]&lt;orders[[#This Row],[OrderDate]], "Invalid Date", "Valid Date")</f>
        <v>Valid Date</v>
      </c>
    </row>
    <row r="558" spans="1:18" x14ac:dyDescent="0.35">
      <c r="A558">
        <v>10804</v>
      </c>
      <c r="B558" t="s">
        <v>612</v>
      </c>
      <c r="C558">
        <v>6</v>
      </c>
      <c r="D558" s="1">
        <v>35094</v>
      </c>
      <c r="E558" s="1">
        <v>35122</v>
      </c>
      <c r="F558" s="1">
        <v>35102</v>
      </c>
      <c r="G558">
        <v>2</v>
      </c>
      <c r="H558">
        <v>27.33</v>
      </c>
      <c r="I558" t="s">
        <v>613</v>
      </c>
      <c r="J558" t="s">
        <v>615</v>
      </c>
      <c r="K558" t="s">
        <v>69</v>
      </c>
      <c r="L558" t="s">
        <v>829</v>
      </c>
      <c r="M558" t="s">
        <v>616</v>
      </c>
      <c r="N558" t="s">
        <v>71</v>
      </c>
      <c r="O558">
        <f xml:space="preserve"> IF(orders[[#This Row],[ShippedDate]]="","",orders[[#This Row],[ShippedDate]]-orders[[#This Row],[OrderDate]])</f>
        <v>8</v>
      </c>
      <c r="P558" t="str">
        <f>TEXT(orders[[#This Row],[OrderDate]],"mmm")</f>
        <v>Jan</v>
      </c>
      <c r="Q558">
        <f xml:space="preserve"> YEAR(orders[[#This Row],[OrderDate]])</f>
        <v>1996</v>
      </c>
      <c r="R558" t="str">
        <f xml:space="preserve"> IF(orders[[#This Row],[ShippedDate]]&lt;orders[[#This Row],[OrderDate]], "Invalid Date", "Valid Date")</f>
        <v>Valid Date</v>
      </c>
    </row>
    <row r="559" spans="1:18" x14ac:dyDescent="0.35">
      <c r="A559">
        <v>10805</v>
      </c>
      <c r="B559" t="s">
        <v>652</v>
      </c>
      <c r="C559">
        <v>2</v>
      </c>
      <c r="D559" s="1">
        <v>35094</v>
      </c>
      <c r="E559" s="1">
        <v>35122</v>
      </c>
      <c r="F559" s="1">
        <v>35104</v>
      </c>
      <c r="G559">
        <v>3</v>
      </c>
      <c r="H559">
        <v>237.34</v>
      </c>
      <c r="I559" t="s">
        <v>653</v>
      </c>
      <c r="J559" t="s">
        <v>655</v>
      </c>
      <c r="K559" t="s">
        <v>435</v>
      </c>
      <c r="L559" t="s">
        <v>300</v>
      </c>
      <c r="M559" t="s">
        <v>656</v>
      </c>
      <c r="N559" t="s">
        <v>302</v>
      </c>
      <c r="O559">
        <f xml:space="preserve"> IF(orders[[#This Row],[ShippedDate]]="","",orders[[#This Row],[ShippedDate]]-orders[[#This Row],[OrderDate]])</f>
        <v>10</v>
      </c>
      <c r="P559" t="str">
        <f>TEXT(orders[[#This Row],[OrderDate]],"mmm")</f>
        <v>Jan</v>
      </c>
      <c r="Q559">
        <f xml:space="preserve"> YEAR(orders[[#This Row],[OrderDate]])</f>
        <v>1996</v>
      </c>
      <c r="R559" t="str">
        <f xml:space="preserve"> IF(orders[[#This Row],[ShippedDate]]&lt;orders[[#This Row],[OrderDate]], "Invalid Date", "Valid Date")</f>
        <v>Valid Date</v>
      </c>
    </row>
    <row r="560" spans="1:18" x14ac:dyDescent="0.35">
      <c r="A560">
        <v>10806</v>
      </c>
      <c r="B560" t="s">
        <v>703</v>
      </c>
      <c r="C560">
        <v>3</v>
      </c>
      <c r="D560" s="1">
        <v>35095</v>
      </c>
      <c r="E560" s="1">
        <v>35123</v>
      </c>
      <c r="F560" s="1">
        <v>35100</v>
      </c>
      <c r="G560">
        <v>2</v>
      </c>
      <c r="H560">
        <v>22.11</v>
      </c>
      <c r="I560" t="s">
        <v>704</v>
      </c>
      <c r="J560" t="s">
        <v>706</v>
      </c>
      <c r="K560" t="s">
        <v>707</v>
      </c>
      <c r="L560" t="s">
        <v>829</v>
      </c>
      <c r="M560" t="s">
        <v>708</v>
      </c>
      <c r="N560" t="s">
        <v>99</v>
      </c>
      <c r="O560">
        <f xml:space="preserve"> IF(orders[[#This Row],[ShippedDate]]="","",orders[[#This Row],[ShippedDate]]-orders[[#This Row],[OrderDate]])</f>
        <v>5</v>
      </c>
      <c r="P560" t="str">
        <f>TEXT(orders[[#This Row],[OrderDate]],"mmm")</f>
        <v>Jan</v>
      </c>
      <c r="Q560">
        <f xml:space="preserve"> YEAR(orders[[#This Row],[OrderDate]])</f>
        <v>1996</v>
      </c>
      <c r="R560" t="str">
        <f xml:space="preserve"> IF(orders[[#This Row],[ShippedDate]]&lt;orders[[#This Row],[OrderDate]], "Invalid Date", "Valid Date")</f>
        <v>Valid Date</v>
      </c>
    </row>
    <row r="561" spans="1:18" x14ac:dyDescent="0.35">
      <c r="A561">
        <v>10807</v>
      </c>
      <c r="B561" t="s">
        <v>255</v>
      </c>
      <c r="C561">
        <v>4</v>
      </c>
      <c r="D561" s="1">
        <v>35095</v>
      </c>
      <c r="E561" s="1">
        <v>35123</v>
      </c>
      <c r="F561" s="1">
        <v>35125</v>
      </c>
      <c r="G561">
        <v>1</v>
      </c>
      <c r="H561">
        <v>1.36</v>
      </c>
      <c r="I561" t="s">
        <v>256</v>
      </c>
      <c r="J561" t="s">
        <v>258</v>
      </c>
      <c r="K561" t="s">
        <v>259</v>
      </c>
      <c r="L561" t="s">
        <v>829</v>
      </c>
      <c r="M561" t="s">
        <v>260</v>
      </c>
      <c r="N561" t="s">
        <v>261</v>
      </c>
      <c r="O561">
        <f xml:space="preserve"> IF(orders[[#This Row],[ShippedDate]]="","",orders[[#This Row],[ShippedDate]]-orders[[#This Row],[OrderDate]])</f>
        <v>30</v>
      </c>
      <c r="P561" t="str">
        <f>TEXT(orders[[#This Row],[OrderDate]],"mmm")</f>
        <v>Jan</v>
      </c>
      <c r="Q561">
        <f xml:space="preserve"> YEAR(orders[[#This Row],[OrderDate]])</f>
        <v>1996</v>
      </c>
      <c r="R561" t="str">
        <f xml:space="preserve"> IF(orders[[#This Row],[ShippedDate]]&lt;orders[[#This Row],[OrderDate]], "Invalid Date", "Valid Date")</f>
        <v>Valid Date</v>
      </c>
    </row>
    <row r="562" spans="1:18" x14ac:dyDescent="0.35">
      <c r="A562">
        <v>10808</v>
      </c>
      <c r="B562" t="s">
        <v>485</v>
      </c>
      <c r="C562">
        <v>2</v>
      </c>
      <c r="D562" s="1">
        <v>35096</v>
      </c>
      <c r="E562" s="1">
        <v>35124</v>
      </c>
      <c r="F562" s="1">
        <v>35104</v>
      </c>
      <c r="G562">
        <v>3</v>
      </c>
      <c r="H562">
        <v>45.53</v>
      </c>
      <c r="I562" t="s">
        <v>486</v>
      </c>
      <c r="J562" t="s">
        <v>488</v>
      </c>
      <c r="K562" t="s">
        <v>489</v>
      </c>
      <c r="L562" t="s">
        <v>490</v>
      </c>
      <c r="M562" t="s">
        <v>491</v>
      </c>
      <c r="N562" t="s">
        <v>302</v>
      </c>
      <c r="O562">
        <f xml:space="preserve"> IF(orders[[#This Row],[ShippedDate]]="","",orders[[#This Row],[ShippedDate]]-orders[[#This Row],[OrderDate]])</f>
        <v>8</v>
      </c>
      <c r="P562" t="str">
        <f>TEXT(orders[[#This Row],[OrderDate]],"mmm")</f>
        <v>Feb</v>
      </c>
      <c r="Q562">
        <f xml:space="preserve"> YEAR(orders[[#This Row],[OrderDate]])</f>
        <v>1996</v>
      </c>
      <c r="R562" t="str">
        <f xml:space="preserve"> IF(orders[[#This Row],[ShippedDate]]&lt;orders[[#This Row],[OrderDate]], "Invalid Date", "Valid Date")</f>
        <v>Valid Date</v>
      </c>
    </row>
    <row r="563" spans="1:18" x14ac:dyDescent="0.35">
      <c r="A563">
        <v>10809</v>
      </c>
      <c r="B563" t="s">
        <v>735</v>
      </c>
      <c r="C563">
        <v>7</v>
      </c>
      <c r="D563" s="1">
        <v>35096</v>
      </c>
      <c r="E563" s="1">
        <v>35124</v>
      </c>
      <c r="F563" s="1">
        <v>35102</v>
      </c>
      <c r="G563">
        <v>1</v>
      </c>
      <c r="H563">
        <v>4.87</v>
      </c>
      <c r="I563" t="s">
        <v>736</v>
      </c>
      <c r="J563" t="s">
        <v>738</v>
      </c>
      <c r="K563" t="s">
        <v>739</v>
      </c>
      <c r="L563" t="s">
        <v>167</v>
      </c>
      <c r="M563" t="s">
        <v>740</v>
      </c>
      <c r="N563" t="s">
        <v>169</v>
      </c>
      <c r="O563">
        <f xml:space="preserve"> IF(orders[[#This Row],[ShippedDate]]="","",orders[[#This Row],[ShippedDate]]-orders[[#This Row],[OrderDate]])</f>
        <v>6</v>
      </c>
      <c r="P563" t="str">
        <f>TEXT(orders[[#This Row],[OrderDate]],"mmm")</f>
        <v>Feb</v>
      </c>
      <c r="Q563">
        <f xml:space="preserve"> YEAR(orders[[#This Row],[OrderDate]])</f>
        <v>1996</v>
      </c>
      <c r="R563" t="str">
        <f xml:space="preserve"> IF(orders[[#This Row],[ShippedDate]]&lt;orders[[#This Row],[OrderDate]], "Invalid Date", "Valid Date")</f>
        <v>Valid Date</v>
      </c>
    </row>
    <row r="564" spans="1:18" x14ac:dyDescent="0.35">
      <c r="A564">
        <v>10810</v>
      </c>
      <c r="B564" t="s">
        <v>380</v>
      </c>
      <c r="C564">
        <v>2</v>
      </c>
      <c r="D564" s="1">
        <v>35096</v>
      </c>
      <c r="E564" s="1">
        <v>35124</v>
      </c>
      <c r="F564" s="1">
        <v>35102</v>
      </c>
      <c r="G564">
        <v>3</v>
      </c>
      <c r="H564">
        <v>4.33</v>
      </c>
      <c r="I564" t="s">
        <v>381</v>
      </c>
      <c r="J564" t="s">
        <v>857</v>
      </c>
      <c r="K564" t="s">
        <v>384</v>
      </c>
      <c r="L564" t="s">
        <v>125</v>
      </c>
      <c r="M564" t="s">
        <v>385</v>
      </c>
      <c r="N564" t="s">
        <v>127</v>
      </c>
      <c r="O564">
        <f xml:space="preserve"> IF(orders[[#This Row],[ShippedDate]]="","",orders[[#This Row],[ShippedDate]]-orders[[#This Row],[OrderDate]])</f>
        <v>6</v>
      </c>
      <c r="P564" t="str">
        <f>TEXT(orders[[#This Row],[OrderDate]],"mmm")</f>
        <v>Feb</v>
      </c>
      <c r="Q564">
        <f xml:space="preserve"> YEAR(orders[[#This Row],[OrderDate]])</f>
        <v>1996</v>
      </c>
      <c r="R564" t="str">
        <f xml:space="preserve"> IF(orders[[#This Row],[ShippedDate]]&lt;orders[[#This Row],[OrderDate]], "Invalid Date", "Valid Date")</f>
        <v>Valid Date</v>
      </c>
    </row>
    <row r="565" spans="1:18" x14ac:dyDescent="0.35">
      <c r="A565">
        <v>10811</v>
      </c>
      <c r="B565" t="s">
        <v>422</v>
      </c>
      <c r="C565">
        <v>8</v>
      </c>
      <c r="D565" s="1">
        <v>35097</v>
      </c>
      <c r="E565" s="1">
        <v>35125</v>
      </c>
      <c r="F565" s="1">
        <v>35103</v>
      </c>
      <c r="G565">
        <v>1</v>
      </c>
      <c r="H565">
        <v>31.22</v>
      </c>
      <c r="I565" t="s">
        <v>423</v>
      </c>
      <c r="J565" t="s">
        <v>425</v>
      </c>
      <c r="K565" t="s">
        <v>426</v>
      </c>
      <c r="L565" t="s">
        <v>427</v>
      </c>
      <c r="M565" t="s">
        <v>428</v>
      </c>
      <c r="N565" t="s">
        <v>311</v>
      </c>
      <c r="O565">
        <f xml:space="preserve"> IF(orders[[#This Row],[ShippedDate]]="","",orders[[#This Row],[ShippedDate]]-orders[[#This Row],[OrderDate]])</f>
        <v>6</v>
      </c>
      <c r="P565" t="str">
        <f>TEXT(orders[[#This Row],[OrderDate]],"mmm")</f>
        <v>Feb</v>
      </c>
      <c r="Q565">
        <f xml:space="preserve"> YEAR(orders[[#This Row],[OrderDate]])</f>
        <v>1996</v>
      </c>
      <c r="R565" t="str">
        <f xml:space="preserve"> IF(orders[[#This Row],[ShippedDate]]&lt;orders[[#This Row],[OrderDate]], "Invalid Date", "Valid Date")</f>
        <v>Valid Date</v>
      </c>
    </row>
    <row r="566" spans="1:18" x14ac:dyDescent="0.35">
      <c r="A566">
        <v>10812</v>
      </c>
      <c r="B566" t="s">
        <v>567</v>
      </c>
      <c r="C566">
        <v>5</v>
      </c>
      <c r="D566" s="1">
        <v>35097</v>
      </c>
      <c r="E566" s="1">
        <v>35125</v>
      </c>
      <c r="F566" s="1">
        <v>35107</v>
      </c>
      <c r="G566">
        <v>1</v>
      </c>
      <c r="H566">
        <v>59.78</v>
      </c>
      <c r="I566" t="s">
        <v>568</v>
      </c>
      <c r="J566" t="s">
        <v>570</v>
      </c>
      <c r="K566" t="s">
        <v>571</v>
      </c>
      <c r="L566" t="s">
        <v>829</v>
      </c>
      <c r="M566" t="s">
        <v>572</v>
      </c>
      <c r="N566" t="s">
        <v>261</v>
      </c>
      <c r="O566">
        <f xml:space="preserve"> IF(orders[[#This Row],[ShippedDate]]="","",orders[[#This Row],[ShippedDate]]-orders[[#This Row],[OrderDate]])</f>
        <v>10</v>
      </c>
      <c r="P566" t="str">
        <f>TEXT(orders[[#This Row],[OrderDate]],"mmm")</f>
        <v>Feb</v>
      </c>
      <c r="Q566">
        <f xml:space="preserve"> YEAR(orders[[#This Row],[OrderDate]])</f>
        <v>1996</v>
      </c>
      <c r="R566" t="str">
        <f xml:space="preserve"> IF(orders[[#This Row],[ShippedDate]]&lt;orders[[#This Row],[OrderDate]], "Invalid Date", "Valid Date")</f>
        <v>Valid Date</v>
      </c>
    </row>
    <row r="567" spans="1:18" x14ac:dyDescent="0.35">
      <c r="A567">
        <v>10813</v>
      </c>
      <c r="B567" t="s">
        <v>575</v>
      </c>
      <c r="C567">
        <v>1</v>
      </c>
      <c r="D567" s="1">
        <v>35100</v>
      </c>
      <c r="E567" s="1">
        <v>35128</v>
      </c>
      <c r="F567" s="1">
        <v>35104</v>
      </c>
      <c r="G567">
        <v>1</v>
      </c>
      <c r="H567">
        <v>47.38</v>
      </c>
      <c r="I567" t="s">
        <v>576</v>
      </c>
      <c r="J567" t="s">
        <v>578</v>
      </c>
      <c r="K567" t="s">
        <v>318</v>
      </c>
      <c r="L567" t="s">
        <v>319</v>
      </c>
      <c r="M567" t="s">
        <v>579</v>
      </c>
      <c r="N567" t="s">
        <v>169</v>
      </c>
      <c r="O567">
        <f xml:space="preserve"> IF(orders[[#This Row],[ShippedDate]]="","",orders[[#This Row],[ShippedDate]]-orders[[#This Row],[OrderDate]])</f>
        <v>4</v>
      </c>
      <c r="P567" t="str">
        <f>TEXT(orders[[#This Row],[OrderDate]],"mmm")</f>
        <v>Feb</v>
      </c>
      <c r="Q567">
        <f xml:space="preserve"> YEAR(orders[[#This Row],[OrderDate]])</f>
        <v>1996</v>
      </c>
      <c r="R567" t="str">
        <f xml:space="preserve"> IF(orders[[#This Row],[ShippedDate]]&lt;orders[[#This Row],[OrderDate]], "Invalid Date", "Valid Date")</f>
        <v>Valid Date</v>
      </c>
    </row>
    <row r="568" spans="1:18" x14ac:dyDescent="0.35">
      <c r="A568">
        <v>10814</v>
      </c>
      <c r="B568" t="s">
        <v>703</v>
      </c>
      <c r="C568">
        <v>3</v>
      </c>
      <c r="D568" s="1">
        <v>35100</v>
      </c>
      <c r="E568" s="1">
        <v>35128</v>
      </c>
      <c r="F568" s="1">
        <v>35109</v>
      </c>
      <c r="G568">
        <v>3</v>
      </c>
      <c r="H568">
        <v>130.94</v>
      </c>
      <c r="I568" t="s">
        <v>704</v>
      </c>
      <c r="J568" t="s">
        <v>706</v>
      </c>
      <c r="K568" t="s">
        <v>707</v>
      </c>
      <c r="L568" t="s">
        <v>829</v>
      </c>
      <c r="M568" t="s">
        <v>708</v>
      </c>
      <c r="N568" t="s">
        <v>99</v>
      </c>
      <c r="O568">
        <f xml:space="preserve"> IF(orders[[#This Row],[ShippedDate]]="","",orders[[#This Row],[ShippedDate]]-orders[[#This Row],[OrderDate]])</f>
        <v>9</v>
      </c>
      <c r="P568" t="str">
        <f>TEXT(orders[[#This Row],[OrderDate]],"mmm")</f>
        <v>Feb</v>
      </c>
      <c r="Q568">
        <f xml:space="preserve"> YEAR(orders[[#This Row],[OrderDate]])</f>
        <v>1996</v>
      </c>
      <c r="R568" t="str">
        <f xml:space="preserve"> IF(orders[[#This Row],[ShippedDate]]&lt;orders[[#This Row],[OrderDate]], "Invalid Date", "Valid Date")</f>
        <v>Valid Date</v>
      </c>
    </row>
    <row r="569" spans="1:18" x14ac:dyDescent="0.35">
      <c r="A569">
        <v>10815</v>
      </c>
      <c r="B569" t="s">
        <v>604</v>
      </c>
      <c r="C569">
        <v>2</v>
      </c>
      <c r="D569" s="1">
        <v>35100</v>
      </c>
      <c r="E569" s="1">
        <v>35128</v>
      </c>
      <c r="F569" s="1">
        <v>35109</v>
      </c>
      <c r="G569">
        <v>3</v>
      </c>
      <c r="H569">
        <v>14.62</v>
      </c>
      <c r="I569" t="s">
        <v>605</v>
      </c>
      <c r="J569" t="s">
        <v>607</v>
      </c>
      <c r="K569" t="s">
        <v>608</v>
      </c>
      <c r="L569" t="s">
        <v>609</v>
      </c>
      <c r="M569" t="s">
        <v>610</v>
      </c>
      <c r="N569" t="s">
        <v>302</v>
      </c>
      <c r="O569">
        <f xml:space="preserve"> IF(orders[[#This Row],[ShippedDate]]="","",orders[[#This Row],[ShippedDate]]-orders[[#This Row],[OrderDate]])</f>
        <v>9</v>
      </c>
      <c r="P569" t="str">
        <f>TEXT(orders[[#This Row],[OrderDate]],"mmm")</f>
        <v>Feb</v>
      </c>
      <c r="Q569">
        <f xml:space="preserve"> YEAR(orders[[#This Row],[OrderDate]])</f>
        <v>1996</v>
      </c>
      <c r="R569" t="str">
        <f xml:space="preserve"> IF(orders[[#This Row],[ShippedDate]]&lt;orders[[#This Row],[OrderDate]], "Invalid Date", "Valid Date")</f>
        <v>Valid Date</v>
      </c>
    </row>
    <row r="570" spans="1:18" x14ac:dyDescent="0.35">
      <c r="A570">
        <v>10816</v>
      </c>
      <c r="B570" t="s">
        <v>295</v>
      </c>
      <c r="C570">
        <v>4</v>
      </c>
      <c r="D570" s="1">
        <v>35101</v>
      </c>
      <c r="E570" s="1">
        <v>35129</v>
      </c>
      <c r="F570" s="1">
        <v>35130</v>
      </c>
      <c r="G570">
        <v>2</v>
      </c>
      <c r="H570">
        <v>719.78</v>
      </c>
      <c r="I570" t="s">
        <v>296</v>
      </c>
      <c r="J570" t="s">
        <v>298</v>
      </c>
      <c r="K570" t="s">
        <v>299</v>
      </c>
      <c r="L570" t="s">
        <v>300</v>
      </c>
      <c r="M570" t="s">
        <v>301</v>
      </c>
      <c r="N570" t="s">
        <v>302</v>
      </c>
      <c r="O570">
        <f xml:space="preserve"> IF(orders[[#This Row],[ShippedDate]]="","",orders[[#This Row],[ShippedDate]]-orders[[#This Row],[OrderDate]])</f>
        <v>29</v>
      </c>
      <c r="P570" t="str">
        <f>TEXT(orders[[#This Row],[OrderDate]],"mmm")</f>
        <v>Feb</v>
      </c>
      <c r="Q570">
        <f xml:space="preserve"> YEAR(orders[[#This Row],[OrderDate]])</f>
        <v>1996</v>
      </c>
      <c r="R570" t="str">
        <f xml:space="preserve"> IF(orders[[#This Row],[ShippedDate]]&lt;orders[[#This Row],[OrderDate]], "Invalid Date", "Valid Date")</f>
        <v>Valid Date</v>
      </c>
    </row>
    <row r="571" spans="1:18" x14ac:dyDescent="0.35">
      <c r="A571">
        <v>10817</v>
      </c>
      <c r="B571" t="s">
        <v>357</v>
      </c>
      <c r="C571">
        <v>3</v>
      </c>
      <c r="D571" s="1">
        <v>35101</v>
      </c>
      <c r="E571" s="1">
        <v>35115</v>
      </c>
      <c r="F571" s="1">
        <v>35108</v>
      </c>
      <c r="G571">
        <v>2</v>
      </c>
      <c r="H571">
        <v>306.07</v>
      </c>
      <c r="I571" t="s">
        <v>358</v>
      </c>
      <c r="J571" t="s">
        <v>360</v>
      </c>
      <c r="K571" t="s">
        <v>361</v>
      </c>
      <c r="L571" t="s">
        <v>829</v>
      </c>
      <c r="M571" t="s">
        <v>362</v>
      </c>
      <c r="N571" t="s">
        <v>46</v>
      </c>
      <c r="O571">
        <f xml:space="preserve"> IF(orders[[#This Row],[ShippedDate]]="","",orders[[#This Row],[ShippedDate]]-orders[[#This Row],[OrderDate]])</f>
        <v>7</v>
      </c>
      <c r="P571" t="str">
        <f>TEXT(orders[[#This Row],[OrderDate]],"mmm")</f>
        <v>Feb</v>
      </c>
      <c r="Q571">
        <f xml:space="preserve"> YEAR(orders[[#This Row],[OrderDate]])</f>
        <v>1996</v>
      </c>
      <c r="R571" t="str">
        <f xml:space="preserve"> IF(orders[[#This Row],[ShippedDate]]&lt;orders[[#This Row],[OrderDate]], "Invalid Date", "Valid Date")</f>
        <v>Valid Date</v>
      </c>
    </row>
    <row r="572" spans="1:18" x14ac:dyDescent="0.35">
      <c r="A572">
        <v>10818</v>
      </c>
      <c r="B572" t="s">
        <v>439</v>
      </c>
      <c r="C572">
        <v>7</v>
      </c>
      <c r="D572" s="1">
        <v>35102</v>
      </c>
      <c r="E572" s="1">
        <v>35130</v>
      </c>
      <c r="F572" s="1">
        <v>35107</v>
      </c>
      <c r="G572">
        <v>3</v>
      </c>
      <c r="H572">
        <v>65.48</v>
      </c>
      <c r="I572" t="s">
        <v>440</v>
      </c>
      <c r="J572" t="s">
        <v>442</v>
      </c>
      <c r="K572" t="s">
        <v>443</v>
      </c>
      <c r="L572" t="s">
        <v>829</v>
      </c>
      <c r="M572" t="s">
        <v>444</v>
      </c>
      <c r="N572" t="s">
        <v>261</v>
      </c>
      <c r="O572">
        <f xml:space="preserve"> IF(orders[[#This Row],[ShippedDate]]="","",orders[[#This Row],[ShippedDate]]-orders[[#This Row],[OrderDate]])</f>
        <v>5</v>
      </c>
      <c r="P572" t="str">
        <f>TEXT(orders[[#This Row],[OrderDate]],"mmm")</f>
        <v>Feb</v>
      </c>
      <c r="Q572">
        <f xml:space="preserve"> YEAR(orders[[#This Row],[OrderDate]])</f>
        <v>1996</v>
      </c>
      <c r="R572" t="str">
        <f xml:space="preserve"> IF(orders[[#This Row],[ShippedDate]]&lt;orders[[#This Row],[OrderDate]], "Invalid Date", "Valid Date")</f>
        <v>Valid Date</v>
      </c>
    </row>
    <row r="573" spans="1:18" x14ac:dyDescent="0.35">
      <c r="A573">
        <v>10819</v>
      </c>
      <c r="B573" t="s">
        <v>136</v>
      </c>
      <c r="C573">
        <v>2</v>
      </c>
      <c r="D573" s="1">
        <v>35102</v>
      </c>
      <c r="E573" s="1">
        <v>35130</v>
      </c>
      <c r="F573" s="1">
        <v>35111</v>
      </c>
      <c r="G573">
        <v>3</v>
      </c>
      <c r="H573">
        <v>19.760000000000002</v>
      </c>
      <c r="I573" t="s">
        <v>137</v>
      </c>
      <c r="J573" t="s">
        <v>140</v>
      </c>
      <c r="K573" t="s">
        <v>141</v>
      </c>
      <c r="L573" t="s">
        <v>829</v>
      </c>
      <c r="M573" t="s">
        <v>142</v>
      </c>
      <c r="N573" t="s">
        <v>143</v>
      </c>
      <c r="O573">
        <f xml:space="preserve"> IF(orders[[#This Row],[ShippedDate]]="","",orders[[#This Row],[ShippedDate]]-orders[[#This Row],[OrderDate]])</f>
        <v>9</v>
      </c>
      <c r="P573" t="str">
        <f>TEXT(orders[[#This Row],[OrderDate]],"mmm")</f>
        <v>Feb</v>
      </c>
      <c r="Q573">
        <f xml:space="preserve"> YEAR(orders[[#This Row],[OrderDate]])</f>
        <v>1996</v>
      </c>
      <c r="R573" t="str">
        <f xml:space="preserve"> IF(orders[[#This Row],[ShippedDate]]&lt;orders[[#This Row],[OrderDate]], "Invalid Date", "Valid Date")</f>
        <v>Valid Date</v>
      </c>
    </row>
    <row r="574" spans="1:18" x14ac:dyDescent="0.35">
      <c r="A574">
        <v>10820</v>
      </c>
      <c r="B574" t="s">
        <v>557</v>
      </c>
      <c r="C574">
        <v>3</v>
      </c>
      <c r="D574" s="1">
        <v>35102</v>
      </c>
      <c r="E574" s="1">
        <v>35130</v>
      </c>
      <c r="F574" s="1">
        <v>35108</v>
      </c>
      <c r="G574">
        <v>2</v>
      </c>
      <c r="H574">
        <v>37.520000000000003</v>
      </c>
      <c r="I574" t="s">
        <v>558</v>
      </c>
      <c r="J574" t="s">
        <v>561</v>
      </c>
      <c r="K574" t="s">
        <v>562</v>
      </c>
      <c r="L574" t="s">
        <v>563</v>
      </c>
      <c r="M574" t="s">
        <v>564</v>
      </c>
      <c r="N574" t="s">
        <v>302</v>
      </c>
      <c r="O574">
        <f xml:space="preserve"> IF(orders[[#This Row],[ShippedDate]]="","",orders[[#This Row],[ShippedDate]]-orders[[#This Row],[OrderDate]])</f>
        <v>6</v>
      </c>
      <c r="P574" t="str">
        <f>TEXT(orders[[#This Row],[OrderDate]],"mmm")</f>
        <v>Feb</v>
      </c>
      <c r="Q574">
        <f xml:space="preserve"> YEAR(orders[[#This Row],[OrderDate]])</f>
        <v>1996</v>
      </c>
      <c r="R574" t="str">
        <f xml:space="preserve"> IF(orders[[#This Row],[ShippedDate]]&lt;orders[[#This Row],[OrderDate]], "Invalid Date", "Valid Date")</f>
        <v>Valid Date</v>
      </c>
    </row>
    <row r="575" spans="1:18" x14ac:dyDescent="0.35">
      <c r="A575">
        <v>10821</v>
      </c>
      <c r="B575" t="s">
        <v>635</v>
      </c>
      <c r="C575">
        <v>1</v>
      </c>
      <c r="D575" s="1">
        <v>35103</v>
      </c>
      <c r="E575" s="1">
        <v>35131</v>
      </c>
      <c r="F575" s="1">
        <v>35110</v>
      </c>
      <c r="G575">
        <v>1</v>
      </c>
      <c r="H575">
        <v>36.68</v>
      </c>
      <c r="I575" t="s">
        <v>636</v>
      </c>
      <c r="J575" t="s">
        <v>638</v>
      </c>
      <c r="K575" t="s">
        <v>639</v>
      </c>
      <c r="L575" t="s">
        <v>640</v>
      </c>
      <c r="M575" t="s">
        <v>641</v>
      </c>
      <c r="N575" t="s">
        <v>302</v>
      </c>
      <c r="O575">
        <f xml:space="preserve"> IF(orders[[#This Row],[ShippedDate]]="","",orders[[#This Row],[ShippedDate]]-orders[[#This Row],[OrderDate]])</f>
        <v>7</v>
      </c>
      <c r="P575" t="str">
        <f>TEXT(orders[[#This Row],[OrderDate]],"mmm")</f>
        <v>Feb</v>
      </c>
      <c r="Q575">
        <f xml:space="preserve"> YEAR(orders[[#This Row],[OrderDate]])</f>
        <v>1996</v>
      </c>
      <c r="R575" t="str">
        <f xml:space="preserve"> IF(orders[[#This Row],[ShippedDate]]&lt;orders[[#This Row],[OrderDate]], "Invalid Date", "Valid Date")</f>
        <v>Valid Date</v>
      </c>
    </row>
    <row r="576" spans="1:18" x14ac:dyDescent="0.35">
      <c r="A576">
        <v>10822</v>
      </c>
      <c r="B576" t="s">
        <v>687</v>
      </c>
      <c r="C576">
        <v>6</v>
      </c>
      <c r="D576" s="1">
        <v>35103</v>
      </c>
      <c r="E576" s="1">
        <v>35131</v>
      </c>
      <c r="F576" s="1">
        <v>35111</v>
      </c>
      <c r="G576">
        <v>3</v>
      </c>
      <c r="H576">
        <v>7</v>
      </c>
      <c r="I576" t="s">
        <v>688</v>
      </c>
      <c r="J576" t="s">
        <v>690</v>
      </c>
      <c r="K576" t="s">
        <v>691</v>
      </c>
      <c r="L576" t="s">
        <v>393</v>
      </c>
      <c r="M576" t="s">
        <v>692</v>
      </c>
      <c r="N576" t="s">
        <v>302</v>
      </c>
      <c r="O576">
        <f xml:space="preserve"> IF(orders[[#This Row],[ShippedDate]]="","",orders[[#This Row],[ShippedDate]]-orders[[#This Row],[OrderDate]])</f>
        <v>8</v>
      </c>
      <c r="P576" t="str">
        <f>TEXT(orders[[#This Row],[OrderDate]],"mmm")</f>
        <v>Feb</v>
      </c>
      <c r="Q576">
        <f xml:space="preserve"> YEAR(orders[[#This Row],[OrderDate]])</f>
        <v>1996</v>
      </c>
      <c r="R576" t="str">
        <f xml:space="preserve"> IF(orders[[#This Row],[ShippedDate]]&lt;orders[[#This Row],[OrderDate]], "Invalid Date", "Valid Date")</f>
        <v>Valid Date</v>
      </c>
    </row>
    <row r="577" spans="1:18" x14ac:dyDescent="0.35">
      <c r="A577">
        <v>10823</v>
      </c>
      <c r="B577" t="s">
        <v>413</v>
      </c>
      <c r="C577">
        <v>5</v>
      </c>
      <c r="D577" s="1">
        <v>35104</v>
      </c>
      <c r="E577" s="1">
        <v>35132</v>
      </c>
      <c r="F577" s="1">
        <v>35108</v>
      </c>
      <c r="G577">
        <v>2</v>
      </c>
      <c r="H577">
        <v>163.97</v>
      </c>
      <c r="I577" t="s">
        <v>414</v>
      </c>
      <c r="J577" t="s">
        <v>416</v>
      </c>
      <c r="K577" t="s">
        <v>417</v>
      </c>
      <c r="L577" t="s">
        <v>418</v>
      </c>
      <c r="M577" t="s">
        <v>419</v>
      </c>
      <c r="N577" t="s">
        <v>311</v>
      </c>
      <c r="O577">
        <f xml:space="preserve"> IF(orders[[#This Row],[ShippedDate]]="","",orders[[#This Row],[ShippedDate]]-orders[[#This Row],[OrderDate]])</f>
        <v>4</v>
      </c>
      <c r="P577" t="str">
        <f>TEXT(orders[[#This Row],[OrderDate]],"mmm")</f>
        <v>Feb</v>
      </c>
      <c r="Q577">
        <f xml:space="preserve"> YEAR(orders[[#This Row],[OrderDate]])</f>
        <v>1996</v>
      </c>
      <c r="R577" t="str">
        <f xml:space="preserve"> IF(orders[[#This Row],[ShippedDate]]&lt;orders[[#This Row],[OrderDate]], "Invalid Date", "Valid Date")</f>
        <v>Valid Date</v>
      </c>
    </row>
    <row r="578" spans="1:18" x14ac:dyDescent="0.35">
      <c r="A578">
        <v>10824</v>
      </c>
      <c r="B578" t="s">
        <v>234</v>
      </c>
      <c r="C578">
        <v>8</v>
      </c>
      <c r="D578" s="1">
        <v>35104</v>
      </c>
      <c r="E578" s="1">
        <v>35132</v>
      </c>
      <c r="F578" s="1">
        <v>35125</v>
      </c>
      <c r="G578">
        <v>1</v>
      </c>
      <c r="H578">
        <v>1.23</v>
      </c>
      <c r="I578" t="s">
        <v>235</v>
      </c>
      <c r="J578" t="s">
        <v>237</v>
      </c>
      <c r="K578" t="s">
        <v>238</v>
      </c>
      <c r="L578" t="s">
        <v>829</v>
      </c>
      <c r="M578" t="s">
        <v>239</v>
      </c>
      <c r="N578" t="s">
        <v>81</v>
      </c>
      <c r="O578">
        <f xml:space="preserve"> IF(orders[[#This Row],[ShippedDate]]="","",orders[[#This Row],[ShippedDate]]-orders[[#This Row],[OrderDate]])</f>
        <v>21</v>
      </c>
      <c r="P578" t="str">
        <f>TEXT(orders[[#This Row],[OrderDate]],"mmm")</f>
        <v>Feb</v>
      </c>
      <c r="Q578">
        <f xml:space="preserve"> YEAR(orders[[#This Row],[OrderDate]])</f>
        <v>1996</v>
      </c>
      <c r="R578" t="str">
        <f xml:space="preserve"> IF(orders[[#This Row],[ShippedDate]]&lt;orders[[#This Row],[OrderDate]], "Invalid Date", "Valid Date")</f>
        <v>Valid Date</v>
      </c>
    </row>
    <row r="579" spans="1:18" x14ac:dyDescent="0.35">
      <c r="A579">
        <v>10825</v>
      </c>
      <c r="B579" t="s">
        <v>178</v>
      </c>
      <c r="C579">
        <v>1</v>
      </c>
      <c r="D579" s="1">
        <v>35104</v>
      </c>
      <c r="E579" s="1">
        <v>35132</v>
      </c>
      <c r="F579" s="1">
        <v>35109</v>
      </c>
      <c r="G579">
        <v>1</v>
      </c>
      <c r="H579">
        <v>79.25</v>
      </c>
      <c r="I579" t="s">
        <v>179</v>
      </c>
      <c r="J579" t="s">
        <v>181</v>
      </c>
      <c r="K579" t="s">
        <v>182</v>
      </c>
      <c r="L579" t="s">
        <v>829</v>
      </c>
      <c r="M579" t="s">
        <v>183</v>
      </c>
      <c r="N579" t="s">
        <v>46</v>
      </c>
      <c r="O579">
        <f xml:space="preserve"> IF(orders[[#This Row],[ShippedDate]]="","",orders[[#This Row],[ShippedDate]]-orders[[#This Row],[OrderDate]])</f>
        <v>5</v>
      </c>
      <c r="P579" t="str">
        <f>TEXT(orders[[#This Row],[OrderDate]],"mmm")</f>
        <v>Feb</v>
      </c>
      <c r="Q579">
        <f xml:space="preserve"> YEAR(orders[[#This Row],[OrderDate]])</f>
        <v>1996</v>
      </c>
      <c r="R579" t="str">
        <f xml:space="preserve"> IF(orders[[#This Row],[ShippedDate]]&lt;orders[[#This Row],[OrderDate]], "Invalid Date", "Valid Date")</f>
        <v>Valid Date</v>
      </c>
    </row>
    <row r="580" spans="1:18" x14ac:dyDescent="0.35">
      <c r="A580">
        <v>10826</v>
      </c>
      <c r="B580" t="s">
        <v>92</v>
      </c>
      <c r="C580">
        <v>6</v>
      </c>
      <c r="D580" s="1">
        <v>35107</v>
      </c>
      <c r="E580" s="1">
        <v>35135</v>
      </c>
      <c r="F580" s="1">
        <v>35132</v>
      </c>
      <c r="G580">
        <v>1</v>
      </c>
      <c r="H580">
        <v>7.09</v>
      </c>
      <c r="I580" t="s">
        <v>93</v>
      </c>
      <c r="J580" t="s">
        <v>96</v>
      </c>
      <c r="K580" t="s">
        <v>97</v>
      </c>
      <c r="L580" t="s">
        <v>829</v>
      </c>
      <c r="M580" t="s">
        <v>98</v>
      </c>
      <c r="N580" t="s">
        <v>99</v>
      </c>
      <c r="O580">
        <f xml:space="preserve"> IF(orders[[#This Row],[ShippedDate]]="","",orders[[#This Row],[ShippedDate]]-orders[[#This Row],[OrderDate]])</f>
        <v>25</v>
      </c>
      <c r="P580" t="str">
        <f>TEXT(orders[[#This Row],[OrderDate]],"mmm")</f>
        <v>Feb</v>
      </c>
      <c r="Q580">
        <f xml:space="preserve"> YEAR(orders[[#This Row],[OrderDate]])</f>
        <v>1996</v>
      </c>
      <c r="R580" t="str">
        <f xml:space="preserve"> IF(orders[[#This Row],[ShippedDate]]&lt;orders[[#This Row],[OrderDate]], "Invalid Date", "Valid Date")</f>
        <v>Valid Date</v>
      </c>
    </row>
    <row r="581" spans="1:18" x14ac:dyDescent="0.35">
      <c r="A581">
        <v>10827</v>
      </c>
      <c r="B581" t="s">
        <v>111</v>
      </c>
      <c r="C581">
        <v>1</v>
      </c>
      <c r="D581" s="1">
        <v>35107</v>
      </c>
      <c r="E581" s="1">
        <v>35121</v>
      </c>
      <c r="F581" s="1">
        <v>35132</v>
      </c>
      <c r="G581">
        <v>2</v>
      </c>
      <c r="H581">
        <v>63.54</v>
      </c>
      <c r="I581" t="s">
        <v>112</v>
      </c>
      <c r="J581" t="s">
        <v>114</v>
      </c>
      <c r="K581" t="s">
        <v>115</v>
      </c>
      <c r="L581" t="s">
        <v>829</v>
      </c>
      <c r="M581" t="s">
        <v>116</v>
      </c>
      <c r="N581" t="s">
        <v>99</v>
      </c>
      <c r="O581">
        <f xml:space="preserve"> IF(orders[[#This Row],[ShippedDate]]="","",orders[[#This Row],[ShippedDate]]-orders[[#This Row],[OrderDate]])</f>
        <v>25</v>
      </c>
      <c r="P581" t="str">
        <f>TEXT(orders[[#This Row],[OrderDate]],"mmm")</f>
        <v>Feb</v>
      </c>
      <c r="Q581">
        <f xml:space="preserve"> YEAR(orders[[#This Row],[OrderDate]])</f>
        <v>1996</v>
      </c>
      <c r="R581" t="str">
        <f xml:space="preserve"> IF(orders[[#This Row],[ShippedDate]]&lt;orders[[#This Row],[OrderDate]], "Invalid Date", "Valid Date")</f>
        <v>Valid Date</v>
      </c>
    </row>
    <row r="582" spans="1:18" x14ac:dyDescent="0.35">
      <c r="A582">
        <v>10828</v>
      </c>
      <c r="B582" t="s">
        <v>551</v>
      </c>
      <c r="C582">
        <v>9</v>
      </c>
      <c r="D582" s="1">
        <v>35108</v>
      </c>
      <c r="E582" s="1">
        <v>35122</v>
      </c>
      <c r="F582" s="1">
        <v>35130</v>
      </c>
      <c r="G582">
        <v>1</v>
      </c>
      <c r="H582">
        <v>90.85</v>
      </c>
      <c r="I582" t="s">
        <v>552</v>
      </c>
      <c r="J582" t="s">
        <v>554</v>
      </c>
      <c r="K582" t="s">
        <v>141</v>
      </c>
      <c r="L582" t="s">
        <v>829</v>
      </c>
      <c r="M582" t="s">
        <v>142</v>
      </c>
      <c r="N582" t="s">
        <v>143</v>
      </c>
      <c r="O582">
        <f xml:space="preserve"> IF(orders[[#This Row],[ShippedDate]]="","",orders[[#This Row],[ShippedDate]]-orders[[#This Row],[OrderDate]])</f>
        <v>22</v>
      </c>
      <c r="P582" t="str">
        <f>TEXT(orders[[#This Row],[OrderDate]],"mmm")</f>
        <v>Feb</v>
      </c>
      <c r="Q582">
        <f xml:space="preserve"> YEAR(orders[[#This Row],[OrderDate]])</f>
        <v>1996</v>
      </c>
      <c r="R582" t="str">
        <f xml:space="preserve"> IF(orders[[#This Row],[ShippedDate]]&lt;orders[[#This Row],[OrderDate]], "Invalid Date", "Valid Date")</f>
        <v>Valid Date</v>
      </c>
    </row>
    <row r="583" spans="1:18" x14ac:dyDescent="0.35">
      <c r="A583">
        <v>10829</v>
      </c>
      <c r="B583" t="s">
        <v>349</v>
      </c>
      <c r="C583">
        <v>9</v>
      </c>
      <c r="D583" s="1">
        <v>35108</v>
      </c>
      <c r="E583" s="1">
        <v>35136</v>
      </c>
      <c r="F583" s="1">
        <v>35118</v>
      </c>
      <c r="G583">
        <v>1</v>
      </c>
      <c r="H583">
        <v>154.72</v>
      </c>
      <c r="I583" t="s">
        <v>350</v>
      </c>
      <c r="J583" t="s">
        <v>352</v>
      </c>
      <c r="K583" t="s">
        <v>353</v>
      </c>
      <c r="L583" t="s">
        <v>354</v>
      </c>
      <c r="M583" t="s">
        <v>355</v>
      </c>
      <c r="N583" t="s">
        <v>71</v>
      </c>
      <c r="O583">
        <f xml:space="preserve"> IF(orders[[#This Row],[ShippedDate]]="","",orders[[#This Row],[ShippedDate]]-orders[[#This Row],[OrderDate]])</f>
        <v>10</v>
      </c>
      <c r="P583" t="str">
        <f>TEXT(orders[[#This Row],[OrderDate]],"mmm")</f>
        <v>Feb</v>
      </c>
      <c r="Q583">
        <f xml:space="preserve"> YEAR(orders[[#This Row],[OrderDate]])</f>
        <v>1996</v>
      </c>
      <c r="R583" t="str">
        <f xml:space="preserve"> IF(orders[[#This Row],[ShippedDate]]&lt;orders[[#This Row],[OrderDate]], "Invalid Date", "Valid Date")</f>
        <v>Valid Date</v>
      </c>
    </row>
    <row r="584" spans="1:18" x14ac:dyDescent="0.35">
      <c r="A584">
        <v>10830</v>
      </c>
      <c r="B584" t="s">
        <v>680</v>
      </c>
      <c r="C584">
        <v>4</v>
      </c>
      <c r="D584" s="1">
        <v>35108</v>
      </c>
      <c r="E584" s="1">
        <v>35150</v>
      </c>
      <c r="F584" s="1">
        <v>35116</v>
      </c>
      <c r="G584">
        <v>2</v>
      </c>
      <c r="H584">
        <v>81.83</v>
      </c>
      <c r="I584" t="s">
        <v>681</v>
      </c>
      <c r="J584" t="s">
        <v>683</v>
      </c>
      <c r="K584" t="s">
        <v>166</v>
      </c>
      <c r="L584" t="s">
        <v>167</v>
      </c>
      <c r="M584" t="s">
        <v>684</v>
      </c>
      <c r="N584" t="s">
        <v>169</v>
      </c>
      <c r="O584">
        <f xml:space="preserve"> IF(orders[[#This Row],[ShippedDate]]="","",orders[[#This Row],[ShippedDate]]-orders[[#This Row],[OrderDate]])</f>
        <v>8</v>
      </c>
      <c r="P584" t="str">
        <f>TEXT(orders[[#This Row],[OrderDate]],"mmm")</f>
        <v>Feb</v>
      </c>
      <c r="Q584">
        <f xml:space="preserve"> YEAR(orders[[#This Row],[OrderDate]])</f>
        <v>1996</v>
      </c>
      <c r="R584" t="str">
        <f xml:space="preserve"> IF(orders[[#This Row],[ShippedDate]]&lt;orders[[#This Row],[OrderDate]], "Invalid Date", "Valid Date")</f>
        <v>Valid Date</v>
      </c>
    </row>
    <row r="585" spans="1:18" x14ac:dyDescent="0.35">
      <c r="A585">
        <v>10831</v>
      </c>
      <c r="B585" t="s">
        <v>595</v>
      </c>
      <c r="C585">
        <v>3</v>
      </c>
      <c r="D585" s="1">
        <v>35109</v>
      </c>
      <c r="E585" s="1">
        <v>35137</v>
      </c>
      <c r="F585" s="1">
        <v>35118</v>
      </c>
      <c r="G585">
        <v>2</v>
      </c>
      <c r="H585">
        <v>72.19</v>
      </c>
      <c r="I585" t="s">
        <v>596</v>
      </c>
      <c r="J585" t="s">
        <v>598</v>
      </c>
      <c r="K585" t="s">
        <v>599</v>
      </c>
      <c r="L585" t="s">
        <v>829</v>
      </c>
      <c r="M585" t="s">
        <v>600</v>
      </c>
      <c r="N585" t="s">
        <v>601</v>
      </c>
      <c r="O585">
        <f xml:space="preserve"> IF(orders[[#This Row],[ShippedDate]]="","",orders[[#This Row],[ShippedDate]]-orders[[#This Row],[OrderDate]])</f>
        <v>9</v>
      </c>
      <c r="P585" t="str">
        <f>TEXT(orders[[#This Row],[OrderDate]],"mmm")</f>
        <v>Feb</v>
      </c>
      <c r="Q585">
        <f xml:space="preserve"> YEAR(orders[[#This Row],[OrderDate]])</f>
        <v>1996</v>
      </c>
      <c r="R585" t="str">
        <f xml:space="preserve"> IF(orders[[#This Row],[ShippedDate]]&lt;orders[[#This Row],[OrderDate]], "Invalid Date", "Valid Date")</f>
        <v>Valid Date</v>
      </c>
    </row>
    <row r="586" spans="1:18" x14ac:dyDescent="0.35">
      <c r="A586">
        <v>10832</v>
      </c>
      <c r="B586" t="s">
        <v>372</v>
      </c>
      <c r="C586">
        <v>2</v>
      </c>
      <c r="D586" s="1">
        <v>35109</v>
      </c>
      <c r="E586" s="1">
        <v>35137</v>
      </c>
      <c r="F586" s="1">
        <v>35114</v>
      </c>
      <c r="G586">
        <v>2</v>
      </c>
      <c r="H586">
        <v>43.26</v>
      </c>
      <c r="I586" t="s">
        <v>373</v>
      </c>
      <c r="J586" t="s">
        <v>375</v>
      </c>
      <c r="K586" t="s">
        <v>376</v>
      </c>
      <c r="L586" t="s">
        <v>829</v>
      </c>
      <c r="M586" t="s">
        <v>377</v>
      </c>
      <c r="N586" t="s">
        <v>99</v>
      </c>
      <c r="O586">
        <f xml:space="preserve"> IF(orders[[#This Row],[ShippedDate]]="","",orders[[#This Row],[ShippedDate]]-orders[[#This Row],[OrderDate]])</f>
        <v>5</v>
      </c>
      <c r="P586" t="str">
        <f>TEXT(orders[[#This Row],[OrderDate]],"mmm")</f>
        <v>Feb</v>
      </c>
      <c r="Q586">
        <f xml:space="preserve"> YEAR(orders[[#This Row],[OrderDate]])</f>
        <v>1996</v>
      </c>
      <c r="R586" t="str">
        <f xml:space="preserve"> IF(orders[[#This Row],[ShippedDate]]&lt;orders[[#This Row],[OrderDate]], "Invalid Date", "Valid Date")</f>
        <v>Valid Date</v>
      </c>
    </row>
    <row r="587" spans="1:18" x14ac:dyDescent="0.35">
      <c r="A587">
        <v>10833</v>
      </c>
      <c r="B587" t="s">
        <v>494</v>
      </c>
      <c r="C587">
        <v>6</v>
      </c>
      <c r="D587" s="1">
        <v>35110</v>
      </c>
      <c r="E587" s="1">
        <v>35138</v>
      </c>
      <c r="F587" s="1">
        <v>35118</v>
      </c>
      <c r="G587">
        <v>2</v>
      </c>
      <c r="H587">
        <v>71.489999999999995</v>
      </c>
      <c r="I587" t="s">
        <v>495</v>
      </c>
      <c r="J587" t="s">
        <v>497</v>
      </c>
      <c r="K587" t="s">
        <v>498</v>
      </c>
      <c r="L587" t="s">
        <v>829</v>
      </c>
      <c r="M587" t="s">
        <v>499</v>
      </c>
      <c r="N587" t="s">
        <v>46</v>
      </c>
      <c r="O587">
        <f xml:space="preserve"> IF(orders[[#This Row],[ShippedDate]]="","",orders[[#This Row],[ShippedDate]]-orders[[#This Row],[OrderDate]])</f>
        <v>8</v>
      </c>
      <c r="P587" t="str">
        <f>TEXT(orders[[#This Row],[OrderDate]],"mmm")</f>
        <v>Feb</v>
      </c>
      <c r="Q587">
        <f xml:space="preserve"> YEAR(orders[[#This Row],[OrderDate]])</f>
        <v>1996</v>
      </c>
      <c r="R587" t="str">
        <f xml:space="preserve"> IF(orders[[#This Row],[ShippedDate]]&lt;orders[[#This Row],[OrderDate]], "Invalid Date", "Valid Date")</f>
        <v>Valid Date</v>
      </c>
    </row>
    <row r="588" spans="1:18" x14ac:dyDescent="0.35">
      <c r="A588">
        <v>10834</v>
      </c>
      <c r="B588" t="s">
        <v>680</v>
      </c>
      <c r="C588">
        <v>1</v>
      </c>
      <c r="D588" s="1">
        <v>35110</v>
      </c>
      <c r="E588" s="1">
        <v>35138</v>
      </c>
      <c r="F588" s="1">
        <v>35114</v>
      </c>
      <c r="G588">
        <v>3</v>
      </c>
      <c r="H588">
        <v>29.78</v>
      </c>
      <c r="I588" t="s">
        <v>681</v>
      </c>
      <c r="J588" t="s">
        <v>683</v>
      </c>
      <c r="K588" t="s">
        <v>166</v>
      </c>
      <c r="L588" t="s">
        <v>167</v>
      </c>
      <c r="M588" t="s">
        <v>684</v>
      </c>
      <c r="N588" t="s">
        <v>169</v>
      </c>
      <c r="O588">
        <f xml:space="preserve"> IF(orders[[#This Row],[ShippedDate]]="","",orders[[#This Row],[ShippedDate]]-orders[[#This Row],[OrderDate]])</f>
        <v>4</v>
      </c>
      <c r="P588" t="str">
        <f>TEXT(orders[[#This Row],[OrderDate]],"mmm")</f>
        <v>Feb</v>
      </c>
      <c r="Q588">
        <f xml:space="preserve"> YEAR(orders[[#This Row],[OrderDate]])</f>
        <v>1996</v>
      </c>
      <c r="R588" t="str">
        <f xml:space="preserve"> IF(orders[[#This Row],[ShippedDate]]&lt;orders[[#This Row],[OrderDate]], "Invalid Date", "Valid Date")</f>
        <v>Valid Date</v>
      </c>
    </row>
    <row r="589" spans="1:18" x14ac:dyDescent="0.35">
      <c r="A589">
        <v>10835</v>
      </c>
      <c r="B589" t="s">
        <v>39</v>
      </c>
      <c r="C589">
        <v>1</v>
      </c>
      <c r="D589" s="1">
        <v>35110</v>
      </c>
      <c r="E589" s="1">
        <v>35138</v>
      </c>
      <c r="F589" s="1">
        <v>35116</v>
      </c>
      <c r="G589">
        <v>3</v>
      </c>
      <c r="H589">
        <v>69.53</v>
      </c>
      <c r="I589" t="s">
        <v>858</v>
      </c>
      <c r="J589" t="s">
        <v>43</v>
      </c>
      <c r="K589" t="s">
        <v>44</v>
      </c>
      <c r="L589" t="s">
        <v>829</v>
      </c>
      <c r="M589" t="s">
        <v>45</v>
      </c>
      <c r="N589" t="s">
        <v>46</v>
      </c>
      <c r="O589">
        <f xml:space="preserve"> IF(orders[[#This Row],[ShippedDate]]="","",orders[[#This Row],[ShippedDate]]-orders[[#This Row],[OrderDate]])</f>
        <v>6</v>
      </c>
      <c r="P589" t="str">
        <f>TEXT(orders[[#This Row],[OrderDate]],"mmm")</f>
        <v>Feb</v>
      </c>
      <c r="Q589">
        <f xml:space="preserve"> YEAR(orders[[#This Row],[OrderDate]])</f>
        <v>1996</v>
      </c>
      <c r="R589" t="str">
        <f xml:space="preserve"> IF(orders[[#This Row],[ShippedDate]]&lt;orders[[#This Row],[OrderDate]], "Invalid Date", "Valid Date")</f>
        <v>Valid Date</v>
      </c>
    </row>
    <row r="590" spans="1:18" x14ac:dyDescent="0.35">
      <c r="A590">
        <v>10836</v>
      </c>
      <c r="B590" t="s">
        <v>201</v>
      </c>
      <c r="C590">
        <v>7</v>
      </c>
      <c r="D590" s="1">
        <v>35111</v>
      </c>
      <c r="E590" s="1">
        <v>35139</v>
      </c>
      <c r="F590" s="1">
        <v>35116</v>
      </c>
      <c r="G590">
        <v>1</v>
      </c>
      <c r="H590">
        <v>411.88</v>
      </c>
      <c r="I590" t="s">
        <v>202</v>
      </c>
      <c r="J590" t="s">
        <v>205</v>
      </c>
      <c r="K590" t="s">
        <v>206</v>
      </c>
      <c r="L590" t="s">
        <v>829</v>
      </c>
      <c r="M590" t="s">
        <v>207</v>
      </c>
      <c r="N590" t="s">
        <v>208</v>
      </c>
      <c r="O590">
        <f xml:space="preserve"> IF(orders[[#This Row],[ShippedDate]]="","",orders[[#This Row],[ShippedDate]]-orders[[#This Row],[OrderDate]])</f>
        <v>5</v>
      </c>
      <c r="P590" t="str">
        <f>TEXT(orders[[#This Row],[OrderDate]],"mmm")</f>
        <v>Feb</v>
      </c>
      <c r="Q590">
        <f xml:space="preserve"> YEAR(orders[[#This Row],[OrderDate]])</f>
        <v>1996</v>
      </c>
      <c r="R590" t="str">
        <f xml:space="preserve"> IF(orders[[#This Row],[ShippedDate]]&lt;orders[[#This Row],[OrderDate]], "Invalid Date", "Valid Date")</f>
        <v>Valid Date</v>
      </c>
    </row>
    <row r="591" spans="1:18" x14ac:dyDescent="0.35">
      <c r="A591">
        <v>10837</v>
      </c>
      <c r="B591" t="s">
        <v>74</v>
      </c>
      <c r="C591">
        <v>9</v>
      </c>
      <c r="D591" s="1">
        <v>35111</v>
      </c>
      <c r="E591" s="1">
        <v>35139</v>
      </c>
      <c r="F591" s="1">
        <v>35118</v>
      </c>
      <c r="G591">
        <v>3</v>
      </c>
      <c r="H591">
        <v>13.32</v>
      </c>
      <c r="I591" t="s">
        <v>75</v>
      </c>
      <c r="J591" t="s">
        <v>78</v>
      </c>
      <c r="K591" t="s">
        <v>79</v>
      </c>
      <c r="L591" t="s">
        <v>829</v>
      </c>
      <c r="M591" t="s">
        <v>80</v>
      </c>
      <c r="N591" t="s">
        <v>81</v>
      </c>
      <c r="O591">
        <f xml:space="preserve"> IF(orders[[#This Row],[ShippedDate]]="","",orders[[#This Row],[ShippedDate]]-orders[[#This Row],[OrderDate]])</f>
        <v>7</v>
      </c>
      <c r="P591" t="str">
        <f>TEXT(orders[[#This Row],[OrderDate]],"mmm")</f>
        <v>Feb</v>
      </c>
      <c r="Q591">
        <f xml:space="preserve"> YEAR(orders[[#This Row],[OrderDate]])</f>
        <v>1996</v>
      </c>
      <c r="R591" t="str">
        <f xml:space="preserve"> IF(orders[[#This Row],[ShippedDate]]&lt;orders[[#This Row],[OrderDate]], "Invalid Date", "Valid Date")</f>
        <v>Valid Date</v>
      </c>
    </row>
    <row r="592" spans="1:18" x14ac:dyDescent="0.35">
      <c r="A592">
        <v>10838</v>
      </c>
      <c r="B592" t="s">
        <v>422</v>
      </c>
      <c r="C592">
        <v>3</v>
      </c>
      <c r="D592" s="1">
        <v>35114</v>
      </c>
      <c r="E592" s="1">
        <v>35142</v>
      </c>
      <c r="F592" s="1">
        <v>35118</v>
      </c>
      <c r="G592">
        <v>3</v>
      </c>
      <c r="H592">
        <v>59.28</v>
      </c>
      <c r="I592" t="s">
        <v>423</v>
      </c>
      <c r="J592" t="s">
        <v>425</v>
      </c>
      <c r="K592" t="s">
        <v>426</v>
      </c>
      <c r="L592" t="s">
        <v>427</v>
      </c>
      <c r="M592" t="s">
        <v>428</v>
      </c>
      <c r="N592" t="s">
        <v>311</v>
      </c>
      <c r="O592">
        <f xml:space="preserve"> IF(orders[[#This Row],[ShippedDate]]="","",orders[[#This Row],[ShippedDate]]-orders[[#This Row],[OrderDate]])</f>
        <v>4</v>
      </c>
      <c r="P592" t="str">
        <f>TEXT(orders[[#This Row],[OrderDate]],"mmm")</f>
        <v>Feb</v>
      </c>
      <c r="Q592">
        <f xml:space="preserve"> YEAR(orders[[#This Row],[OrderDate]])</f>
        <v>1996</v>
      </c>
      <c r="R592" t="str">
        <f xml:space="preserve"> IF(orders[[#This Row],[ShippedDate]]&lt;orders[[#This Row],[OrderDate]], "Invalid Date", "Valid Date")</f>
        <v>Valid Date</v>
      </c>
    </row>
    <row r="593" spans="1:18" x14ac:dyDescent="0.35">
      <c r="A593">
        <v>10839</v>
      </c>
      <c r="B593" t="s">
        <v>680</v>
      </c>
      <c r="C593">
        <v>3</v>
      </c>
      <c r="D593" s="1">
        <v>35114</v>
      </c>
      <c r="E593" s="1">
        <v>35142</v>
      </c>
      <c r="F593" s="1">
        <v>35117</v>
      </c>
      <c r="G593">
        <v>3</v>
      </c>
      <c r="H593">
        <v>35.43</v>
      </c>
      <c r="I593" t="s">
        <v>681</v>
      </c>
      <c r="J593" t="s">
        <v>683</v>
      </c>
      <c r="K593" t="s">
        <v>166</v>
      </c>
      <c r="L593" t="s">
        <v>167</v>
      </c>
      <c r="M593" t="s">
        <v>684</v>
      </c>
      <c r="N593" t="s">
        <v>169</v>
      </c>
      <c r="O593">
        <f xml:space="preserve"> IF(orders[[#This Row],[ShippedDate]]="","",orders[[#This Row],[ShippedDate]]-orders[[#This Row],[OrderDate]])</f>
        <v>3</v>
      </c>
      <c r="P593" t="str">
        <f>TEXT(orders[[#This Row],[OrderDate]],"mmm")</f>
        <v>Feb</v>
      </c>
      <c r="Q593">
        <f xml:space="preserve"> YEAR(orders[[#This Row],[OrderDate]])</f>
        <v>1996</v>
      </c>
      <c r="R593" t="str">
        <f xml:space="preserve"> IF(orders[[#This Row],[ShippedDate]]&lt;orders[[#This Row],[OrderDate]], "Invalid Date", "Valid Date")</f>
        <v>Valid Date</v>
      </c>
    </row>
    <row r="594" spans="1:18" x14ac:dyDescent="0.35">
      <c r="A594">
        <v>10840</v>
      </c>
      <c r="B594" t="s">
        <v>422</v>
      </c>
      <c r="C594">
        <v>4</v>
      </c>
      <c r="D594" s="1">
        <v>35114</v>
      </c>
      <c r="E594" s="1">
        <v>35156</v>
      </c>
      <c r="F594" s="1">
        <v>35142</v>
      </c>
      <c r="G594">
        <v>2</v>
      </c>
      <c r="H594">
        <v>2.71</v>
      </c>
      <c r="I594" t="s">
        <v>423</v>
      </c>
      <c r="J594" t="s">
        <v>425</v>
      </c>
      <c r="K594" t="s">
        <v>426</v>
      </c>
      <c r="L594" t="s">
        <v>427</v>
      </c>
      <c r="M594" t="s">
        <v>428</v>
      </c>
      <c r="N594" t="s">
        <v>311</v>
      </c>
      <c r="O594">
        <f xml:space="preserve"> IF(orders[[#This Row],[ShippedDate]]="","",orders[[#This Row],[ShippedDate]]-orders[[#This Row],[OrderDate]])</f>
        <v>28</v>
      </c>
      <c r="P594" t="str">
        <f>TEXT(orders[[#This Row],[OrderDate]],"mmm")</f>
        <v>Feb</v>
      </c>
      <c r="Q594">
        <f xml:space="preserve"> YEAR(orders[[#This Row],[OrderDate]])</f>
        <v>1996</v>
      </c>
      <c r="R594" t="str">
        <f xml:space="preserve"> IF(orders[[#This Row],[ShippedDate]]&lt;orders[[#This Row],[OrderDate]], "Invalid Date", "Valid Date")</f>
        <v>Valid Date</v>
      </c>
    </row>
    <row r="595" spans="1:18" x14ac:dyDescent="0.35">
      <c r="A595">
        <v>10841</v>
      </c>
      <c r="B595" t="s">
        <v>644</v>
      </c>
      <c r="C595">
        <v>5</v>
      </c>
      <c r="D595" s="1">
        <v>35115</v>
      </c>
      <c r="E595" s="1">
        <v>35143</v>
      </c>
      <c r="F595" s="1">
        <v>35124</v>
      </c>
      <c r="G595">
        <v>2</v>
      </c>
      <c r="H595">
        <v>424.3</v>
      </c>
      <c r="I595" t="s">
        <v>645</v>
      </c>
      <c r="J595" t="s">
        <v>647</v>
      </c>
      <c r="K595" t="s">
        <v>648</v>
      </c>
      <c r="L595" t="s">
        <v>829</v>
      </c>
      <c r="M595" t="s">
        <v>649</v>
      </c>
      <c r="N595" t="s">
        <v>453</v>
      </c>
      <c r="O595">
        <f xml:space="preserve"> IF(orders[[#This Row],[ShippedDate]]="","",orders[[#This Row],[ShippedDate]]-orders[[#This Row],[OrderDate]])</f>
        <v>9</v>
      </c>
      <c r="P595" t="str">
        <f>TEXT(orders[[#This Row],[OrderDate]],"mmm")</f>
        <v>Feb</v>
      </c>
      <c r="Q595">
        <f xml:space="preserve"> YEAR(orders[[#This Row],[OrderDate]])</f>
        <v>1996</v>
      </c>
      <c r="R595" t="str">
        <f xml:space="preserve"> IF(orders[[#This Row],[ShippedDate]]&lt;orders[[#This Row],[OrderDate]], "Invalid Date", "Valid Date")</f>
        <v>Valid Date</v>
      </c>
    </row>
    <row r="596" spans="1:18" x14ac:dyDescent="0.35">
      <c r="A596">
        <v>10842</v>
      </c>
      <c r="B596" t="s">
        <v>675</v>
      </c>
      <c r="C596">
        <v>1</v>
      </c>
      <c r="D596" s="1">
        <v>35115</v>
      </c>
      <c r="E596" s="1">
        <v>35143</v>
      </c>
      <c r="F596" s="1">
        <v>35124</v>
      </c>
      <c r="G596">
        <v>3</v>
      </c>
      <c r="H596">
        <v>54.42</v>
      </c>
      <c r="I596" t="s">
        <v>676</v>
      </c>
      <c r="J596" t="s">
        <v>678</v>
      </c>
      <c r="K596" t="s">
        <v>54</v>
      </c>
      <c r="L596" t="s">
        <v>829</v>
      </c>
      <c r="M596" t="s">
        <v>514</v>
      </c>
      <c r="N596" t="s">
        <v>56</v>
      </c>
      <c r="O596">
        <f xml:space="preserve"> IF(orders[[#This Row],[ShippedDate]]="","",orders[[#This Row],[ShippedDate]]-orders[[#This Row],[OrderDate]])</f>
        <v>9</v>
      </c>
      <c r="P596" t="str">
        <f>TEXT(orders[[#This Row],[OrderDate]],"mmm")</f>
        <v>Feb</v>
      </c>
      <c r="Q596">
        <f xml:space="preserve"> YEAR(orders[[#This Row],[OrderDate]])</f>
        <v>1996</v>
      </c>
      <c r="R596" t="str">
        <f xml:space="preserve"> IF(orders[[#This Row],[ShippedDate]]&lt;orders[[#This Row],[OrderDate]], "Invalid Date", "Valid Date")</f>
        <v>Valid Date</v>
      </c>
    </row>
    <row r="597" spans="1:18" x14ac:dyDescent="0.35">
      <c r="A597">
        <v>10843</v>
      </c>
      <c r="B597" t="s">
        <v>703</v>
      </c>
      <c r="C597">
        <v>4</v>
      </c>
      <c r="D597" s="1">
        <v>35116</v>
      </c>
      <c r="E597" s="1">
        <v>35144</v>
      </c>
      <c r="F597" s="1">
        <v>35121</v>
      </c>
      <c r="G597">
        <v>2</v>
      </c>
      <c r="H597">
        <v>9.26</v>
      </c>
      <c r="I597" t="s">
        <v>704</v>
      </c>
      <c r="J597" t="s">
        <v>706</v>
      </c>
      <c r="K597" t="s">
        <v>707</v>
      </c>
      <c r="L597" t="s">
        <v>829</v>
      </c>
      <c r="M597" t="s">
        <v>708</v>
      </c>
      <c r="N597" t="s">
        <v>99</v>
      </c>
      <c r="O597">
        <f xml:space="preserve"> IF(orders[[#This Row],[ShippedDate]]="","",orders[[#This Row],[ShippedDate]]-orders[[#This Row],[OrderDate]])</f>
        <v>5</v>
      </c>
      <c r="P597" t="str">
        <f>TEXT(orders[[#This Row],[OrderDate]],"mmm")</f>
        <v>Feb</v>
      </c>
      <c r="Q597">
        <f xml:space="preserve"> YEAR(orders[[#This Row],[OrderDate]])</f>
        <v>1996</v>
      </c>
      <c r="R597" t="str">
        <f xml:space="preserve"> IF(orders[[#This Row],[ShippedDate]]&lt;orders[[#This Row],[OrderDate]], "Invalid Date", "Valid Date")</f>
        <v>Valid Date</v>
      </c>
    </row>
    <row r="598" spans="1:18" x14ac:dyDescent="0.35">
      <c r="A598">
        <v>10844</v>
      </c>
      <c r="B598" t="s">
        <v>517</v>
      </c>
      <c r="C598">
        <v>8</v>
      </c>
      <c r="D598" s="1">
        <v>35116</v>
      </c>
      <c r="E598" s="1">
        <v>35144</v>
      </c>
      <c r="F598" s="1">
        <v>35121</v>
      </c>
      <c r="G598">
        <v>2</v>
      </c>
      <c r="H598">
        <v>25.22</v>
      </c>
      <c r="I598" t="s">
        <v>518</v>
      </c>
      <c r="J598" t="s">
        <v>520</v>
      </c>
      <c r="K598" t="s">
        <v>521</v>
      </c>
      <c r="L598" t="s">
        <v>829</v>
      </c>
      <c r="M598" t="s">
        <v>522</v>
      </c>
      <c r="N598" t="s">
        <v>208</v>
      </c>
      <c r="O598">
        <f xml:space="preserve"> IF(orders[[#This Row],[ShippedDate]]="","",orders[[#This Row],[ShippedDate]]-orders[[#This Row],[OrderDate]])</f>
        <v>5</v>
      </c>
      <c r="P598" t="str">
        <f>TEXT(orders[[#This Row],[OrderDate]],"mmm")</f>
        <v>Feb</v>
      </c>
      <c r="Q598">
        <f xml:space="preserve"> YEAR(orders[[#This Row],[OrderDate]])</f>
        <v>1996</v>
      </c>
      <c r="R598" t="str">
        <f xml:space="preserve"> IF(orders[[#This Row],[ShippedDate]]&lt;orders[[#This Row],[OrderDate]], "Invalid Date", "Valid Date")</f>
        <v>Valid Date</v>
      </c>
    </row>
    <row r="599" spans="1:18" x14ac:dyDescent="0.35">
      <c r="A599">
        <v>10845</v>
      </c>
      <c r="B599" t="s">
        <v>544</v>
      </c>
      <c r="C599">
        <v>8</v>
      </c>
      <c r="D599" s="1">
        <v>35116</v>
      </c>
      <c r="E599" s="1">
        <v>35130</v>
      </c>
      <c r="F599" s="1">
        <v>35125</v>
      </c>
      <c r="G599">
        <v>1</v>
      </c>
      <c r="H599">
        <v>212.98</v>
      </c>
      <c r="I599" t="s">
        <v>545</v>
      </c>
      <c r="J599" t="s">
        <v>547</v>
      </c>
      <c r="K599" t="s">
        <v>548</v>
      </c>
      <c r="L599" t="s">
        <v>829</v>
      </c>
      <c r="M599" t="s">
        <v>549</v>
      </c>
      <c r="N599" t="s">
        <v>46</v>
      </c>
      <c r="O599">
        <f xml:space="preserve"> IF(orders[[#This Row],[ShippedDate]]="","",orders[[#This Row],[ShippedDate]]-orders[[#This Row],[OrderDate]])</f>
        <v>9</v>
      </c>
      <c r="P599" t="str">
        <f>TEXT(orders[[#This Row],[OrderDate]],"mmm")</f>
        <v>Feb</v>
      </c>
      <c r="Q599">
        <f xml:space="preserve"> YEAR(orders[[#This Row],[OrderDate]])</f>
        <v>1996</v>
      </c>
      <c r="R599" t="str">
        <f xml:space="preserve"> IF(orders[[#This Row],[ShippedDate]]&lt;orders[[#This Row],[OrderDate]], "Invalid Date", "Valid Date")</f>
        <v>Valid Date</v>
      </c>
    </row>
    <row r="600" spans="1:18" x14ac:dyDescent="0.35">
      <c r="A600">
        <v>10846</v>
      </c>
      <c r="B600" t="s">
        <v>644</v>
      </c>
      <c r="C600">
        <v>2</v>
      </c>
      <c r="D600" s="1">
        <v>35117</v>
      </c>
      <c r="E600" s="1">
        <v>35159</v>
      </c>
      <c r="F600" s="1">
        <v>35118</v>
      </c>
      <c r="G600">
        <v>3</v>
      </c>
      <c r="H600">
        <v>56.46</v>
      </c>
      <c r="I600" t="s">
        <v>645</v>
      </c>
      <c r="J600" t="s">
        <v>647</v>
      </c>
      <c r="K600" t="s">
        <v>648</v>
      </c>
      <c r="L600" t="s">
        <v>829</v>
      </c>
      <c r="M600" t="s">
        <v>649</v>
      </c>
      <c r="N600" t="s">
        <v>453</v>
      </c>
      <c r="O600">
        <f xml:space="preserve"> IF(orders[[#This Row],[ShippedDate]]="","",orders[[#This Row],[ShippedDate]]-orders[[#This Row],[OrderDate]])</f>
        <v>1</v>
      </c>
      <c r="P600" t="str">
        <f>TEXT(orders[[#This Row],[OrderDate]],"mmm")</f>
        <v>Feb</v>
      </c>
      <c r="Q600">
        <f xml:space="preserve"> YEAR(orders[[#This Row],[OrderDate]])</f>
        <v>1996</v>
      </c>
      <c r="R600" t="str">
        <f xml:space="preserve"> IF(orders[[#This Row],[ShippedDate]]&lt;orders[[#This Row],[OrderDate]], "Invalid Date", "Valid Date")</f>
        <v>Valid Date</v>
      </c>
    </row>
    <row r="601" spans="1:18" x14ac:dyDescent="0.35">
      <c r="A601">
        <v>10847</v>
      </c>
      <c r="B601" t="s">
        <v>604</v>
      </c>
      <c r="C601">
        <v>4</v>
      </c>
      <c r="D601" s="1">
        <v>35117</v>
      </c>
      <c r="E601" s="1">
        <v>35131</v>
      </c>
      <c r="F601" s="1">
        <v>35136</v>
      </c>
      <c r="G601">
        <v>3</v>
      </c>
      <c r="H601">
        <v>487.57</v>
      </c>
      <c r="I601" t="s">
        <v>605</v>
      </c>
      <c r="J601" t="s">
        <v>607</v>
      </c>
      <c r="K601" t="s">
        <v>608</v>
      </c>
      <c r="L601" t="s">
        <v>609</v>
      </c>
      <c r="M601" t="s">
        <v>610</v>
      </c>
      <c r="N601" t="s">
        <v>302</v>
      </c>
      <c r="O601">
        <f xml:space="preserve"> IF(orders[[#This Row],[ShippedDate]]="","",orders[[#This Row],[ShippedDate]]-orders[[#This Row],[OrderDate]])</f>
        <v>19</v>
      </c>
      <c r="P601" t="str">
        <f>TEXT(orders[[#This Row],[OrderDate]],"mmm")</f>
        <v>Feb</v>
      </c>
      <c r="Q601">
        <f xml:space="preserve"> YEAR(orders[[#This Row],[OrderDate]])</f>
        <v>1996</v>
      </c>
      <c r="R601" t="str">
        <f xml:space="preserve"> IF(orders[[#This Row],[ShippedDate]]&lt;orders[[#This Row],[OrderDate]], "Invalid Date", "Valid Date")</f>
        <v>Valid Date</v>
      </c>
    </row>
    <row r="602" spans="1:18" x14ac:dyDescent="0.35">
      <c r="A602">
        <v>10848</v>
      </c>
      <c r="B602" t="s">
        <v>171</v>
      </c>
      <c r="C602">
        <v>7</v>
      </c>
      <c r="D602" s="1">
        <v>35118</v>
      </c>
      <c r="E602" s="1">
        <v>35146</v>
      </c>
      <c r="F602" s="1">
        <v>35124</v>
      </c>
      <c r="G602">
        <v>2</v>
      </c>
      <c r="H602">
        <v>38.24</v>
      </c>
      <c r="I602" t="s">
        <v>172</v>
      </c>
      <c r="J602" t="s">
        <v>174</v>
      </c>
      <c r="K602" t="s">
        <v>69</v>
      </c>
      <c r="L602" t="s">
        <v>829</v>
      </c>
      <c r="M602" t="s">
        <v>175</v>
      </c>
      <c r="N602" t="s">
        <v>71</v>
      </c>
      <c r="O602">
        <f xml:space="preserve"> IF(orders[[#This Row],[ShippedDate]]="","",orders[[#This Row],[ShippedDate]]-orders[[#This Row],[OrderDate]])</f>
        <v>6</v>
      </c>
      <c r="P602" t="str">
        <f>TEXT(orders[[#This Row],[OrderDate]],"mmm")</f>
        <v>Feb</v>
      </c>
      <c r="Q602">
        <f xml:space="preserve"> YEAR(orders[[#This Row],[OrderDate]])</f>
        <v>1996</v>
      </c>
      <c r="R602" t="str">
        <f xml:space="preserve"> IF(orders[[#This Row],[ShippedDate]]&lt;orders[[#This Row],[OrderDate]], "Invalid Date", "Valid Date")</f>
        <v>Valid Date</v>
      </c>
    </row>
    <row r="603" spans="1:18" x14ac:dyDescent="0.35">
      <c r="A603">
        <v>10849</v>
      </c>
      <c r="B603" t="s">
        <v>357</v>
      </c>
      <c r="C603">
        <v>9</v>
      </c>
      <c r="D603" s="1">
        <v>35118</v>
      </c>
      <c r="E603" s="1">
        <v>35146</v>
      </c>
      <c r="F603" s="1">
        <v>35125</v>
      </c>
      <c r="G603">
        <v>2</v>
      </c>
      <c r="H603">
        <v>0.56000000000000005</v>
      </c>
      <c r="I603" t="s">
        <v>358</v>
      </c>
      <c r="J603" t="s">
        <v>360</v>
      </c>
      <c r="K603" t="s">
        <v>361</v>
      </c>
      <c r="L603" t="s">
        <v>829</v>
      </c>
      <c r="M603" t="s">
        <v>362</v>
      </c>
      <c r="N603" t="s">
        <v>46</v>
      </c>
      <c r="O603">
        <f xml:space="preserve"> IF(orders[[#This Row],[ShippedDate]]="","",orders[[#This Row],[ShippedDate]]-orders[[#This Row],[OrderDate]])</f>
        <v>7</v>
      </c>
      <c r="P603" t="str">
        <f>TEXT(orders[[#This Row],[OrderDate]],"mmm")</f>
        <v>Feb</v>
      </c>
      <c r="Q603">
        <f xml:space="preserve"> YEAR(orders[[#This Row],[OrderDate]])</f>
        <v>1996</v>
      </c>
      <c r="R603" t="str">
        <f xml:space="preserve"> IF(orders[[#This Row],[ShippedDate]]&lt;orders[[#This Row],[OrderDate]], "Invalid Date", "Valid Date")</f>
        <v>Valid Date</v>
      </c>
    </row>
    <row r="604" spans="1:18" x14ac:dyDescent="0.35">
      <c r="A604">
        <v>10850</v>
      </c>
      <c r="B604" t="s">
        <v>703</v>
      </c>
      <c r="C604">
        <v>1</v>
      </c>
      <c r="D604" s="1">
        <v>35118</v>
      </c>
      <c r="E604" s="1">
        <v>35160</v>
      </c>
      <c r="F604" s="1">
        <v>35125</v>
      </c>
      <c r="G604">
        <v>1</v>
      </c>
      <c r="H604">
        <v>49.19</v>
      </c>
      <c r="I604" t="s">
        <v>704</v>
      </c>
      <c r="J604" t="s">
        <v>706</v>
      </c>
      <c r="K604" t="s">
        <v>707</v>
      </c>
      <c r="L604" t="s">
        <v>829</v>
      </c>
      <c r="M604" t="s">
        <v>708</v>
      </c>
      <c r="N604" t="s">
        <v>99</v>
      </c>
      <c r="O604">
        <f xml:space="preserve"> IF(orders[[#This Row],[ShippedDate]]="","",orders[[#This Row],[ShippedDate]]-orders[[#This Row],[OrderDate]])</f>
        <v>7</v>
      </c>
      <c r="P604" t="str">
        <f>TEXT(orders[[#This Row],[OrderDate]],"mmm")</f>
        <v>Feb</v>
      </c>
      <c r="Q604">
        <f xml:space="preserve"> YEAR(orders[[#This Row],[OrderDate]])</f>
        <v>1996</v>
      </c>
      <c r="R604" t="str">
        <f xml:space="preserve"> IF(orders[[#This Row],[ShippedDate]]&lt;orders[[#This Row],[OrderDate]], "Invalid Date", "Valid Date")</f>
        <v>Valid Date</v>
      </c>
    </row>
    <row r="605" spans="1:18" x14ac:dyDescent="0.35">
      <c r="A605">
        <v>10851</v>
      </c>
      <c r="B605" t="s">
        <v>575</v>
      </c>
      <c r="C605">
        <v>5</v>
      </c>
      <c r="D605" s="1">
        <v>35121</v>
      </c>
      <c r="E605" s="1">
        <v>35149</v>
      </c>
      <c r="F605" s="1">
        <v>35128</v>
      </c>
      <c r="G605">
        <v>1</v>
      </c>
      <c r="H605">
        <v>160.55000000000001</v>
      </c>
      <c r="I605" t="s">
        <v>576</v>
      </c>
      <c r="J605" t="s">
        <v>578</v>
      </c>
      <c r="K605" t="s">
        <v>318</v>
      </c>
      <c r="L605" t="s">
        <v>319</v>
      </c>
      <c r="M605" t="s">
        <v>579</v>
      </c>
      <c r="N605" t="s">
        <v>169</v>
      </c>
      <c r="O605">
        <f xml:space="preserve"> IF(orders[[#This Row],[ShippedDate]]="","",orders[[#This Row],[ShippedDate]]-orders[[#This Row],[OrderDate]])</f>
        <v>7</v>
      </c>
      <c r="P605" t="str">
        <f>TEXT(orders[[#This Row],[OrderDate]],"mmm")</f>
        <v>Feb</v>
      </c>
      <c r="Q605">
        <f xml:space="preserve"> YEAR(orders[[#This Row],[OrderDate]])</f>
        <v>1996</v>
      </c>
      <c r="R605" t="str">
        <f xml:space="preserve"> IF(orders[[#This Row],[ShippedDate]]&lt;orders[[#This Row],[OrderDate]], "Invalid Date", "Valid Date")</f>
        <v>Valid Date</v>
      </c>
    </row>
    <row r="606" spans="1:18" x14ac:dyDescent="0.35">
      <c r="A606">
        <v>10852</v>
      </c>
      <c r="B606" t="s">
        <v>557</v>
      </c>
      <c r="C606">
        <v>8</v>
      </c>
      <c r="D606" s="1">
        <v>35121</v>
      </c>
      <c r="E606" s="1">
        <v>35135</v>
      </c>
      <c r="F606" s="1">
        <v>35125</v>
      </c>
      <c r="G606">
        <v>1</v>
      </c>
      <c r="H606">
        <v>174.05</v>
      </c>
      <c r="I606" t="s">
        <v>558</v>
      </c>
      <c r="J606" t="s">
        <v>561</v>
      </c>
      <c r="K606" t="s">
        <v>562</v>
      </c>
      <c r="L606" t="s">
        <v>563</v>
      </c>
      <c r="M606" t="s">
        <v>564</v>
      </c>
      <c r="N606" t="s">
        <v>302</v>
      </c>
      <c r="O606">
        <f xml:space="preserve"> IF(orders[[#This Row],[ShippedDate]]="","",orders[[#This Row],[ShippedDate]]-orders[[#This Row],[OrderDate]])</f>
        <v>4</v>
      </c>
      <c r="P606" t="str">
        <f>TEXT(orders[[#This Row],[OrderDate]],"mmm")</f>
        <v>Feb</v>
      </c>
      <c r="Q606">
        <f xml:space="preserve"> YEAR(orders[[#This Row],[OrderDate]])</f>
        <v>1996</v>
      </c>
      <c r="R606" t="str">
        <f xml:space="preserve"> IF(orders[[#This Row],[ShippedDate]]&lt;orders[[#This Row],[OrderDate]], "Invalid Date", "Valid Date")</f>
        <v>Valid Date</v>
      </c>
    </row>
    <row r="607" spans="1:18" x14ac:dyDescent="0.35">
      <c r="A607">
        <v>10853</v>
      </c>
      <c r="B607" t="s">
        <v>84</v>
      </c>
      <c r="C607">
        <v>9</v>
      </c>
      <c r="D607" s="1">
        <v>35122</v>
      </c>
      <c r="E607" s="1">
        <v>35150</v>
      </c>
      <c r="F607" s="1">
        <v>35129</v>
      </c>
      <c r="G607">
        <v>2</v>
      </c>
      <c r="H607">
        <v>53.83</v>
      </c>
      <c r="I607" t="s">
        <v>85</v>
      </c>
      <c r="J607" t="s">
        <v>87</v>
      </c>
      <c r="K607" t="s">
        <v>88</v>
      </c>
      <c r="L607" t="s">
        <v>829</v>
      </c>
      <c r="M607" t="s">
        <v>89</v>
      </c>
      <c r="N607" t="s">
        <v>46</v>
      </c>
      <c r="O607">
        <f xml:space="preserve"> IF(orders[[#This Row],[ShippedDate]]="","",orders[[#This Row],[ShippedDate]]-orders[[#This Row],[OrderDate]])</f>
        <v>7</v>
      </c>
      <c r="P607" t="str">
        <f>TEXT(orders[[#This Row],[OrderDate]],"mmm")</f>
        <v>Feb</v>
      </c>
      <c r="Q607">
        <f xml:space="preserve"> YEAR(orders[[#This Row],[OrderDate]])</f>
        <v>1996</v>
      </c>
      <c r="R607" t="str">
        <f xml:space="preserve"> IF(orders[[#This Row],[ShippedDate]]&lt;orders[[#This Row],[OrderDate]], "Invalid Date", "Valid Date")</f>
        <v>Valid Date</v>
      </c>
    </row>
    <row r="608" spans="1:18" x14ac:dyDescent="0.35">
      <c r="A608">
        <v>10854</v>
      </c>
      <c r="B608" t="s">
        <v>201</v>
      </c>
      <c r="C608">
        <v>3</v>
      </c>
      <c r="D608" s="1">
        <v>35122</v>
      </c>
      <c r="E608" s="1">
        <v>35150</v>
      </c>
      <c r="F608" s="1">
        <v>35131</v>
      </c>
      <c r="G608">
        <v>2</v>
      </c>
      <c r="H608">
        <v>100.22</v>
      </c>
      <c r="I608" t="s">
        <v>202</v>
      </c>
      <c r="J608" t="s">
        <v>205</v>
      </c>
      <c r="K608" t="s">
        <v>206</v>
      </c>
      <c r="L608" t="s">
        <v>829</v>
      </c>
      <c r="M608" t="s">
        <v>207</v>
      </c>
      <c r="N608" t="s">
        <v>208</v>
      </c>
      <c r="O608">
        <f xml:space="preserve"> IF(orders[[#This Row],[ShippedDate]]="","",orders[[#This Row],[ShippedDate]]-orders[[#This Row],[OrderDate]])</f>
        <v>9</v>
      </c>
      <c r="P608" t="str">
        <f>TEXT(orders[[#This Row],[OrderDate]],"mmm")</f>
        <v>Feb</v>
      </c>
      <c r="Q608">
        <f xml:space="preserve"> YEAR(orders[[#This Row],[OrderDate]])</f>
        <v>1996</v>
      </c>
      <c r="R608" t="str">
        <f xml:space="preserve"> IF(orders[[#This Row],[ShippedDate]]&lt;orders[[#This Row],[OrderDate]], "Invalid Date", "Valid Date")</f>
        <v>Valid Date</v>
      </c>
    </row>
    <row r="609" spans="1:18" x14ac:dyDescent="0.35">
      <c r="A609">
        <v>10855</v>
      </c>
      <c r="B609" t="s">
        <v>485</v>
      </c>
      <c r="C609">
        <v>3</v>
      </c>
      <c r="D609" s="1">
        <v>35122</v>
      </c>
      <c r="E609" s="1">
        <v>35150</v>
      </c>
      <c r="F609" s="1">
        <v>35130</v>
      </c>
      <c r="G609">
        <v>1</v>
      </c>
      <c r="H609">
        <v>170.97</v>
      </c>
      <c r="I609" t="s">
        <v>486</v>
      </c>
      <c r="J609" t="s">
        <v>488</v>
      </c>
      <c r="K609" t="s">
        <v>489</v>
      </c>
      <c r="L609" t="s">
        <v>490</v>
      </c>
      <c r="M609" t="s">
        <v>491</v>
      </c>
      <c r="N609" t="s">
        <v>302</v>
      </c>
      <c r="O609">
        <f xml:space="preserve"> IF(orders[[#This Row],[ShippedDate]]="","",orders[[#This Row],[ShippedDate]]-orders[[#This Row],[OrderDate]])</f>
        <v>8</v>
      </c>
      <c r="P609" t="str">
        <f>TEXT(orders[[#This Row],[OrderDate]],"mmm")</f>
        <v>Feb</v>
      </c>
      <c r="Q609">
        <f xml:space="preserve"> YEAR(orders[[#This Row],[OrderDate]])</f>
        <v>1996</v>
      </c>
      <c r="R609" t="str">
        <f xml:space="preserve"> IF(orders[[#This Row],[ShippedDate]]&lt;orders[[#This Row],[OrderDate]], "Invalid Date", "Valid Date")</f>
        <v>Valid Date</v>
      </c>
    </row>
    <row r="610" spans="1:18" x14ac:dyDescent="0.35">
      <c r="A610">
        <v>10856</v>
      </c>
      <c r="B610" t="s">
        <v>59</v>
      </c>
      <c r="C610">
        <v>3</v>
      </c>
      <c r="D610" s="1">
        <v>35123</v>
      </c>
      <c r="E610" s="1">
        <v>35151</v>
      </c>
      <c r="F610" s="1">
        <v>35136</v>
      </c>
      <c r="G610">
        <v>2</v>
      </c>
      <c r="H610">
        <v>58.43</v>
      </c>
      <c r="I610" t="s">
        <v>60</v>
      </c>
      <c r="J610" t="s">
        <v>62</v>
      </c>
      <c r="K610" t="s">
        <v>54</v>
      </c>
      <c r="L610" t="s">
        <v>829</v>
      </c>
      <c r="M610" t="s">
        <v>63</v>
      </c>
      <c r="N610" t="s">
        <v>56</v>
      </c>
      <c r="O610">
        <f xml:space="preserve"> IF(orders[[#This Row],[ShippedDate]]="","",orders[[#This Row],[ShippedDate]]-orders[[#This Row],[OrderDate]])</f>
        <v>13</v>
      </c>
      <c r="P610" t="str">
        <f>TEXT(orders[[#This Row],[OrderDate]],"mmm")</f>
        <v>Feb</v>
      </c>
      <c r="Q610">
        <f xml:space="preserve"> YEAR(orders[[#This Row],[OrderDate]])</f>
        <v>1996</v>
      </c>
      <c r="R610" t="str">
        <f xml:space="preserve"> IF(orders[[#This Row],[ShippedDate]]&lt;orders[[#This Row],[OrderDate]], "Invalid Date", "Valid Date")</f>
        <v>Valid Date</v>
      </c>
    </row>
    <row r="611" spans="1:18" x14ac:dyDescent="0.35">
      <c r="A611">
        <v>10857</v>
      </c>
      <c r="B611" t="s">
        <v>74</v>
      </c>
      <c r="C611">
        <v>8</v>
      </c>
      <c r="D611" s="1">
        <v>35123</v>
      </c>
      <c r="E611" s="1">
        <v>35151</v>
      </c>
      <c r="F611" s="1">
        <v>35132</v>
      </c>
      <c r="G611">
        <v>2</v>
      </c>
      <c r="H611">
        <v>188.85</v>
      </c>
      <c r="I611" t="s">
        <v>75</v>
      </c>
      <c r="J611" t="s">
        <v>78</v>
      </c>
      <c r="K611" t="s">
        <v>79</v>
      </c>
      <c r="L611" t="s">
        <v>829</v>
      </c>
      <c r="M611" t="s">
        <v>80</v>
      </c>
      <c r="N611" t="s">
        <v>81</v>
      </c>
      <c r="O611">
        <f xml:space="preserve"> IF(orders[[#This Row],[ShippedDate]]="","",orders[[#This Row],[ShippedDate]]-orders[[#This Row],[OrderDate]])</f>
        <v>9</v>
      </c>
      <c r="P611" t="str">
        <f>TEXT(orders[[#This Row],[OrderDate]],"mmm")</f>
        <v>Feb</v>
      </c>
      <c r="Q611">
        <f xml:space="preserve"> YEAR(orders[[#This Row],[OrderDate]])</f>
        <v>1996</v>
      </c>
      <c r="R611" t="str">
        <f xml:space="preserve"> IF(orders[[#This Row],[ShippedDate]]&lt;orders[[#This Row],[OrderDate]], "Invalid Date", "Valid Date")</f>
        <v>Valid Date</v>
      </c>
    </row>
    <row r="612" spans="1:18" x14ac:dyDescent="0.35">
      <c r="A612">
        <v>10858</v>
      </c>
      <c r="B612" t="s">
        <v>364</v>
      </c>
      <c r="C612">
        <v>2</v>
      </c>
      <c r="D612" s="1">
        <v>35124</v>
      </c>
      <c r="E612" s="1">
        <v>35152</v>
      </c>
      <c r="F612" s="1">
        <v>35129</v>
      </c>
      <c r="G612">
        <v>1</v>
      </c>
      <c r="H612">
        <v>52.51</v>
      </c>
      <c r="I612" t="s">
        <v>365</v>
      </c>
      <c r="J612" t="s">
        <v>367</v>
      </c>
      <c r="K612" t="s">
        <v>368</v>
      </c>
      <c r="L612" t="s">
        <v>829</v>
      </c>
      <c r="M612" t="s">
        <v>369</v>
      </c>
      <c r="N612" t="s">
        <v>99</v>
      </c>
      <c r="O612">
        <f xml:space="preserve"> IF(orders[[#This Row],[ShippedDate]]="","",orders[[#This Row],[ShippedDate]]-orders[[#This Row],[OrderDate]])</f>
        <v>5</v>
      </c>
      <c r="P612" t="str">
        <f>TEXT(orders[[#This Row],[OrderDate]],"mmm")</f>
        <v>Feb</v>
      </c>
      <c r="Q612">
        <f xml:space="preserve"> YEAR(orders[[#This Row],[OrderDate]])</f>
        <v>1996</v>
      </c>
      <c r="R612" t="str">
        <f xml:space="preserve"> IF(orders[[#This Row],[ShippedDate]]&lt;orders[[#This Row],[OrderDate]], "Invalid Date", "Valid Date")</f>
        <v>Valid Date</v>
      </c>
    </row>
    <row r="613" spans="1:18" x14ac:dyDescent="0.35">
      <c r="A613">
        <v>10859</v>
      </c>
      <c r="B613" t="s">
        <v>241</v>
      </c>
      <c r="C613">
        <v>1</v>
      </c>
      <c r="D613" s="1">
        <v>35124</v>
      </c>
      <c r="E613" s="1">
        <v>35152</v>
      </c>
      <c r="F613" s="1">
        <v>35128</v>
      </c>
      <c r="G613">
        <v>2</v>
      </c>
      <c r="H613">
        <v>76.099999999999994</v>
      </c>
      <c r="I613" t="s">
        <v>242</v>
      </c>
      <c r="J613" t="s">
        <v>244</v>
      </c>
      <c r="K613" t="s">
        <v>245</v>
      </c>
      <c r="L613" t="s">
        <v>829</v>
      </c>
      <c r="M613" t="s">
        <v>246</v>
      </c>
      <c r="N613" t="s">
        <v>46</v>
      </c>
      <c r="O613">
        <f xml:space="preserve"> IF(orders[[#This Row],[ShippedDate]]="","",orders[[#This Row],[ShippedDate]]-orders[[#This Row],[OrderDate]])</f>
        <v>4</v>
      </c>
      <c r="P613" t="str">
        <f>TEXT(orders[[#This Row],[OrderDate]],"mmm")</f>
        <v>Feb</v>
      </c>
      <c r="Q613">
        <f xml:space="preserve"> YEAR(orders[[#This Row],[OrderDate]])</f>
        <v>1996</v>
      </c>
      <c r="R613" t="str">
        <f xml:space="preserve"> IF(orders[[#This Row],[ShippedDate]]&lt;orders[[#This Row],[OrderDate]], "Invalid Date", "Valid Date")</f>
        <v>Valid Date</v>
      </c>
    </row>
    <row r="614" spans="1:18" x14ac:dyDescent="0.35">
      <c r="A614">
        <v>10860</v>
      </c>
      <c r="B614" t="s">
        <v>249</v>
      </c>
      <c r="C614">
        <v>3</v>
      </c>
      <c r="D614" s="1">
        <v>35124</v>
      </c>
      <c r="E614" s="1">
        <v>35152</v>
      </c>
      <c r="F614" s="1">
        <v>35130</v>
      </c>
      <c r="G614">
        <v>3</v>
      </c>
      <c r="H614">
        <v>19.260000000000002</v>
      </c>
      <c r="I614" t="s">
        <v>250</v>
      </c>
      <c r="J614" t="s">
        <v>252</v>
      </c>
      <c r="K614" t="s">
        <v>190</v>
      </c>
      <c r="L614" t="s">
        <v>829</v>
      </c>
      <c r="M614" t="s">
        <v>191</v>
      </c>
      <c r="N614" t="s">
        <v>99</v>
      </c>
      <c r="O614">
        <f xml:space="preserve"> IF(orders[[#This Row],[ShippedDate]]="","",orders[[#This Row],[ShippedDate]]-orders[[#This Row],[OrderDate]])</f>
        <v>6</v>
      </c>
      <c r="P614" t="str">
        <f>TEXT(orders[[#This Row],[OrderDate]],"mmm")</f>
        <v>Feb</v>
      </c>
      <c r="Q614">
        <f xml:space="preserve"> YEAR(orders[[#This Row],[OrderDate]])</f>
        <v>1996</v>
      </c>
      <c r="R614" t="str">
        <f xml:space="preserve"> IF(orders[[#This Row],[ShippedDate]]&lt;orders[[#This Row],[OrderDate]], "Invalid Date", "Valid Date")</f>
        <v>Valid Date</v>
      </c>
    </row>
    <row r="615" spans="1:18" x14ac:dyDescent="0.35">
      <c r="A615">
        <v>10861</v>
      </c>
      <c r="B615" t="s">
        <v>742</v>
      </c>
      <c r="C615">
        <v>4</v>
      </c>
      <c r="D615" s="1">
        <v>35125</v>
      </c>
      <c r="E615" s="1">
        <v>35153</v>
      </c>
      <c r="F615" s="1">
        <v>35143</v>
      </c>
      <c r="G615">
        <v>2</v>
      </c>
      <c r="H615">
        <v>14.93</v>
      </c>
      <c r="I615" t="s">
        <v>743</v>
      </c>
      <c r="J615" t="s">
        <v>848</v>
      </c>
      <c r="K615" t="s">
        <v>746</v>
      </c>
      <c r="L615" t="s">
        <v>393</v>
      </c>
      <c r="M615" t="s">
        <v>849</v>
      </c>
      <c r="N615" t="s">
        <v>302</v>
      </c>
      <c r="O615">
        <f xml:space="preserve"> IF(orders[[#This Row],[ShippedDate]]="","",orders[[#This Row],[ShippedDate]]-orders[[#This Row],[OrderDate]])</f>
        <v>18</v>
      </c>
      <c r="P615" t="str">
        <f>TEXT(orders[[#This Row],[OrderDate]],"mmm")</f>
        <v>Mar</v>
      </c>
      <c r="Q615">
        <f xml:space="preserve"> YEAR(orders[[#This Row],[OrderDate]])</f>
        <v>1996</v>
      </c>
      <c r="R615" t="str">
        <f xml:space="preserve"> IF(orders[[#This Row],[ShippedDate]]&lt;orders[[#This Row],[OrderDate]], "Invalid Date", "Valid Date")</f>
        <v>Valid Date</v>
      </c>
    </row>
    <row r="616" spans="1:18" x14ac:dyDescent="0.35">
      <c r="A616">
        <v>10862</v>
      </c>
      <c r="B616" t="s">
        <v>397</v>
      </c>
      <c r="C616">
        <v>8</v>
      </c>
      <c r="D616" s="1">
        <v>35125</v>
      </c>
      <c r="E616" s="1">
        <v>35167</v>
      </c>
      <c r="F616" s="1">
        <v>35128</v>
      </c>
      <c r="G616">
        <v>2</v>
      </c>
      <c r="H616">
        <v>53.23</v>
      </c>
      <c r="I616" t="s">
        <v>398</v>
      </c>
      <c r="J616" t="s">
        <v>400</v>
      </c>
      <c r="K616" t="s">
        <v>401</v>
      </c>
      <c r="L616" t="s">
        <v>829</v>
      </c>
      <c r="M616" t="s">
        <v>402</v>
      </c>
      <c r="N616" t="s">
        <v>46</v>
      </c>
      <c r="O616">
        <f xml:space="preserve"> IF(orders[[#This Row],[ShippedDate]]="","",orders[[#This Row],[ShippedDate]]-orders[[#This Row],[OrderDate]])</f>
        <v>3</v>
      </c>
      <c r="P616" t="str">
        <f>TEXT(orders[[#This Row],[OrderDate]],"mmm")</f>
        <v>Mar</v>
      </c>
      <c r="Q616">
        <f xml:space="preserve"> YEAR(orders[[#This Row],[OrderDate]])</f>
        <v>1996</v>
      </c>
      <c r="R616" t="str">
        <f xml:space="preserve"> IF(orders[[#This Row],[ShippedDate]]&lt;orders[[#This Row],[OrderDate]], "Invalid Date", "Valid Date")</f>
        <v>Valid Date</v>
      </c>
    </row>
    <row r="617" spans="1:18" x14ac:dyDescent="0.35">
      <c r="A617">
        <v>10863</v>
      </c>
      <c r="B617" t="s">
        <v>323</v>
      </c>
      <c r="C617">
        <v>4</v>
      </c>
      <c r="D617" s="1">
        <v>35128</v>
      </c>
      <c r="E617" s="1">
        <v>35156</v>
      </c>
      <c r="F617" s="1">
        <v>35143</v>
      </c>
      <c r="G617">
        <v>2</v>
      </c>
      <c r="H617">
        <v>30.26</v>
      </c>
      <c r="I617" t="s">
        <v>324</v>
      </c>
      <c r="J617" t="s">
        <v>326</v>
      </c>
      <c r="K617" t="s">
        <v>327</v>
      </c>
      <c r="L617" t="s">
        <v>328</v>
      </c>
      <c r="M617" t="s">
        <v>329</v>
      </c>
      <c r="N617" t="s">
        <v>311</v>
      </c>
      <c r="O617">
        <f xml:space="preserve"> IF(orders[[#This Row],[ShippedDate]]="","",orders[[#This Row],[ShippedDate]]-orders[[#This Row],[OrderDate]])</f>
        <v>15</v>
      </c>
      <c r="P617" t="str">
        <f>TEXT(orders[[#This Row],[OrderDate]],"mmm")</f>
        <v>Mar</v>
      </c>
      <c r="Q617">
        <f xml:space="preserve"> YEAR(orders[[#This Row],[OrderDate]])</f>
        <v>1996</v>
      </c>
      <c r="R617" t="str">
        <f xml:space="preserve"> IF(orders[[#This Row],[ShippedDate]]&lt;orders[[#This Row],[OrderDate]], "Invalid Date", "Valid Date")</f>
        <v>Valid Date</v>
      </c>
    </row>
    <row r="618" spans="1:18" x14ac:dyDescent="0.35">
      <c r="A618">
        <v>10864</v>
      </c>
      <c r="B618" t="s">
        <v>65</v>
      </c>
      <c r="C618">
        <v>4</v>
      </c>
      <c r="D618" s="1">
        <v>35128</v>
      </c>
      <c r="E618" s="1">
        <v>35156</v>
      </c>
      <c r="F618" s="1">
        <v>35135</v>
      </c>
      <c r="G618">
        <v>2</v>
      </c>
      <c r="H618">
        <v>3.04</v>
      </c>
      <c r="I618" t="s">
        <v>66</v>
      </c>
      <c r="J618" t="s">
        <v>850</v>
      </c>
      <c r="K618" t="s">
        <v>851</v>
      </c>
      <c r="L618" t="s">
        <v>852</v>
      </c>
      <c r="M618" t="s">
        <v>853</v>
      </c>
      <c r="N618" t="s">
        <v>71</v>
      </c>
      <c r="O618">
        <f xml:space="preserve"> IF(orders[[#This Row],[ShippedDate]]="","",orders[[#This Row],[ShippedDate]]-orders[[#This Row],[OrderDate]])</f>
        <v>7</v>
      </c>
      <c r="P618" t="str">
        <f>TEXT(orders[[#This Row],[OrderDate]],"mmm")</f>
        <v>Mar</v>
      </c>
      <c r="Q618">
        <f xml:space="preserve"> YEAR(orders[[#This Row],[OrderDate]])</f>
        <v>1996</v>
      </c>
      <c r="R618" t="str">
        <f xml:space="preserve"> IF(orders[[#This Row],[ShippedDate]]&lt;orders[[#This Row],[OrderDate]], "Invalid Date", "Valid Date")</f>
        <v>Valid Date</v>
      </c>
    </row>
    <row r="619" spans="1:18" x14ac:dyDescent="0.35">
      <c r="A619">
        <v>10865</v>
      </c>
      <c r="B619" t="s">
        <v>544</v>
      </c>
      <c r="C619">
        <v>2</v>
      </c>
      <c r="D619" s="1">
        <v>35128</v>
      </c>
      <c r="E619" s="1">
        <v>35142</v>
      </c>
      <c r="F619" s="1">
        <v>35138</v>
      </c>
      <c r="G619">
        <v>1</v>
      </c>
      <c r="H619">
        <v>348.14</v>
      </c>
      <c r="I619" t="s">
        <v>545</v>
      </c>
      <c r="J619" t="s">
        <v>547</v>
      </c>
      <c r="K619" t="s">
        <v>548</v>
      </c>
      <c r="L619" t="s">
        <v>829</v>
      </c>
      <c r="M619" t="s">
        <v>549</v>
      </c>
      <c r="N619" t="s">
        <v>46</v>
      </c>
      <c r="O619">
        <f xml:space="preserve"> IF(orders[[#This Row],[ShippedDate]]="","",orders[[#This Row],[ShippedDate]]-orders[[#This Row],[OrderDate]])</f>
        <v>10</v>
      </c>
      <c r="P619" t="str">
        <f>TEXT(orders[[#This Row],[OrderDate]],"mmm")</f>
        <v>Mar</v>
      </c>
      <c r="Q619">
        <f xml:space="preserve"> YEAR(orders[[#This Row],[OrderDate]])</f>
        <v>1996</v>
      </c>
      <c r="R619" t="str">
        <f xml:space="preserve"> IF(orders[[#This Row],[ShippedDate]]&lt;orders[[#This Row],[OrderDate]], "Invalid Date", "Valid Date")</f>
        <v>Valid Date</v>
      </c>
    </row>
    <row r="620" spans="1:18" x14ac:dyDescent="0.35">
      <c r="A620">
        <v>10866</v>
      </c>
      <c r="B620" t="s">
        <v>74</v>
      </c>
      <c r="C620">
        <v>5</v>
      </c>
      <c r="D620" s="1">
        <v>35129</v>
      </c>
      <c r="E620" s="1">
        <v>35157</v>
      </c>
      <c r="F620" s="1">
        <v>35138</v>
      </c>
      <c r="G620">
        <v>1</v>
      </c>
      <c r="H620">
        <v>109.11</v>
      </c>
      <c r="I620" t="s">
        <v>75</v>
      </c>
      <c r="J620" t="s">
        <v>78</v>
      </c>
      <c r="K620" t="s">
        <v>79</v>
      </c>
      <c r="L620" t="s">
        <v>829</v>
      </c>
      <c r="M620" t="s">
        <v>80</v>
      </c>
      <c r="N620" t="s">
        <v>81</v>
      </c>
      <c r="O620">
        <f xml:space="preserve"> IF(orders[[#This Row],[ShippedDate]]="","",orders[[#This Row],[ShippedDate]]-orders[[#This Row],[OrderDate]])</f>
        <v>9</v>
      </c>
      <c r="P620" t="str">
        <f>TEXT(orders[[#This Row],[OrderDate]],"mmm")</f>
        <v>Mar</v>
      </c>
      <c r="Q620">
        <f xml:space="preserve"> YEAR(orders[[#This Row],[OrderDate]])</f>
        <v>1996</v>
      </c>
      <c r="R620" t="str">
        <f xml:space="preserve"> IF(orders[[#This Row],[ShippedDate]]&lt;orders[[#This Row],[OrderDate]], "Invalid Date", "Valid Date")</f>
        <v>Valid Date</v>
      </c>
    </row>
    <row r="621" spans="1:18" x14ac:dyDescent="0.35">
      <c r="A621">
        <v>10867</v>
      </c>
      <c r="B621" t="s">
        <v>431</v>
      </c>
      <c r="C621">
        <v>6</v>
      </c>
      <c r="D621" s="1">
        <v>35129</v>
      </c>
      <c r="E621" s="1">
        <v>35171</v>
      </c>
      <c r="F621" s="1">
        <v>35137</v>
      </c>
      <c r="G621">
        <v>1</v>
      </c>
      <c r="H621">
        <v>1.93</v>
      </c>
      <c r="I621" t="s">
        <v>432</v>
      </c>
      <c r="J621" t="s">
        <v>434</v>
      </c>
      <c r="K621" t="s">
        <v>435</v>
      </c>
      <c r="L621" t="s">
        <v>300</v>
      </c>
      <c r="M621" t="s">
        <v>436</v>
      </c>
      <c r="N621" t="s">
        <v>302</v>
      </c>
      <c r="O621">
        <f xml:space="preserve"> IF(orders[[#This Row],[ShippedDate]]="","",orders[[#This Row],[ShippedDate]]-orders[[#This Row],[OrderDate]])</f>
        <v>8</v>
      </c>
      <c r="P621" t="str">
        <f>TEXT(orders[[#This Row],[OrderDate]],"mmm")</f>
        <v>Mar</v>
      </c>
      <c r="Q621">
        <f xml:space="preserve"> YEAR(orders[[#This Row],[OrderDate]])</f>
        <v>1996</v>
      </c>
      <c r="R621" t="str">
        <f xml:space="preserve"> IF(orders[[#This Row],[ShippedDate]]&lt;orders[[#This Row],[OrderDate]], "Invalid Date", "Valid Date")</f>
        <v>Valid Date</v>
      </c>
    </row>
    <row r="622" spans="1:18" x14ac:dyDescent="0.35">
      <c r="A622">
        <v>10868</v>
      </c>
      <c r="B622" t="s">
        <v>538</v>
      </c>
      <c r="C622">
        <v>7</v>
      </c>
      <c r="D622" s="1">
        <v>35130</v>
      </c>
      <c r="E622" s="1">
        <v>35158</v>
      </c>
      <c r="F622" s="1">
        <v>35149</v>
      </c>
      <c r="G622">
        <v>2</v>
      </c>
      <c r="H622">
        <v>191.27</v>
      </c>
      <c r="I622" t="s">
        <v>539</v>
      </c>
      <c r="J622" t="s">
        <v>541</v>
      </c>
      <c r="K622" t="s">
        <v>166</v>
      </c>
      <c r="L622" t="s">
        <v>167</v>
      </c>
      <c r="M622" t="s">
        <v>542</v>
      </c>
      <c r="N622" t="s">
        <v>169</v>
      </c>
      <c r="O622">
        <f xml:space="preserve"> IF(orders[[#This Row],[ShippedDate]]="","",orders[[#This Row],[ShippedDate]]-orders[[#This Row],[OrderDate]])</f>
        <v>19</v>
      </c>
      <c r="P622" t="str">
        <f>TEXT(orders[[#This Row],[OrderDate]],"mmm")</f>
        <v>Mar</v>
      </c>
      <c r="Q622">
        <f xml:space="preserve"> YEAR(orders[[#This Row],[OrderDate]])</f>
        <v>1996</v>
      </c>
      <c r="R622" t="str">
        <f xml:space="preserve"> IF(orders[[#This Row],[ShippedDate]]&lt;orders[[#This Row],[OrderDate]], "Invalid Date", "Valid Date")</f>
        <v>Valid Date</v>
      </c>
    </row>
    <row r="623" spans="1:18" x14ac:dyDescent="0.35">
      <c r="A623">
        <v>10869</v>
      </c>
      <c r="B623" t="s">
        <v>612</v>
      </c>
      <c r="C623">
        <v>5</v>
      </c>
      <c r="D623" s="1">
        <v>35130</v>
      </c>
      <c r="E623" s="1">
        <v>35158</v>
      </c>
      <c r="F623" s="1">
        <v>35135</v>
      </c>
      <c r="G623">
        <v>1</v>
      </c>
      <c r="H623">
        <v>143.28</v>
      </c>
      <c r="I623" t="s">
        <v>613</v>
      </c>
      <c r="J623" t="s">
        <v>615</v>
      </c>
      <c r="K623" t="s">
        <v>69</v>
      </c>
      <c r="L623" t="s">
        <v>829</v>
      </c>
      <c r="M623" t="s">
        <v>616</v>
      </c>
      <c r="N623" t="s">
        <v>71</v>
      </c>
      <c r="O623">
        <f xml:space="preserve"> IF(orders[[#This Row],[ShippedDate]]="","",orders[[#This Row],[ShippedDate]]-orders[[#This Row],[OrderDate]])</f>
        <v>5</v>
      </c>
      <c r="P623" t="str">
        <f>TEXT(orders[[#This Row],[OrderDate]],"mmm")</f>
        <v>Mar</v>
      </c>
      <c r="Q623">
        <f xml:space="preserve"> YEAR(orders[[#This Row],[OrderDate]])</f>
        <v>1996</v>
      </c>
      <c r="R623" t="str">
        <f xml:space="preserve"> IF(orders[[#This Row],[ShippedDate]]&lt;orders[[#This Row],[OrderDate]], "Invalid Date", "Valid Date")</f>
        <v>Valid Date</v>
      </c>
    </row>
    <row r="624" spans="1:18" x14ac:dyDescent="0.35">
      <c r="A624">
        <v>10870</v>
      </c>
      <c r="B624" t="s">
        <v>758</v>
      </c>
      <c r="C624">
        <v>5</v>
      </c>
      <c r="D624" s="1">
        <v>35130</v>
      </c>
      <c r="E624" s="1">
        <v>35158</v>
      </c>
      <c r="F624" s="1">
        <v>35139</v>
      </c>
      <c r="G624">
        <v>3</v>
      </c>
      <c r="H624">
        <v>12.04</v>
      </c>
      <c r="I624" t="s">
        <v>856</v>
      </c>
      <c r="J624" t="s">
        <v>761</v>
      </c>
      <c r="K624" t="s">
        <v>762</v>
      </c>
      <c r="L624" t="s">
        <v>829</v>
      </c>
      <c r="M624" t="s">
        <v>763</v>
      </c>
      <c r="N624" t="s">
        <v>764</v>
      </c>
      <c r="O624">
        <f xml:space="preserve"> IF(orders[[#This Row],[ShippedDate]]="","",orders[[#This Row],[ShippedDate]]-orders[[#This Row],[OrderDate]])</f>
        <v>9</v>
      </c>
      <c r="P624" t="str">
        <f>TEXT(orders[[#This Row],[OrderDate]],"mmm")</f>
        <v>Mar</v>
      </c>
      <c r="Q624">
        <f xml:space="preserve"> YEAR(orders[[#This Row],[OrderDate]])</f>
        <v>1996</v>
      </c>
      <c r="R624" t="str">
        <f xml:space="preserve"> IF(orders[[#This Row],[ShippedDate]]&lt;orders[[#This Row],[OrderDate]], "Invalid Date", "Valid Date")</f>
        <v>Valid Date</v>
      </c>
    </row>
    <row r="625" spans="1:18" x14ac:dyDescent="0.35">
      <c r="A625">
        <v>10871</v>
      </c>
      <c r="B625" t="s">
        <v>111</v>
      </c>
      <c r="C625">
        <v>9</v>
      </c>
      <c r="D625" s="1">
        <v>35131</v>
      </c>
      <c r="E625" s="1">
        <v>35159</v>
      </c>
      <c r="F625" s="1">
        <v>35136</v>
      </c>
      <c r="G625">
        <v>2</v>
      </c>
      <c r="H625">
        <v>112.27</v>
      </c>
      <c r="I625" t="s">
        <v>112</v>
      </c>
      <c r="J625" t="s">
        <v>114</v>
      </c>
      <c r="K625" t="s">
        <v>115</v>
      </c>
      <c r="L625" t="s">
        <v>829</v>
      </c>
      <c r="M625" t="s">
        <v>116</v>
      </c>
      <c r="N625" t="s">
        <v>99</v>
      </c>
      <c r="O625">
        <f xml:space="preserve"> IF(orders[[#This Row],[ShippedDate]]="","",orders[[#This Row],[ShippedDate]]-orders[[#This Row],[OrderDate]])</f>
        <v>5</v>
      </c>
      <c r="P625" t="str">
        <f>TEXT(orders[[#This Row],[OrderDate]],"mmm")</f>
        <v>Mar</v>
      </c>
      <c r="Q625">
        <f xml:space="preserve"> YEAR(orders[[#This Row],[OrderDate]])</f>
        <v>1996</v>
      </c>
      <c r="R625" t="str">
        <f xml:space="preserve"> IF(orders[[#This Row],[ShippedDate]]&lt;orders[[#This Row],[OrderDate]], "Invalid Date", "Valid Date")</f>
        <v>Valid Date</v>
      </c>
    </row>
    <row r="626" spans="1:18" x14ac:dyDescent="0.35">
      <c r="A626">
        <v>10872</v>
      </c>
      <c r="B626" t="s">
        <v>281</v>
      </c>
      <c r="C626">
        <v>5</v>
      </c>
      <c r="D626" s="1">
        <v>35131</v>
      </c>
      <c r="E626" s="1">
        <v>35159</v>
      </c>
      <c r="F626" s="1">
        <v>35135</v>
      </c>
      <c r="G626">
        <v>2</v>
      </c>
      <c r="H626">
        <v>175.32</v>
      </c>
      <c r="I626" t="s">
        <v>282</v>
      </c>
      <c r="J626" t="s">
        <v>284</v>
      </c>
      <c r="K626" t="s">
        <v>285</v>
      </c>
      <c r="L626" t="s">
        <v>829</v>
      </c>
      <c r="M626" t="s">
        <v>286</v>
      </c>
      <c r="N626" t="s">
        <v>108</v>
      </c>
      <c r="O626">
        <f xml:space="preserve"> IF(orders[[#This Row],[ShippedDate]]="","",orders[[#This Row],[ShippedDate]]-orders[[#This Row],[OrderDate]])</f>
        <v>4</v>
      </c>
      <c r="P626" t="str">
        <f>TEXT(orders[[#This Row],[OrderDate]],"mmm")</f>
        <v>Mar</v>
      </c>
      <c r="Q626">
        <f xml:space="preserve"> YEAR(orders[[#This Row],[OrderDate]])</f>
        <v>1996</v>
      </c>
      <c r="R626" t="str">
        <f xml:space="preserve"> IF(orders[[#This Row],[ShippedDate]]&lt;orders[[#This Row],[OrderDate]], "Invalid Date", "Valid Date")</f>
        <v>Valid Date</v>
      </c>
    </row>
    <row r="627" spans="1:18" x14ac:dyDescent="0.35">
      <c r="A627">
        <v>10873</v>
      </c>
      <c r="B627" t="s">
        <v>750</v>
      </c>
      <c r="C627">
        <v>4</v>
      </c>
      <c r="D627" s="1">
        <v>35132</v>
      </c>
      <c r="E627" s="1">
        <v>35160</v>
      </c>
      <c r="F627" s="1">
        <v>35135</v>
      </c>
      <c r="G627">
        <v>1</v>
      </c>
      <c r="H627">
        <v>0.82</v>
      </c>
      <c r="I627" t="s">
        <v>751</v>
      </c>
      <c r="J627" t="s">
        <v>754</v>
      </c>
      <c r="K627" t="s">
        <v>755</v>
      </c>
      <c r="L627" t="s">
        <v>829</v>
      </c>
      <c r="M627" t="s">
        <v>756</v>
      </c>
      <c r="N627" t="s">
        <v>733</v>
      </c>
      <c r="O627">
        <f xml:space="preserve"> IF(orders[[#This Row],[ShippedDate]]="","",orders[[#This Row],[ShippedDate]]-orders[[#This Row],[OrderDate]])</f>
        <v>3</v>
      </c>
      <c r="P627" t="str">
        <f>TEXT(orders[[#This Row],[OrderDate]],"mmm")</f>
        <v>Mar</v>
      </c>
      <c r="Q627">
        <f xml:space="preserve"> YEAR(orders[[#This Row],[OrderDate]])</f>
        <v>1996</v>
      </c>
      <c r="R627" t="str">
        <f xml:space="preserve"> IF(orders[[#This Row],[ShippedDate]]&lt;orders[[#This Row],[OrderDate]], "Invalid Date", "Valid Date")</f>
        <v>Valid Date</v>
      </c>
    </row>
    <row r="628" spans="1:18" x14ac:dyDescent="0.35">
      <c r="A628">
        <v>10874</v>
      </c>
      <c r="B628" t="s">
        <v>281</v>
      </c>
      <c r="C628">
        <v>5</v>
      </c>
      <c r="D628" s="1">
        <v>35132</v>
      </c>
      <c r="E628" s="1">
        <v>35160</v>
      </c>
      <c r="F628" s="1">
        <v>35137</v>
      </c>
      <c r="G628">
        <v>2</v>
      </c>
      <c r="H628">
        <v>19.579999999999998</v>
      </c>
      <c r="I628" t="s">
        <v>282</v>
      </c>
      <c r="J628" t="s">
        <v>284</v>
      </c>
      <c r="K628" t="s">
        <v>285</v>
      </c>
      <c r="L628" t="s">
        <v>829</v>
      </c>
      <c r="M628" t="s">
        <v>286</v>
      </c>
      <c r="N628" t="s">
        <v>108</v>
      </c>
      <c r="O628">
        <f xml:space="preserve"> IF(orders[[#This Row],[ShippedDate]]="","",orders[[#This Row],[ShippedDate]]-orders[[#This Row],[OrderDate]])</f>
        <v>5</v>
      </c>
      <c r="P628" t="str">
        <f>TEXT(orders[[#This Row],[OrderDate]],"mmm")</f>
        <v>Mar</v>
      </c>
      <c r="Q628">
        <f xml:space="preserve"> YEAR(orders[[#This Row],[OrderDate]])</f>
        <v>1996</v>
      </c>
      <c r="R628" t="str">
        <f xml:space="preserve"> IF(orders[[#This Row],[ShippedDate]]&lt;orders[[#This Row],[OrderDate]], "Invalid Date", "Valid Date")</f>
        <v>Valid Date</v>
      </c>
    </row>
    <row r="629" spans="1:18" x14ac:dyDescent="0.35">
      <c r="A629">
        <v>10875</v>
      </c>
      <c r="B629" t="s">
        <v>74</v>
      </c>
      <c r="C629">
        <v>4</v>
      </c>
      <c r="D629" s="1">
        <v>35132</v>
      </c>
      <c r="E629" s="1">
        <v>35160</v>
      </c>
      <c r="F629" s="1">
        <v>35157</v>
      </c>
      <c r="G629">
        <v>2</v>
      </c>
      <c r="H629">
        <v>32.369999999999997</v>
      </c>
      <c r="I629" t="s">
        <v>75</v>
      </c>
      <c r="J629" t="s">
        <v>78</v>
      </c>
      <c r="K629" t="s">
        <v>79</v>
      </c>
      <c r="L629" t="s">
        <v>829</v>
      </c>
      <c r="M629" t="s">
        <v>80</v>
      </c>
      <c r="N629" t="s">
        <v>81</v>
      </c>
      <c r="O629">
        <f xml:space="preserve"> IF(orders[[#This Row],[ShippedDate]]="","",orders[[#This Row],[ShippedDate]]-orders[[#This Row],[OrderDate]])</f>
        <v>25</v>
      </c>
      <c r="P629" t="str">
        <f>TEXT(orders[[#This Row],[OrderDate]],"mmm")</f>
        <v>Mar</v>
      </c>
      <c r="Q629">
        <f xml:space="preserve"> YEAR(orders[[#This Row],[OrderDate]])</f>
        <v>1996</v>
      </c>
      <c r="R629" t="str">
        <f xml:space="preserve"> IF(orders[[#This Row],[ShippedDate]]&lt;orders[[#This Row],[OrderDate]], "Invalid Date", "Valid Date")</f>
        <v>Valid Date</v>
      </c>
    </row>
    <row r="630" spans="1:18" x14ac:dyDescent="0.35">
      <c r="A630">
        <v>10876</v>
      </c>
      <c r="B630" t="s">
        <v>111</v>
      </c>
      <c r="C630">
        <v>7</v>
      </c>
      <c r="D630" s="1">
        <v>35135</v>
      </c>
      <c r="E630" s="1">
        <v>35163</v>
      </c>
      <c r="F630" s="1">
        <v>35138</v>
      </c>
      <c r="G630">
        <v>3</v>
      </c>
      <c r="H630">
        <v>60.42</v>
      </c>
      <c r="I630" t="s">
        <v>112</v>
      </c>
      <c r="J630" t="s">
        <v>114</v>
      </c>
      <c r="K630" t="s">
        <v>115</v>
      </c>
      <c r="L630" t="s">
        <v>829</v>
      </c>
      <c r="M630" t="s">
        <v>116</v>
      </c>
      <c r="N630" t="s">
        <v>99</v>
      </c>
      <c r="O630">
        <f xml:space="preserve"> IF(orders[[#This Row],[ShippedDate]]="","",orders[[#This Row],[ShippedDate]]-orders[[#This Row],[OrderDate]])</f>
        <v>3</v>
      </c>
      <c r="P630" t="str">
        <f>TEXT(orders[[#This Row],[OrderDate]],"mmm")</f>
        <v>Mar</v>
      </c>
      <c r="Q630">
        <f xml:space="preserve"> YEAR(orders[[#This Row],[OrderDate]])</f>
        <v>1996</v>
      </c>
      <c r="R630" t="str">
        <f xml:space="preserve"> IF(orders[[#This Row],[ShippedDate]]&lt;orders[[#This Row],[OrderDate]], "Invalid Date", "Valid Date")</f>
        <v>Valid Date</v>
      </c>
    </row>
    <row r="631" spans="1:18" x14ac:dyDescent="0.35">
      <c r="A631">
        <v>10877</v>
      </c>
      <c r="B631" t="s">
        <v>575</v>
      </c>
      <c r="C631">
        <v>1</v>
      </c>
      <c r="D631" s="1">
        <v>35135</v>
      </c>
      <c r="E631" s="1">
        <v>35163</v>
      </c>
      <c r="F631" s="1">
        <v>35145</v>
      </c>
      <c r="G631">
        <v>1</v>
      </c>
      <c r="H631">
        <v>38.06</v>
      </c>
      <c r="I631" t="s">
        <v>576</v>
      </c>
      <c r="J631" t="s">
        <v>578</v>
      </c>
      <c r="K631" t="s">
        <v>318</v>
      </c>
      <c r="L631" t="s">
        <v>319</v>
      </c>
      <c r="M631" t="s">
        <v>579</v>
      </c>
      <c r="N631" t="s">
        <v>169</v>
      </c>
      <c r="O631">
        <f xml:space="preserve"> IF(orders[[#This Row],[ShippedDate]]="","",orders[[#This Row],[ShippedDate]]-orders[[#This Row],[OrderDate]])</f>
        <v>10</v>
      </c>
      <c r="P631" t="str">
        <f>TEXT(orders[[#This Row],[OrderDate]],"mmm")</f>
        <v>Mar</v>
      </c>
      <c r="Q631">
        <f xml:space="preserve"> YEAR(orders[[#This Row],[OrderDate]])</f>
        <v>1996</v>
      </c>
      <c r="R631" t="str">
        <f xml:space="preserve"> IF(orders[[#This Row],[ShippedDate]]&lt;orders[[#This Row],[OrderDate]], "Invalid Date", "Valid Date")</f>
        <v>Valid Date</v>
      </c>
    </row>
    <row r="632" spans="1:18" x14ac:dyDescent="0.35">
      <c r="A632">
        <v>10878</v>
      </c>
      <c r="B632" t="s">
        <v>544</v>
      </c>
      <c r="C632">
        <v>4</v>
      </c>
      <c r="D632" s="1">
        <v>35136</v>
      </c>
      <c r="E632" s="1">
        <v>35164</v>
      </c>
      <c r="F632" s="1">
        <v>35138</v>
      </c>
      <c r="G632">
        <v>1</v>
      </c>
      <c r="H632">
        <v>46.69</v>
      </c>
      <c r="I632" t="s">
        <v>545</v>
      </c>
      <c r="J632" t="s">
        <v>547</v>
      </c>
      <c r="K632" t="s">
        <v>548</v>
      </c>
      <c r="L632" t="s">
        <v>829</v>
      </c>
      <c r="M632" t="s">
        <v>549</v>
      </c>
      <c r="N632" t="s">
        <v>46</v>
      </c>
      <c r="O632">
        <f xml:space="preserve"> IF(orders[[#This Row],[ShippedDate]]="","",orders[[#This Row],[ShippedDate]]-orders[[#This Row],[OrderDate]])</f>
        <v>2</v>
      </c>
      <c r="P632" t="str">
        <f>TEXT(orders[[#This Row],[OrderDate]],"mmm")</f>
        <v>Mar</v>
      </c>
      <c r="Q632">
        <f xml:space="preserve"> YEAR(orders[[#This Row],[OrderDate]])</f>
        <v>1996</v>
      </c>
      <c r="R632" t="str">
        <f xml:space="preserve"> IF(orders[[#This Row],[ShippedDate]]&lt;orders[[#This Row],[OrderDate]], "Invalid Date", "Valid Date")</f>
        <v>Valid Date</v>
      </c>
    </row>
    <row r="633" spans="1:18" x14ac:dyDescent="0.35">
      <c r="A633">
        <v>10879</v>
      </c>
      <c r="B633" t="s">
        <v>750</v>
      </c>
      <c r="C633">
        <v>3</v>
      </c>
      <c r="D633" s="1">
        <v>35136</v>
      </c>
      <c r="E633" s="1">
        <v>35164</v>
      </c>
      <c r="F633" s="1">
        <v>35138</v>
      </c>
      <c r="G633">
        <v>3</v>
      </c>
      <c r="H633">
        <v>8.5</v>
      </c>
      <c r="I633" t="s">
        <v>751</v>
      </c>
      <c r="J633" t="s">
        <v>754</v>
      </c>
      <c r="K633" t="s">
        <v>755</v>
      </c>
      <c r="L633" t="s">
        <v>829</v>
      </c>
      <c r="M633" t="s">
        <v>756</v>
      </c>
      <c r="N633" t="s">
        <v>733</v>
      </c>
      <c r="O633">
        <f xml:space="preserve"> IF(orders[[#This Row],[ShippedDate]]="","",orders[[#This Row],[ShippedDate]]-orders[[#This Row],[OrderDate]])</f>
        <v>2</v>
      </c>
      <c r="P633" t="str">
        <f>TEXT(orders[[#This Row],[OrderDate]],"mmm")</f>
        <v>Mar</v>
      </c>
      <c r="Q633">
        <f xml:space="preserve"> YEAR(orders[[#This Row],[OrderDate]])</f>
        <v>1996</v>
      </c>
      <c r="R633" t="str">
        <f xml:space="preserve"> IF(orders[[#This Row],[ShippedDate]]&lt;orders[[#This Row],[OrderDate]], "Invalid Date", "Valid Date")</f>
        <v>Valid Date</v>
      </c>
    </row>
    <row r="634" spans="1:18" x14ac:dyDescent="0.35">
      <c r="A634">
        <v>10880</v>
      </c>
      <c r="B634" t="s">
        <v>234</v>
      </c>
      <c r="C634">
        <v>7</v>
      </c>
      <c r="D634" s="1">
        <v>35136</v>
      </c>
      <c r="E634" s="1">
        <v>35178</v>
      </c>
      <c r="F634" s="1">
        <v>35144</v>
      </c>
      <c r="G634">
        <v>1</v>
      </c>
      <c r="H634">
        <v>88.01</v>
      </c>
      <c r="I634" t="s">
        <v>235</v>
      </c>
      <c r="J634" t="s">
        <v>237</v>
      </c>
      <c r="K634" t="s">
        <v>238</v>
      </c>
      <c r="L634" t="s">
        <v>829</v>
      </c>
      <c r="M634" t="s">
        <v>239</v>
      </c>
      <c r="N634" t="s">
        <v>81</v>
      </c>
      <c r="O634">
        <f xml:space="preserve"> IF(orders[[#This Row],[ShippedDate]]="","",orders[[#This Row],[ShippedDate]]-orders[[#This Row],[OrderDate]])</f>
        <v>8</v>
      </c>
      <c r="P634" t="str">
        <f>TEXT(orders[[#This Row],[OrderDate]],"mmm")</f>
        <v>Mar</v>
      </c>
      <c r="Q634">
        <f xml:space="preserve"> YEAR(orders[[#This Row],[OrderDate]])</f>
        <v>1996</v>
      </c>
      <c r="R634" t="str">
        <f xml:space="preserve"> IF(orders[[#This Row],[ShippedDate]]&lt;orders[[#This Row],[OrderDate]], "Invalid Date", "Valid Date")</f>
        <v>Valid Date</v>
      </c>
    </row>
    <row r="635" spans="1:18" x14ac:dyDescent="0.35">
      <c r="A635">
        <v>10881</v>
      </c>
      <c r="B635" t="s">
        <v>136</v>
      </c>
      <c r="C635">
        <v>4</v>
      </c>
      <c r="D635" s="1">
        <v>35137</v>
      </c>
      <c r="E635" s="1">
        <v>35165</v>
      </c>
      <c r="F635" s="1">
        <v>35144</v>
      </c>
      <c r="G635">
        <v>1</v>
      </c>
      <c r="H635">
        <v>2.84</v>
      </c>
      <c r="I635" t="s">
        <v>137</v>
      </c>
      <c r="J635" t="s">
        <v>140</v>
      </c>
      <c r="K635" t="s">
        <v>141</v>
      </c>
      <c r="L635" t="s">
        <v>829</v>
      </c>
      <c r="M635" t="s">
        <v>142</v>
      </c>
      <c r="N635" t="s">
        <v>143</v>
      </c>
      <c r="O635">
        <f xml:space="preserve"> IF(orders[[#This Row],[ShippedDate]]="","",orders[[#This Row],[ShippedDate]]-orders[[#This Row],[OrderDate]])</f>
        <v>7</v>
      </c>
      <c r="P635" t="str">
        <f>TEXT(orders[[#This Row],[OrderDate]],"mmm")</f>
        <v>Mar</v>
      </c>
      <c r="Q635">
        <f xml:space="preserve"> YEAR(orders[[#This Row],[OrderDate]])</f>
        <v>1996</v>
      </c>
      <c r="R635" t="str">
        <f xml:space="preserve"> IF(orders[[#This Row],[ShippedDate]]&lt;orders[[#This Row],[OrderDate]], "Invalid Date", "Valid Date")</f>
        <v>Valid Date</v>
      </c>
    </row>
    <row r="636" spans="1:18" x14ac:dyDescent="0.35">
      <c r="A636">
        <v>10882</v>
      </c>
      <c r="B636" t="s">
        <v>604</v>
      </c>
      <c r="C636">
        <v>4</v>
      </c>
      <c r="D636" s="1">
        <v>35137</v>
      </c>
      <c r="E636" s="1">
        <v>35165</v>
      </c>
      <c r="F636" s="1">
        <v>35146</v>
      </c>
      <c r="G636">
        <v>3</v>
      </c>
      <c r="H636">
        <v>23.1</v>
      </c>
      <c r="I636" t="s">
        <v>605</v>
      </c>
      <c r="J636" t="s">
        <v>607</v>
      </c>
      <c r="K636" t="s">
        <v>608</v>
      </c>
      <c r="L636" t="s">
        <v>609</v>
      </c>
      <c r="M636" t="s">
        <v>610</v>
      </c>
      <c r="N636" t="s">
        <v>302</v>
      </c>
      <c r="O636">
        <f xml:space="preserve"> IF(orders[[#This Row],[ShippedDate]]="","",orders[[#This Row],[ShippedDate]]-orders[[#This Row],[OrderDate]])</f>
        <v>9</v>
      </c>
      <c r="P636" t="str">
        <f>TEXT(orders[[#This Row],[OrderDate]],"mmm")</f>
        <v>Mar</v>
      </c>
      <c r="Q636">
        <f xml:space="preserve"> YEAR(orders[[#This Row],[OrderDate]])</f>
        <v>1996</v>
      </c>
      <c r="R636" t="str">
        <f xml:space="preserve"> IF(orders[[#This Row],[ShippedDate]]&lt;orders[[#This Row],[OrderDate]], "Invalid Date", "Valid Date")</f>
        <v>Valid Date</v>
      </c>
    </row>
    <row r="637" spans="1:18" x14ac:dyDescent="0.35">
      <c r="A637">
        <v>10883</v>
      </c>
      <c r="B637" t="s">
        <v>431</v>
      </c>
      <c r="C637">
        <v>8</v>
      </c>
      <c r="D637" s="1">
        <v>35138</v>
      </c>
      <c r="E637" s="1">
        <v>35166</v>
      </c>
      <c r="F637" s="1">
        <v>35146</v>
      </c>
      <c r="G637">
        <v>3</v>
      </c>
      <c r="H637">
        <v>0.53</v>
      </c>
      <c r="I637" t="s">
        <v>432</v>
      </c>
      <c r="J637" t="s">
        <v>434</v>
      </c>
      <c r="K637" t="s">
        <v>435</v>
      </c>
      <c r="L637" t="s">
        <v>300</v>
      </c>
      <c r="M637" t="s">
        <v>436</v>
      </c>
      <c r="N637" t="s">
        <v>302</v>
      </c>
      <c r="O637">
        <f xml:space="preserve"> IF(orders[[#This Row],[ShippedDate]]="","",orders[[#This Row],[ShippedDate]]-orders[[#This Row],[OrderDate]])</f>
        <v>8</v>
      </c>
      <c r="P637" t="str">
        <f>TEXT(orders[[#This Row],[OrderDate]],"mmm")</f>
        <v>Mar</v>
      </c>
      <c r="Q637">
        <f xml:space="preserve"> YEAR(orders[[#This Row],[OrderDate]])</f>
        <v>1996</v>
      </c>
      <c r="R637" t="str">
        <f xml:space="preserve"> IF(orders[[#This Row],[ShippedDate]]&lt;orders[[#This Row],[OrderDate]], "Invalid Date", "Valid Date")</f>
        <v>Valid Date</v>
      </c>
    </row>
    <row r="638" spans="1:18" x14ac:dyDescent="0.35">
      <c r="A638">
        <v>10884</v>
      </c>
      <c r="B638" t="s">
        <v>405</v>
      </c>
      <c r="C638">
        <v>4</v>
      </c>
      <c r="D638" s="1">
        <v>35138</v>
      </c>
      <c r="E638" s="1">
        <v>35166</v>
      </c>
      <c r="F638" s="1">
        <v>35139</v>
      </c>
      <c r="G638">
        <v>2</v>
      </c>
      <c r="H638">
        <v>90.97</v>
      </c>
      <c r="I638" t="s">
        <v>406</v>
      </c>
      <c r="J638" t="s">
        <v>408</v>
      </c>
      <c r="K638" t="s">
        <v>409</v>
      </c>
      <c r="L638" t="s">
        <v>410</v>
      </c>
      <c r="M638" t="s">
        <v>411</v>
      </c>
      <c r="N638" t="s">
        <v>302</v>
      </c>
      <c r="O638">
        <f xml:space="preserve"> IF(orders[[#This Row],[ShippedDate]]="","",orders[[#This Row],[ShippedDate]]-orders[[#This Row],[OrderDate]])</f>
        <v>1</v>
      </c>
      <c r="P638" t="str">
        <f>TEXT(orders[[#This Row],[OrderDate]],"mmm")</f>
        <v>Mar</v>
      </c>
      <c r="Q638">
        <f xml:space="preserve"> YEAR(orders[[#This Row],[OrderDate]])</f>
        <v>1996</v>
      </c>
      <c r="R638" t="str">
        <f xml:space="preserve"> IF(orders[[#This Row],[ShippedDate]]&lt;orders[[#This Row],[OrderDate]], "Invalid Date", "Valid Date")</f>
        <v>Valid Date</v>
      </c>
    </row>
    <row r="639" spans="1:18" x14ac:dyDescent="0.35">
      <c r="A639">
        <v>10885</v>
      </c>
      <c r="B639" t="s">
        <v>644</v>
      </c>
      <c r="C639">
        <v>6</v>
      </c>
      <c r="D639" s="1">
        <v>35138</v>
      </c>
      <c r="E639" s="1">
        <v>35166</v>
      </c>
      <c r="F639" s="1">
        <v>35144</v>
      </c>
      <c r="G639">
        <v>3</v>
      </c>
      <c r="H639">
        <v>5.64</v>
      </c>
      <c r="I639" t="s">
        <v>645</v>
      </c>
      <c r="J639" t="s">
        <v>647</v>
      </c>
      <c r="K639" t="s">
        <v>648</v>
      </c>
      <c r="L639" t="s">
        <v>829</v>
      </c>
      <c r="M639" t="s">
        <v>649</v>
      </c>
      <c r="N639" t="s">
        <v>453</v>
      </c>
      <c r="O639">
        <f xml:space="preserve"> IF(orders[[#This Row],[ShippedDate]]="","",orders[[#This Row],[ShippedDate]]-orders[[#This Row],[OrderDate]])</f>
        <v>6</v>
      </c>
      <c r="P639" t="str">
        <f>TEXT(orders[[#This Row],[OrderDate]],"mmm")</f>
        <v>Mar</v>
      </c>
      <c r="Q639">
        <f xml:space="preserve"> YEAR(orders[[#This Row],[OrderDate]])</f>
        <v>1996</v>
      </c>
      <c r="R639" t="str">
        <f xml:space="preserve"> IF(orders[[#This Row],[ShippedDate]]&lt;orders[[#This Row],[OrderDate]], "Invalid Date", "Valid Date")</f>
        <v>Valid Date</v>
      </c>
    </row>
    <row r="640" spans="1:18" x14ac:dyDescent="0.35">
      <c r="A640">
        <v>10886</v>
      </c>
      <c r="B640" t="s">
        <v>314</v>
      </c>
      <c r="C640">
        <v>1</v>
      </c>
      <c r="D640" s="1">
        <v>35139</v>
      </c>
      <c r="E640" s="1">
        <v>35167</v>
      </c>
      <c r="F640" s="1">
        <v>35156</v>
      </c>
      <c r="G640">
        <v>1</v>
      </c>
      <c r="H640">
        <v>4.99</v>
      </c>
      <c r="I640" t="s">
        <v>315</v>
      </c>
      <c r="J640" t="s">
        <v>317</v>
      </c>
      <c r="K640" t="s">
        <v>318</v>
      </c>
      <c r="L640" t="s">
        <v>319</v>
      </c>
      <c r="M640" t="s">
        <v>320</v>
      </c>
      <c r="N640" t="s">
        <v>169</v>
      </c>
      <c r="O640">
        <f xml:space="preserve"> IF(orders[[#This Row],[ShippedDate]]="","",orders[[#This Row],[ShippedDate]]-orders[[#This Row],[OrderDate]])</f>
        <v>17</v>
      </c>
      <c r="P640" t="str">
        <f>TEXT(orders[[#This Row],[OrderDate]],"mmm")</f>
        <v>Mar</v>
      </c>
      <c r="Q640">
        <f xml:space="preserve"> YEAR(orders[[#This Row],[OrderDate]])</f>
        <v>1996</v>
      </c>
      <c r="R640" t="str">
        <f xml:space="preserve"> IF(orders[[#This Row],[ShippedDate]]&lt;orders[[#This Row],[OrderDate]], "Invalid Date", "Valid Date")</f>
        <v>Valid Date</v>
      </c>
    </row>
    <row r="641" spans="1:18" x14ac:dyDescent="0.35">
      <c r="A641">
        <v>10887</v>
      </c>
      <c r="B641" t="s">
        <v>273</v>
      </c>
      <c r="C641">
        <v>8</v>
      </c>
      <c r="D641" s="1">
        <v>35139</v>
      </c>
      <c r="E641" s="1">
        <v>35167</v>
      </c>
      <c r="F641" s="1">
        <v>35142</v>
      </c>
      <c r="G641">
        <v>3</v>
      </c>
      <c r="H641">
        <v>1.25</v>
      </c>
      <c r="I641" t="s">
        <v>854</v>
      </c>
      <c r="J641" t="s">
        <v>276</v>
      </c>
      <c r="K641" t="s">
        <v>277</v>
      </c>
      <c r="L641" t="s">
        <v>829</v>
      </c>
      <c r="M641" t="s">
        <v>855</v>
      </c>
      <c r="N641" t="s">
        <v>108</v>
      </c>
      <c r="O641">
        <f xml:space="preserve"> IF(orders[[#This Row],[ShippedDate]]="","",orders[[#This Row],[ShippedDate]]-orders[[#This Row],[OrderDate]])</f>
        <v>3</v>
      </c>
      <c r="P641" t="str">
        <f>TEXT(orders[[#This Row],[OrderDate]],"mmm")</f>
        <v>Mar</v>
      </c>
      <c r="Q641">
        <f xml:space="preserve"> YEAR(orders[[#This Row],[OrderDate]])</f>
        <v>1996</v>
      </c>
      <c r="R641" t="str">
        <f xml:space="preserve"> IF(orders[[#This Row],[ShippedDate]]&lt;orders[[#This Row],[OrderDate]], "Invalid Date", "Valid Date")</f>
        <v>Valid Date</v>
      </c>
    </row>
    <row r="642" spans="1:18" x14ac:dyDescent="0.35">
      <c r="A642">
        <v>10888</v>
      </c>
      <c r="B642" t="s">
        <v>281</v>
      </c>
      <c r="C642">
        <v>1</v>
      </c>
      <c r="D642" s="1">
        <v>35142</v>
      </c>
      <c r="E642" s="1">
        <v>35170</v>
      </c>
      <c r="F642" s="1">
        <v>35149</v>
      </c>
      <c r="G642">
        <v>2</v>
      </c>
      <c r="H642">
        <v>51.87</v>
      </c>
      <c r="I642" t="s">
        <v>282</v>
      </c>
      <c r="J642" t="s">
        <v>284</v>
      </c>
      <c r="K642" t="s">
        <v>285</v>
      </c>
      <c r="L642" t="s">
        <v>829</v>
      </c>
      <c r="M642" t="s">
        <v>286</v>
      </c>
      <c r="N642" t="s">
        <v>108</v>
      </c>
      <c r="O642">
        <f xml:space="preserve"> IF(orders[[#This Row],[ShippedDate]]="","",orders[[#This Row],[ShippedDate]]-orders[[#This Row],[OrderDate]])</f>
        <v>7</v>
      </c>
      <c r="P642" t="str">
        <f>TEXT(orders[[#This Row],[OrderDate]],"mmm")</f>
        <v>Mar</v>
      </c>
      <c r="Q642">
        <f xml:space="preserve"> YEAR(orders[[#This Row],[OrderDate]])</f>
        <v>1996</v>
      </c>
      <c r="R642" t="str">
        <f xml:space="preserve"> IF(orders[[#This Row],[ShippedDate]]&lt;orders[[#This Row],[OrderDate]], "Invalid Date", "Valid Date")</f>
        <v>Valid Date</v>
      </c>
    </row>
    <row r="643" spans="1:18" x14ac:dyDescent="0.35">
      <c r="A643">
        <v>10889</v>
      </c>
      <c r="B643" t="s">
        <v>557</v>
      </c>
      <c r="C643">
        <v>9</v>
      </c>
      <c r="D643" s="1">
        <v>35142</v>
      </c>
      <c r="E643" s="1">
        <v>35170</v>
      </c>
      <c r="F643" s="1">
        <v>35149</v>
      </c>
      <c r="G643">
        <v>3</v>
      </c>
      <c r="H643">
        <v>280.61</v>
      </c>
      <c r="I643" t="s">
        <v>558</v>
      </c>
      <c r="J643" t="s">
        <v>561</v>
      </c>
      <c r="K643" t="s">
        <v>562</v>
      </c>
      <c r="L643" t="s">
        <v>563</v>
      </c>
      <c r="M643" t="s">
        <v>564</v>
      </c>
      <c r="N643" t="s">
        <v>302</v>
      </c>
      <c r="O643">
        <f xml:space="preserve"> IF(orders[[#This Row],[ShippedDate]]="","",orders[[#This Row],[ShippedDate]]-orders[[#This Row],[OrderDate]])</f>
        <v>7</v>
      </c>
      <c r="P643" t="str">
        <f>TEXT(orders[[#This Row],[OrderDate]],"mmm")</f>
        <v>Mar</v>
      </c>
      <c r="Q643">
        <f xml:space="preserve"> YEAR(orders[[#This Row],[OrderDate]])</f>
        <v>1996</v>
      </c>
      <c r="R643" t="str">
        <f xml:space="preserve"> IF(orders[[#This Row],[ShippedDate]]&lt;orders[[#This Row],[OrderDate]], "Invalid Date", "Valid Date")</f>
        <v>Valid Date</v>
      </c>
    </row>
    <row r="644" spans="1:18" x14ac:dyDescent="0.35">
      <c r="A644">
        <v>10890</v>
      </c>
      <c r="B644" t="s">
        <v>186</v>
      </c>
      <c r="C644">
        <v>7</v>
      </c>
      <c r="D644" s="1">
        <v>35142</v>
      </c>
      <c r="E644" s="1">
        <v>35170</v>
      </c>
      <c r="F644" s="1">
        <v>35144</v>
      </c>
      <c r="G644">
        <v>1</v>
      </c>
      <c r="H644">
        <v>32.76</v>
      </c>
      <c r="I644" t="s">
        <v>187</v>
      </c>
      <c r="J644" t="s">
        <v>189</v>
      </c>
      <c r="K644" t="s">
        <v>190</v>
      </c>
      <c r="L644" t="s">
        <v>829</v>
      </c>
      <c r="M644" t="s">
        <v>191</v>
      </c>
      <c r="N644" t="s">
        <v>99</v>
      </c>
      <c r="O644">
        <f xml:space="preserve"> IF(orders[[#This Row],[ShippedDate]]="","",orders[[#This Row],[ShippedDate]]-orders[[#This Row],[OrderDate]])</f>
        <v>2</v>
      </c>
      <c r="P644" t="str">
        <f>TEXT(orders[[#This Row],[OrderDate]],"mmm")</f>
        <v>Mar</v>
      </c>
      <c r="Q644">
        <f xml:space="preserve"> YEAR(orders[[#This Row],[OrderDate]])</f>
        <v>1996</v>
      </c>
      <c r="R644" t="str">
        <f xml:space="preserve"> IF(orders[[#This Row],[ShippedDate]]&lt;orders[[#This Row],[OrderDate]], "Invalid Date", "Valid Date")</f>
        <v>Valid Date</v>
      </c>
    </row>
    <row r="645" spans="1:18" x14ac:dyDescent="0.35">
      <c r="A645">
        <v>10891</v>
      </c>
      <c r="B645" t="s">
        <v>397</v>
      </c>
      <c r="C645">
        <v>7</v>
      </c>
      <c r="D645" s="1">
        <v>35143</v>
      </c>
      <c r="E645" s="1">
        <v>35171</v>
      </c>
      <c r="F645" s="1">
        <v>35145</v>
      </c>
      <c r="G645">
        <v>2</v>
      </c>
      <c r="H645">
        <v>20.37</v>
      </c>
      <c r="I645" t="s">
        <v>398</v>
      </c>
      <c r="J645" t="s">
        <v>400</v>
      </c>
      <c r="K645" t="s">
        <v>401</v>
      </c>
      <c r="L645" t="s">
        <v>829</v>
      </c>
      <c r="M645" t="s">
        <v>402</v>
      </c>
      <c r="N645" t="s">
        <v>46</v>
      </c>
      <c r="O645">
        <f xml:space="preserve"> IF(orders[[#This Row],[ShippedDate]]="","",orders[[#This Row],[ShippedDate]]-orders[[#This Row],[OrderDate]])</f>
        <v>2</v>
      </c>
      <c r="P645" t="str">
        <f>TEXT(orders[[#This Row],[OrderDate]],"mmm")</f>
        <v>Mar</v>
      </c>
      <c r="Q645">
        <f xml:space="preserve"> YEAR(orders[[#This Row],[OrderDate]])</f>
        <v>1996</v>
      </c>
      <c r="R645" t="str">
        <f xml:space="preserve"> IF(orders[[#This Row],[ShippedDate]]&lt;orders[[#This Row],[OrderDate]], "Invalid Date", "Valid Date")</f>
        <v>Valid Date</v>
      </c>
    </row>
    <row r="646" spans="1:18" x14ac:dyDescent="0.35">
      <c r="A646">
        <v>10892</v>
      </c>
      <c r="B646" t="s">
        <v>447</v>
      </c>
      <c r="C646">
        <v>4</v>
      </c>
      <c r="D646" s="1">
        <v>35143</v>
      </c>
      <c r="E646" s="1">
        <v>35171</v>
      </c>
      <c r="F646" s="1">
        <v>35145</v>
      </c>
      <c r="G646">
        <v>2</v>
      </c>
      <c r="H646">
        <v>120.27</v>
      </c>
      <c r="I646" t="s">
        <v>448</v>
      </c>
      <c r="J646" t="s">
        <v>450</v>
      </c>
      <c r="K646" t="s">
        <v>451</v>
      </c>
      <c r="L646" t="s">
        <v>829</v>
      </c>
      <c r="M646" t="s">
        <v>452</v>
      </c>
      <c r="N646" t="s">
        <v>453</v>
      </c>
      <c r="O646">
        <f xml:space="preserve"> IF(orders[[#This Row],[ShippedDate]]="","",orders[[#This Row],[ShippedDate]]-orders[[#This Row],[OrderDate]])</f>
        <v>2</v>
      </c>
      <c r="P646" t="str">
        <f>TEXT(orders[[#This Row],[OrderDate]],"mmm")</f>
        <v>Mar</v>
      </c>
      <c r="Q646">
        <f xml:space="preserve"> YEAR(orders[[#This Row],[OrderDate]])</f>
        <v>1996</v>
      </c>
      <c r="R646" t="str">
        <f xml:space="preserve"> IF(orders[[#This Row],[ShippedDate]]&lt;orders[[#This Row],[OrderDate]], "Invalid Date", "Valid Date")</f>
        <v>Valid Date</v>
      </c>
    </row>
    <row r="647" spans="1:18" x14ac:dyDescent="0.35">
      <c r="A647">
        <v>10893</v>
      </c>
      <c r="B647" t="s">
        <v>357</v>
      </c>
      <c r="C647">
        <v>9</v>
      </c>
      <c r="D647" s="1">
        <v>35144</v>
      </c>
      <c r="E647" s="1">
        <v>35172</v>
      </c>
      <c r="F647" s="1">
        <v>35146</v>
      </c>
      <c r="G647">
        <v>2</v>
      </c>
      <c r="H647">
        <v>77.78</v>
      </c>
      <c r="I647" t="s">
        <v>358</v>
      </c>
      <c r="J647" t="s">
        <v>360</v>
      </c>
      <c r="K647" t="s">
        <v>361</v>
      </c>
      <c r="L647" t="s">
        <v>829</v>
      </c>
      <c r="M647" t="s">
        <v>362</v>
      </c>
      <c r="N647" t="s">
        <v>46</v>
      </c>
      <c r="O647">
        <f xml:space="preserve"> IF(orders[[#This Row],[ShippedDate]]="","",orders[[#This Row],[ShippedDate]]-orders[[#This Row],[OrderDate]])</f>
        <v>2</v>
      </c>
      <c r="P647" t="str">
        <f>TEXT(orders[[#This Row],[OrderDate]],"mmm")</f>
        <v>Mar</v>
      </c>
      <c r="Q647">
        <f xml:space="preserve"> YEAR(orders[[#This Row],[OrderDate]])</f>
        <v>1996</v>
      </c>
      <c r="R647" t="str">
        <f xml:space="preserve"> IF(orders[[#This Row],[ShippedDate]]&lt;orders[[#This Row],[OrderDate]], "Invalid Date", "Valid Date")</f>
        <v>Valid Date</v>
      </c>
    </row>
    <row r="648" spans="1:18" x14ac:dyDescent="0.35">
      <c r="A648">
        <v>10894</v>
      </c>
      <c r="B648" t="s">
        <v>604</v>
      </c>
      <c r="C648">
        <v>1</v>
      </c>
      <c r="D648" s="1">
        <v>35144</v>
      </c>
      <c r="E648" s="1">
        <v>35172</v>
      </c>
      <c r="F648" s="1">
        <v>35146</v>
      </c>
      <c r="G648">
        <v>1</v>
      </c>
      <c r="H648">
        <v>116.13</v>
      </c>
      <c r="I648" t="s">
        <v>605</v>
      </c>
      <c r="J648" t="s">
        <v>607</v>
      </c>
      <c r="K648" t="s">
        <v>608</v>
      </c>
      <c r="L648" t="s">
        <v>609</v>
      </c>
      <c r="M648" t="s">
        <v>610</v>
      </c>
      <c r="N648" t="s">
        <v>302</v>
      </c>
      <c r="O648">
        <f xml:space="preserve"> IF(orders[[#This Row],[ShippedDate]]="","",orders[[#This Row],[ShippedDate]]-orders[[#This Row],[OrderDate]])</f>
        <v>2</v>
      </c>
      <c r="P648" t="str">
        <f>TEXT(orders[[#This Row],[OrderDate]],"mmm")</f>
        <v>Mar</v>
      </c>
      <c r="Q648">
        <f xml:space="preserve"> YEAR(orders[[#This Row],[OrderDate]])</f>
        <v>1996</v>
      </c>
      <c r="R648" t="str">
        <f xml:space="preserve"> IF(orders[[#This Row],[ShippedDate]]&lt;orders[[#This Row],[OrderDate]], "Invalid Date", "Valid Date")</f>
        <v>Valid Date</v>
      </c>
    </row>
    <row r="649" spans="1:18" x14ac:dyDescent="0.35">
      <c r="A649">
        <v>10895</v>
      </c>
      <c r="B649" t="s">
        <v>201</v>
      </c>
      <c r="C649">
        <v>3</v>
      </c>
      <c r="D649" s="1">
        <v>35144</v>
      </c>
      <c r="E649" s="1">
        <v>35172</v>
      </c>
      <c r="F649" s="1">
        <v>35149</v>
      </c>
      <c r="G649">
        <v>1</v>
      </c>
      <c r="H649">
        <v>162.75</v>
      </c>
      <c r="I649" t="s">
        <v>202</v>
      </c>
      <c r="J649" t="s">
        <v>205</v>
      </c>
      <c r="K649" t="s">
        <v>206</v>
      </c>
      <c r="L649" t="s">
        <v>829</v>
      </c>
      <c r="M649" t="s">
        <v>207</v>
      </c>
      <c r="N649" t="s">
        <v>208</v>
      </c>
      <c r="O649">
        <f xml:space="preserve"> IF(orders[[#This Row],[ShippedDate]]="","",orders[[#This Row],[ShippedDate]]-orders[[#This Row],[OrderDate]])</f>
        <v>5</v>
      </c>
      <c r="P649" t="str">
        <f>TEXT(orders[[#This Row],[OrderDate]],"mmm")</f>
        <v>Mar</v>
      </c>
      <c r="Q649">
        <f xml:space="preserve"> YEAR(orders[[#This Row],[OrderDate]])</f>
        <v>1996</v>
      </c>
      <c r="R649" t="str">
        <f xml:space="preserve"> IF(orders[[#This Row],[ShippedDate]]&lt;orders[[#This Row],[OrderDate]], "Invalid Date", "Valid Date")</f>
        <v>Valid Date</v>
      </c>
    </row>
    <row r="650" spans="1:18" x14ac:dyDescent="0.35">
      <c r="A650">
        <v>10896</v>
      </c>
      <c r="B650" t="s">
        <v>447</v>
      </c>
      <c r="C650">
        <v>7</v>
      </c>
      <c r="D650" s="1">
        <v>35145</v>
      </c>
      <c r="E650" s="1">
        <v>35173</v>
      </c>
      <c r="F650" s="1">
        <v>35153</v>
      </c>
      <c r="G650">
        <v>3</v>
      </c>
      <c r="H650">
        <v>32.450000000000003</v>
      </c>
      <c r="I650" t="s">
        <v>448</v>
      </c>
      <c r="J650" t="s">
        <v>450</v>
      </c>
      <c r="K650" t="s">
        <v>451</v>
      </c>
      <c r="L650" t="s">
        <v>829</v>
      </c>
      <c r="M650" t="s">
        <v>452</v>
      </c>
      <c r="N650" t="s">
        <v>453</v>
      </c>
      <c r="O650">
        <f xml:space="preserve"> IF(orders[[#This Row],[ShippedDate]]="","",orders[[#This Row],[ShippedDate]]-orders[[#This Row],[OrderDate]])</f>
        <v>8</v>
      </c>
      <c r="P650" t="str">
        <f>TEXT(orders[[#This Row],[OrderDate]],"mmm")</f>
        <v>Mar</v>
      </c>
      <c r="Q650">
        <f xml:space="preserve"> YEAR(orders[[#This Row],[OrderDate]])</f>
        <v>1996</v>
      </c>
      <c r="R650" t="str">
        <f xml:space="preserve"> IF(orders[[#This Row],[ShippedDate]]&lt;orders[[#This Row],[OrderDate]], "Invalid Date", "Valid Date")</f>
        <v>Valid Date</v>
      </c>
    </row>
    <row r="651" spans="1:18" x14ac:dyDescent="0.35">
      <c r="A651">
        <v>10897</v>
      </c>
      <c r="B651" t="s">
        <v>340</v>
      </c>
      <c r="C651">
        <v>3</v>
      </c>
      <c r="D651" s="1">
        <v>35145</v>
      </c>
      <c r="E651" s="1">
        <v>35173</v>
      </c>
      <c r="F651" s="1">
        <v>35151</v>
      </c>
      <c r="G651">
        <v>2</v>
      </c>
      <c r="H651">
        <v>603.54</v>
      </c>
      <c r="I651" t="s">
        <v>341</v>
      </c>
      <c r="J651" t="s">
        <v>343</v>
      </c>
      <c r="K651" t="s">
        <v>344</v>
      </c>
      <c r="L651" t="s">
        <v>345</v>
      </c>
      <c r="M651" t="s">
        <v>829</v>
      </c>
      <c r="N651" t="s">
        <v>346</v>
      </c>
      <c r="O651">
        <f xml:space="preserve"> IF(orders[[#This Row],[ShippedDate]]="","",orders[[#This Row],[ShippedDate]]-orders[[#This Row],[OrderDate]])</f>
        <v>6</v>
      </c>
      <c r="P651" t="str">
        <f>TEXT(orders[[#This Row],[OrderDate]],"mmm")</f>
        <v>Mar</v>
      </c>
      <c r="Q651">
        <f xml:space="preserve"> YEAR(orders[[#This Row],[OrderDate]])</f>
        <v>1996</v>
      </c>
      <c r="R651" t="str">
        <f xml:space="preserve"> IF(orders[[#This Row],[ShippedDate]]&lt;orders[[#This Row],[OrderDate]], "Invalid Date", "Valid Date")</f>
        <v>Valid Date</v>
      </c>
    </row>
    <row r="652" spans="1:18" x14ac:dyDescent="0.35">
      <c r="A652">
        <v>10898</v>
      </c>
      <c r="B652" t="s">
        <v>479</v>
      </c>
      <c r="C652">
        <v>4</v>
      </c>
      <c r="D652" s="1">
        <v>35146</v>
      </c>
      <c r="E652" s="1">
        <v>35174</v>
      </c>
      <c r="F652" s="1">
        <v>35160</v>
      </c>
      <c r="G652">
        <v>2</v>
      </c>
      <c r="H652">
        <v>1.27</v>
      </c>
      <c r="I652" t="s">
        <v>480</v>
      </c>
      <c r="J652" t="s">
        <v>482</v>
      </c>
      <c r="K652" t="s">
        <v>141</v>
      </c>
      <c r="L652" t="s">
        <v>829</v>
      </c>
      <c r="M652" t="s">
        <v>142</v>
      </c>
      <c r="N652" t="s">
        <v>143</v>
      </c>
      <c r="O652">
        <f xml:space="preserve"> IF(orders[[#This Row],[ShippedDate]]="","",orders[[#This Row],[ShippedDate]]-orders[[#This Row],[OrderDate]])</f>
        <v>14</v>
      </c>
      <c r="P652" t="str">
        <f>TEXT(orders[[#This Row],[OrderDate]],"mmm")</f>
        <v>Mar</v>
      </c>
      <c r="Q652">
        <f xml:space="preserve"> YEAR(orders[[#This Row],[OrderDate]])</f>
        <v>1996</v>
      </c>
      <c r="R652" t="str">
        <f xml:space="preserve"> IF(orders[[#This Row],[ShippedDate]]&lt;orders[[#This Row],[OrderDate]], "Invalid Date", "Valid Date")</f>
        <v>Valid Date</v>
      </c>
    </row>
    <row r="653" spans="1:18" x14ac:dyDescent="0.35">
      <c r="A653">
        <v>10899</v>
      </c>
      <c r="B653" t="s">
        <v>413</v>
      </c>
      <c r="C653">
        <v>5</v>
      </c>
      <c r="D653" s="1">
        <v>35146</v>
      </c>
      <c r="E653" s="1">
        <v>35174</v>
      </c>
      <c r="F653" s="1">
        <v>35152</v>
      </c>
      <c r="G653">
        <v>3</v>
      </c>
      <c r="H653">
        <v>1.21</v>
      </c>
      <c r="I653" t="s">
        <v>414</v>
      </c>
      <c r="J653" t="s">
        <v>416</v>
      </c>
      <c r="K653" t="s">
        <v>417</v>
      </c>
      <c r="L653" t="s">
        <v>418</v>
      </c>
      <c r="M653" t="s">
        <v>419</v>
      </c>
      <c r="N653" t="s">
        <v>311</v>
      </c>
      <c r="O653">
        <f xml:space="preserve"> IF(orders[[#This Row],[ShippedDate]]="","",orders[[#This Row],[ShippedDate]]-orders[[#This Row],[OrderDate]])</f>
        <v>6</v>
      </c>
      <c r="P653" t="str">
        <f>TEXT(orders[[#This Row],[OrderDate]],"mmm")</f>
        <v>Mar</v>
      </c>
      <c r="Q653">
        <f xml:space="preserve"> YEAR(orders[[#This Row],[OrderDate]])</f>
        <v>1996</v>
      </c>
      <c r="R653" t="str">
        <f xml:space="preserve"> IF(orders[[#This Row],[ShippedDate]]&lt;orders[[#This Row],[OrderDate]], "Invalid Date", "Valid Date")</f>
        <v>Valid Date</v>
      </c>
    </row>
    <row r="654" spans="1:18" x14ac:dyDescent="0.35">
      <c r="A654">
        <v>10900</v>
      </c>
      <c r="B654" t="s">
        <v>735</v>
      </c>
      <c r="C654">
        <v>1</v>
      </c>
      <c r="D654" s="1">
        <v>35146</v>
      </c>
      <c r="E654" s="1">
        <v>35174</v>
      </c>
      <c r="F654" s="1">
        <v>35158</v>
      </c>
      <c r="G654">
        <v>2</v>
      </c>
      <c r="H654">
        <v>1.66</v>
      </c>
      <c r="I654" t="s">
        <v>736</v>
      </c>
      <c r="J654" t="s">
        <v>738</v>
      </c>
      <c r="K654" t="s">
        <v>739</v>
      </c>
      <c r="L654" t="s">
        <v>167</v>
      </c>
      <c r="M654" t="s">
        <v>740</v>
      </c>
      <c r="N654" t="s">
        <v>169</v>
      </c>
      <c r="O654">
        <f xml:space="preserve"> IF(orders[[#This Row],[ShippedDate]]="","",orders[[#This Row],[ShippedDate]]-orders[[#This Row],[OrderDate]])</f>
        <v>12</v>
      </c>
      <c r="P654" t="str">
        <f>TEXT(orders[[#This Row],[OrderDate]],"mmm")</f>
        <v>Mar</v>
      </c>
      <c r="Q654">
        <f xml:space="preserve"> YEAR(orders[[#This Row],[OrderDate]])</f>
        <v>1996</v>
      </c>
      <c r="R654" t="str">
        <f xml:space="preserve"> IF(orders[[#This Row],[ShippedDate]]&lt;orders[[#This Row],[OrderDate]], "Invalid Date", "Valid Date")</f>
        <v>Valid Date</v>
      </c>
    </row>
    <row r="655" spans="1:18" x14ac:dyDescent="0.35">
      <c r="A655">
        <v>10901</v>
      </c>
      <c r="B655" t="s">
        <v>323</v>
      </c>
      <c r="C655">
        <v>4</v>
      </c>
      <c r="D655" s="1">
        <v>35149</v>
      </c>
      <c r="E655" s="1">
        <v>35177</v>
      </c>
      <c r="F655" s="1">
        <v>35152</v>
      </c>
      <c r="G655">
        <v>1</v>
      </c>
      <c r="H655">
        <v>62.09</v>
      </c>
      <c r="I655" t="s">
        <v>324</v>
      </c>
      <c r="J655" t="s">
        <v>326</v>
      </c>
      <c r="K655" t="s">
        <v>327</v>
      </c>
      <c r="L655" t="s">
        <v>328</v>
      </c>
      <c r="M655" t="s">
        <v>329</v>
      </c>
      <c r="N655" t="s">
        <v>311</v>
      </c>
      <c r="O655">
        <f xml:space="preserve"> IF(orders[[#This Row],[ShippedDate]]="","",orders[[#This Row],[ShippedDate]]-orders[[#This Row],[OrderDate]])</f>
        <v>3</v>
      </c>
      <c r="P655" t="str">
        <f>TEXT(orders[[#This Row],[OrderDate]],"mmm")</f>
        <v>Mar</v>
      </c>
      <c r="Q655">
        <f xml:space="preserve"> YEAR(orders[[#This Row],[OrderDate]])</f>
        <v>1996</v>
      </c>
      <c r="R655" t="str">
        <f xml:space="preserve"> IF(orders[[#This Row],[ShippedDate]]&lt;orders[[#This Row],[OrderDate]], "Invalid Date", "Valid Date")</f>
        <v>Valid Date</v>
      </c>
    </row>
    <row r="656" spans="1:18" x14ac:dyDescent="0.35">
      <c r="A656">
        <v>10902</v>
      </c>
      <c r="B656" t="s">
        <v>234</v>
      </c>
      <c r="C656">
        <v>1</v>
      </c>
      <c r="D656" s="1">
        <v>35149</v>
      </c>
      <c r="E656" s="1">
        <v>35177</v>
      </c>
      <c r="F656" s="1">
        <v>35157</v>
      </c>
      <c r="G656">
        <v>1</v>
      </c>
      <c r="H656">
        <v>44.15</v>
      </c>
      <c r="I656" t="s">
        <v>235</v>
      </c>
      <c r="J656" t="s">
        <v>237</v>
      </c>
      <c r="K656" t="s">
        <v>238</v>
      </c>
      <c r="L656" t="s">
        <v>829</v>
      </c>
      <c r="M656" t="s">
        <v>239</v>
      </c>
      <c r="N656" t="s">
        <v>81</v>
      </c>
      <c r="O656">
        <f xml:space="preserve"> IF(orders[[#This Row],[ShippedDate]]="","",orders[[#This Row],[ShippedDate]]-orders[[#This Row],[OrderDate]])</f>
        <v>8</v>
      </c>
      <c r="P656" t="str">
        <f>TEXT(orders[[#This Row],[OrderDate]],"mmm")</f>
        <v>Mar</v>
      </c>
      <c r="Q656">
        <f xml:space="preserve"> YEAR(orders[[#This Row],[OrderDate]])</f>
        <v>1996</v>
      </c>
      <c r="R656" t="str">
        <f xml:space="preserve"> IF(orders[[#This Row],[ShippedDate]]&lt;orders[[#This Row],[OrderDate]], "Invalid Date", "Valid Date")</f>
        <v>Valid Date</v>
      </c>
    </row>
    <row r="657" spans="1:18" x14ac:dyDescent="0.35">
      <c r="A657">
        <v>10903</v>
      </c>
      <c r="B657" t="s">
        <v>314</v>
      </c>
      <c r="C657">
        <v>3</v>
      </c>
      <c r="D657" s="1">
        <v>35150</v>
      </c>
      <c r="E657" s="1">
        <v>35178</v>
      </c>
      <c r="F657" s="1">
        <v>35158</v>
      </c>
      <c r="G657">
        <v>3</v>
      </c>
      <c r="H657">
        <v>36.71</v>
      </c>
      <c r="I657" t="s">
        <v>315</v>
      </c>
      <c r="J657" t="s">
        <v>317</v>
      </c>
      <c r="K657" t="s">
        <v>318</v>
      </c>
      <c r="L657" t="s">
        <v>319</v>
      </c>
      <c r="M657" t="s">
        <v>320</v>
      </c>
      <c r="N657" t="s">
        <v>169</v>
      </c>
      <c r="O657">
        <f xml:space="preserve"> IF(orders[[#This Row],[ShippedDate]]="","",orders[[#This Row],[ShippedDate]]-orders[[#This Row],[OrderDate]])</f>
        <v>8</v>
      </c>
      <c r="P657" t="str">
        <f>TEXT(orders[[#This Row],[OrderDate]],"mmm")</f>
        <v>Mar</v>
      </c>
      <c r="Q657">
        <f xml:space="preserve"> YEAR(orders[[#This Row],[OrderDate]])</f>
        <v>1996</v>
      </c>
      <c r="R657" t="str">
        <f xml:space="preserve"> IF(orders[[#This Row],[ShippedDate]]&lt;orders[[#This Row],[OrderDate]], "Invalid Date", "Valid Date")</f>
        <v>Valid Date</v>
      </c>
    </row>
    <row r="658" spans="1:18" x14ac:dyDescent="0.35">
      <c r="A658">
        <v>10904</v>
      </c>
      <c r="B658" t="s">
        <v>742</v>
      </c>
      <c r="C658">
        <v>3</v>
      </c>
      <c r="D658" s="1">
        <v>35150</v>
      </c>
      <c r="E658" s="1">
        <v>35178</v>
      </c>
      <c r="F658" s="1">
        <v>35153</v>
      </c>
      <c r="G658">
        <v>3</v>
      </c>
      <c r="H658">
        <v>162.94999999999999</v>
      </c>
      <c r="I658" t="s">
        <v>743</v>
      </c>
      <c r="J658" t="s">
        <v>848</v>
      </c>
      <c r="K658" t="s">
        <v>746</v>
      </c>
      <c r="L658" t="s">
        <v>393</v>
      </c>
      <c r="M658" t="s">
        <v>849</v>
      </c>
      <c r="N658" t="s">
        <v>302</v>
      </c>
      <c r="O658">
        <f xml:space="preserve"> IF(orders[[#This Row],[ShippedDate]]="","",orders[[#This Row],[ShippedDate]]-orders[[#This Row],[OrderDate]])</f>
        <v>3</v>
      </c>
      <c r="P658" t="str">
        <f>TEXT(orders[[#This Row],[OrderDate]],"mmm")</f>
        <v>Mar</v>
      </c>
      <c r="Q658">
        <f xml:space="preserve"> YEAR(orders[[#This Row],[OrderDate]])</f>
        <v>1996</v>
      </c>
      <c r="R658" t="str">
        <f xml:space="preserve"> IF(orders[[#This Row],[ShippedDate]]&lt;orders[[#This Row],[OrderDate]], "Invalid Date", "Valid Date")</f>
        <v>Valid Date</v>
      </c>
    </row>
    <row r="659" spans="1:18" x14ac:dyDescent="0.35">
      <c r="A659">
        <v>10905</v>
      </c>
      <c r="B659" t="s">
        <v>735</v>
      </c>
      <c r="C659">
        <v>9</v>
      </c>
      <c r="D659" s="1">
        <v>35150</v>
      </c>
      <c r="E659" s="1">
        <v>35178</v>
      </c>
      <c r="F659" s="1">
        <v>35160</v>
      </c>
      <c r="G659">
        <v>2</v>
      </c>
      <c r="H659">
        <v>13.72</v>
      </c>
      <c r="I659" t="s">
        <v>736</v>
      </c>
      <c r="J659" t="s">
        <v>738</v>
      </c>
      <c r="K659" t="s">
        <v>739</v>
      </c>
      <c r="L659" t="s">
        <v>167</v>
      </c>
      <c r="M659" t="s">
        <v>740</v>
      </c>
      <c r="N659" t="s">
        <v>169</v>
      </c>
      <c r="O659">
        <f xml:space="preserve"> IF(orders[[#This Row],[ShippedDate]]="","",orders[[#This Row],[ShippedDate]]-orders[[#This Row],[OrderDate]])</f>
        <v>10</v>
      </c>
      <c r="P659" t="str">
        <f>TEXT(orders[[#This Row],[OrderDate]],"mmm")</f>
        <v>Mar</v>
      </c>
      <c r="Q659">
        <f xml:space="preserve"> YEAR(orders[[#This Row],[OrderDate]])</f>
        <v>1996</v>
      </c>
      <c r="R659" t="str">
        <f xml:space="preserve"> IF(orders[[#This Row],[ShippedDate]]&lt;orders[[#This Row],[OrderDate]], "Invalid Date", "Valid Date")</f>
        <v>Valid Date</v>
      </c>
    </row>
    <row r="660" spans="1:18" x14ac:dyDescent="0.35">
      <c r="A660">
        <v>10906</v>
      </c>
      <c r="B660" t="s">
        <v>758</v>
      </c>
      <c r="C660">
        <v>4</v>
      </c>
      <c r="D660" s="1">
        <v>35151</v>
      </c>
      <c r="E660" s="1">
        <v>35165</v>
      </c>
      <c r="F660" s="1">
        <v>35157</v>
      </c>
      <c r="G660">
        <v>3</v>
      </c>
      <c r="H660">
        <v>26.29</v>
      </c>
      <c r="I660" t="s">
        <v>856</v>
      </c>
      <c r="J660" t="s">
        <v>761</v>
      </c>
      <c r="K660" t="s">
        <v>762</v>
      </c>
      <c r="L660" t="s">
        <v>829</v>
      </c>
      <c r="M660" t="s">
        <v>763</v>
      </c>
      <c r="N660" t="s">
        <v>764</v>
      </c>
      <c r="O660">
        <f xml:space="preserve"> IF(orders[[#This Row],[ShippedDate]]="","",orders[[#This Row],[ShippedDate]]-orders[[#This Row],[OrderDate]])</f>
        <v>6</v>
      </c>
      <c r="P660" t="str">
        <f>TEXT(orders[[#This Row],[OrderDate]],"mmm")</f>
        <v>Mar</v>
      </c>
      <c r="Q660">
        <f xml:space="preserve"> YEAR(orders[[#This Row],[OrderDate]])</f>
        <v>1996</v>
      </c>
      <c r="R660" t="str">
        <f xml:space="preserve"> IF(orders[[#This Row],[ShippedDate]]&lt;orders[[#This Row],[OrderDate]], "Invalid Date", "Valid Date")</f>
        <v>Valid Date</v>
      </c>
    </row>
    <row r="661" spans="1:18" x14ac:dyDescent="0.35">
      <c r="A661">
        <v>10907</v>
      </c>
      <c r="B661" t="s">
        <v>628</v>
      </c>
      <c r="C661">
        <v>6</v>
      </c>
      <c r="D661" s="1">
        <v>35151</v>
      </c>
      <c r="E661" s="1">
        <v>35179</v>
      </c>
      <c r="F661" s="1">
        <v>35153</v>
      </c>
      <c r="G661">
        <v>3</v>
      </c>
      <c r="H661">
        <v>9.19</v>
      </c>
      <c r="I661" t="s">
        <v>629</v>
      </c>
      <c r="J661" t="s">
        <v>631</v>
      </c>
      <c r="K661" t="s">
        <v>506</v>
      </c>
      <c r="L661" t="s">
        <v>829</v>
      </c>
      <c r="M661" t="s">
        <v>632</v>
      </c>
      <c r="N661" t="s">
        <v>99</v>
      </c>
      <c r="O661">
        <f xml:space="preserve"> IF(orders[[#This Row],[ShippedDate]]="","",orders[[#This Row],[ShippedDate]]-orders[[#This Row],[OrderDate]])</f>
        <v>2</v>
      </c>
      <c r="P661" t="str">
        <f>TEXT(orders[[#This Row],[OrderDate]],"mmm")</f>
        <v>Mar</v>
      </c>
      <c r="Q661">
        <f xml:space="preserve"> YEAR(orders[[#This Row],[OrderDate]])</f>
        <v>1996</v>
      </c>
      <c r="R661" t="str">
        <f xml:space="preserve"> IF(orders[[#This Row],[ShippedDate]]&lt;orders[[#This Row],[OrderDate]], "Invalid Date", "Valid Date")</f>
        <v>Valid Date</v>
      </c>
    </row>
    <row r="662" spans="1:18" x14ac:dyDescent="0.35">
      <c r="A662">
        <v>10908</v>
      </c>
      <c r="B662" t="s">
        <v>567</v>
      </c>
      <c r="C662">
        <v>4</v>
      </c>
      <c r="D662" s="1">
        <v>35152</v>
      </c>
      <c r="E662" s="1">
        <v>35180</v>
      </c>
      <c r="F662" s="1">
        <v>35160</v>
      </c>
      <c r="G662">
        <v>2</v>
      </c>
      <c r="H662">
        <v>32.96</v>
      </c>
      <c r="I662" t="s">
        <v>568</v>
      </c>
      <c r="J662" t="s">
        <v>570</v>
      </c>
      <c r="K662" t="s">
        <v>571</v>
      </c>
      <c r="L662" t="s">
        <v>829</v>
      </c>
      <c r="M662" t="s">
        <v>572</v>
      </c>
      <c r="N662" t="s">
        <v>261</v>
      </c>
      <c r="O662">
        <f xml:space="preserve"> IF(orders[[#This Row],[ShippedDate]]="","",orders[[#This Row],[ShippedDate]]-orders[[#This Row],[OrderDate]])</f>
        <v>8</v>
      </c>
      <c r="P662" t="str">
        <f>TEXT(orders[[#This Row],[OrderDate]],"mmm")</f>
        <v>Mar</v>
      </c>
      <c r="Q662">
        <f xml:space="preserve"> YEAR(orders[[#This Row],[OrderDate]])</f>
        <v>1996</v>
      </c>
      <c r="R662" t="str">
        <f xml:space="preserve"> IF(orders[[#This Row],[ShippedDate]]&lt;orders[[#This Row],[OrderDate]], "Invalid Date", "Valid Date")</f>
        <v>Valid Date</v>
      </c>
    </row>
    <row r="663" spans="1:18" x14ac:dyDescent="0.35">
      <c r="A663">
        <v>10909</v>
      </c>
      <c r="B663" t="s">
        <v>595</v>
      </c>
      <c r="C663">
        <v>1</v>
      </c>
      <c r="D663" s="1">
        <v>35152</v>
      </c>
      <c r="E663" s="1">
        <v>35180</v>
      </c>
      <c r="F663" s="1">
        <v>35164</v>
      </c>
      <c r="G663">
        <v>2</v>
      </c>
      <c r="H663">
        <v>53.05</v>
      </c>
      <c r="I663" t="s">
        <v>596</v>
      </c>
      <c r="J663" t="s">
        <v>598</v>
      </c>
      <c r="K663" t="s">
        <v>599</v>
      </c>
      <c r="L663" t="s">
        <v>829</v>
      </c>
      <c r="M663" t="s">
        <v>600</v>
      </c>
      <c r="N663" t="s">
        <v>601</v>
      </c>
      <c r="O663">
        <f xml:space="preserve"> IF(orders[[#This Row],[ShippedDate]]="","",orders[[#This Row],[ShippedDate]]-orders[[#This Row],[OrderDate]])</f>
        <v>12</v>
      </c>
      <c r="P663" t="str">
        <f>TEXT(orders[[#This Row],[OrderDate]],"mmm")</f>
        <v>Mar</v>
      </c>
      <c r="Q663">
        <f xml:space="preserve"> YEAR(orders[[#This Row],[OrderDate]])</f>
        <v>1996</v>
      </c>
      <c r="R663" t="str">
        <f xml:space="preserve"> IF(orders[[#This Row],[ShippedDate]]&lt;orders[[#This Row],[OrderDate]], "Invalid Date", "Valid Date")</f>
        <v>Valid Date</v>
      </c>
    </row>
    <row r="664" spans="1:18" x14ac:dyDescent="0.35">
      <c r="A664">
        <v>10910</v>
      </c>
      <c r="B664" t="s">
        <v>750</v>
      </c>
      <c r="C664">
        <v>1</v>
      </c>
      <c r="D664" s="1">
        <v>35152</v>
      </c>
      <c r="E664" s="1">
        <v>35180</v>
      </c>
      <c r="F664" s="1">
        <v>35158</v>
      </c>
      <c r="G664">
        <v>3</v>
      </c>
      <c r="H664">
        <v>38.11</v>
      </c>
      <c r="I664" t="s">
        <v>751</v>
      </c>
      <c r="J664" t="s">
        <v>754</v>
      </c>
      <c r="K664" t="s">
        <v>755</v>
      </c>
      <c r="L664" t="s">
        <v>829</v>
      </c>
      <c r="M664" t="s">
        <v>756</v>
      </c>
      <c r="N664" t="s">
        <v>733</v>
      </c>
      <c r="O664">
        <f xml:space="preserve"> IF(orders[[#This Row],[ShippedDate]]="","",orders[[#This Row],[ShippedDate]]-orders[[#This Row],[OrderDate]])</f>
        <v>6</v>
      </c>
      <c r="P664" t="str">
        <f>TEXT(orders[[#This Row],[OrderDate]],"mmm")</f>
        <v>Mar</v>
      </c>
      <c r="Q664">
        <f xml:space="preserve"> YEAR(orders[[#This Row],[OrderDate]])</f>
        <v>1996</v>
      </c>
      <c r="R664" t="str">
        <f xml:space="preserve"> IF(orders[[#This Row],[ShippedDate]]&lt;orders[[#This Row],[OrderDate]], "Invalid Date", "Valid Date")</f>
        <v>Valid Date</v>
      </c>
    </row>
    <row r="665" spans="1:18" x14ac:dyDescent="0.35">
      <c r="A665">
        <v>10911</v>
      </c>
      <c r="B665" t="s">
        <v>281</v>
      </c>
      <c r="C665">
        <v>3</v>
      </c>
      <c r="D665" s="1">
        <v>35152</v>
      </c>
      <c r="E665" s="1">
        <v>35180</v>
      </c>
      <c r="F665" s="1">
        <v>35159</v>
      </c>
      <c r="G665">
        <v>1</v>
      </c>
      <c r="H665">
        <v>38.19</v>
      </c>
      <c r="I665" t="s">
        <v>282</v>
      </c>
      <c r="J665" t="s">
        <v>284</v>
      </c>
      <c r="K665" t="s">
        <v>285</v>
      </c>
      <c r="L665" t="s">
        <v>829</v>
      </c>
      <c r="M665" t="s">
        <v>286</v>
      </c>
      <c r="N665" t="s">
        <v>108</v>
      </c>
      <c r="O665">
        <f xml:space="preserve"> IF(orders[[#This Row],[ShippedDate]]="","",orders[[#This Row],[ShippedDate]]-orders[[#This Row],[OrderDate]])</f>
        <v>7</v>
      </c>
      <c r="P665" t="str">
        <f>TEXT(orders[[#This Row],[OrderDate]],"mmm")</f>
        <v>Mar</v>
      </c>
      <c r="Q665">
        <f xml:space="preserve"> YEAR(orders[[#This Row],[OrderDate]])</f>
        <v>1996</v>
      </c>
      <c r="R665" t="str">
        <f xml:space="preserve"> IF(orders[[#This Row],[ShippedDate]]&lt;orders[[#This Row],[OrderDate]], "Invalid Date", "Valid Date")</f>
        <v>Valid Date</v>
      </c>
    </row>
    <row r="666" spans="1:18" x14ac:dyDescent="0.35">
      <c r="A666">
        <v>10912</v>
      </c>
      <c r="B666" t="s">
        <v>340</v>
      </c>
      <c r="C666">
        <v>2</v>
      </c>
      <c r="D666" s="1">
        <v>35152</v>
      </c>
      <c r="E666" s="1">
        <v>35180</v>
      </c>
      <c r="F666" s="1">
        <v>35172</v>
      </c>
      <c r="G666">
        <v>2</v>
      </c>
      <c r="H666">
        <v>580.91</v>
      </c>
      <c r="I666" t="s">
        <v>341</v>
      </c>
      <c r="J666" t="s">
        <v>343</v>
      </c>
      <c r="K666" t="s">
        <v>344</v>
      </c>
      <c r="L666" t="s">
        <v>345</v>
      </c>
      <c r="M666" t="s">
        <v>829</v>
      </c>
      <c r="N666" t="s">
        <v>346</v>
      </c>
      <c r="O666">
        <f xml:space="preserve"> IF(orders[[#This Row],[ShippedDate]]="","",orders[[#This Row],[ShippedDate]]-orders[[#This Row],[OrderDate]])</f>
        <v>20</v>
      </c>
      <c r="P666" t="str">
        <f>TEXT(orders[[#This Row],[OrderDate]],"mmm")</f>
        <v>Mar</v>
      </c>
      <c r="Q666">
        <f xml:space="preserve"> YEAR(orders[[#This Row],[OrderDate]])</f>
        <v>1996</v>
      </c>
      <c r="R666" t="str">
        <f xml:space="preserve"> IF(orders[[#This Row],[ShippedDate]]&lt;orders[[#This Row],[OrderDate]], "Invalid Date", "Valid Date")</f>
        <v>Valid Date</v>
      </c>
    </row>
    <row r="667" spans="1:18" x14ac:dyDescent="0.35">
      <c r="A667">
        <v>10913</v>
      </c>
      <c r="B667" t="s">
        <v>538</v>
      </c>
      <c r="C667">
        <v>4</v>
      </c>
      <c r="D667" s="1">
        <v>35152</v>
      </c>
      <c r="E667" s="1">
        <v>35180</v>
      </c>
      <c r="F667" s="1">
        <v>35158</v>
      </c>
      <c r="G667">
        <v>1</v>
      </c>
      <c r="H667">
        <v>33.049999999999997</v>
      </c>
      <c r="I667" t="s">
        <v>539</v>
      </c>
      <c r="J667" t="s">
        <v>541</v>
      </c>
      <c r="K667" t="s">
        <v>166</v>
      </c>
      <c r="L667" t="s">
        <v>167</v>
      </c>
      <c r="M667" t="s">
        <v>542</v>
      </c>
      <c r="N667" t="s">
        <v>169</v>
      </c>
      <c r="O667">
        <f xml:space="preserve"> IF(orders[[#This Row],[ShippedDate]]="","",orders[[#This Row],[ShippedDate]]-orders[[#This Row],[OrderDate]])</f>
        <v>6</v>
      </c>
      <c r="P667" t="str">
        <f>TEXT(orders[[#This Row],[OrderDate]],"mmm")</f>
        <v>Mar</v>
      </c>
      <c r="Q667">
        <f xml:space="preserve"> YEAR(orders[[#This Row],[OrderDate]])</f>
        <v>1996</v>
      </c>
      <c r="R667" t="str">
        <f xml:space="preserve"> IF(orders[[#This Row],[ShippedDate]]&lt;orders[[#This Row],[OrderDate]], "Invalid Date", "Valid Date")</f>
        <v>Valid Date</v>
      </c>
    </row>
    <row r="668" spans="1:18" x14ac:dyDescent="0.35">
      <c r="A668">
        <v>10914</v>
      </c>
      <c r="B668" t="s">
        <v>538</v>
      </c>
      <c r="C668">
        <v>6</v>
      </c>
      <c r="D668" s="1">
        <v>35153</v>
      </c>
      <c r="E668" s="1">
        <v>35181</v>
      </c>
      <c r="F668" s="1">
        <v>35156</v>
      </c>
      <c r="G668">
        <v>1</v>
      </c>
      <c r="H668">
        <v>21.19</v>
      </c>
      <c r="I668" t="s">
        <v>539</v>
      </c>
      <c r="J668" t="s">
        <v>541</v>
      </c>
      <c r="K668" t="s">
        <v>166</v>
      </c>
      <c r="L668" t="s">
        <v>167</v>
      </c>
      <c r="M668" t="s">
        <v>542</v>
      </c>
      <c r="N668" t="s">
        <v>169</v>
      </c>
      <c r="O668">
        <f xml:space="preserve"> IF(orders[[#This Row],[ShippedDate]]="","",orders[[#This Row],[ShippedDate]]-orders[[#This Row],[OrderDate]])</f>
        <v>3</v>
      </c>
      <c r="P668" t="str">
        <f>TEXT(orders[[#This Row],[OrderDate]],"mmm")</f>
        <v>Mar</v>
      </c>
      <c r="Q668">
        <f xml:space="preserve"> YEAR(orders[[#This Row],[OrderDate]])</f>
        <v>1996</v>
      </c>
      <c r="R668" t="str">
        <f xml:space="preserve"> IF(orders[[#This Row],[ShippedDate]]&lt;orders[[#This Row],[OrderDate]], "Invalid Date", "Valid Date")</f>
        <v>Valid Date</v>
      </c>
    </row>
    <row r="669" spans="1:18" x14ac:dyDescent="0.35">
      <c r="A669">
        <v>10915</v>
      </c>
      <c r="B669" t="s">
        <v>675</v>
      </c>
      <c r="C669">
        <v>2</v>
      </c>
      <c r="D669" s="1">
        <v>35153</v>
      </c>
      <c r="E669" s="1">
        <v>35181</v>
      </c>
      <c r="F669" s="1">
        <v>35156</v>
      </c>
      <c r="G669">
        <v>2</v>
      </c>
      <c r="H669">
        <v>3.51</v>
      </c>
      <c r="I669" t="s">
        <v>676</v>
      </c>
      <c r="J669" t="s">
        <v>678</v>
      </c>
      <c r="K669" t="s">
        <v>54</v>
      </c>
      <c r="L669" t="s">
        <v>829</v>
      </c>
      <c r="M669" t="s">
        <v>514</v>
      </c>
      <c r="N669" t="s">
        <v>56</v>
      </c>
      <c r="O669">
        <f xml:space="preserve"> IF(orders[[#This Row],[ShippedDate]]="","",orders[[#This Row],[ShippedDate]]-orders[[#This Row],[OrderDate]])</f>
        <v>3</v>
      </c>
      <c r="P669" t="str">
        <f>TEXT(orders[[#This Row],[OrderDate]],"mmm")</f>
        <v>Mar</v>
      </c>
      <c r="Q669">
        <f xml:space="preserve"> YEAR(orders[[#This Row],[OrderDate]])</f>
        <v>1996</v>
      </c>
      <c r="R669" t="str">
        <f xml:space="preserve"> IF(orders[[#This Row],[ShippedDate]]&lt;orders[[#This Row],[OrderDate]], "Invalid Date", "Valid Date")</f>
        <v>Valid Date</v>
      </c>
    </row>
    <row r="670" spans="1:18" x14ac:dyDescent="0.35">
      <c r="A670">
        <v>10916</v>
      </c>
      <c r="B670" t="s">
        <v>551</v>
      </c>
      <c r="C670">
        <v>1</v>
      </c>
      <c r="D670" s="1">
        <v>35153</v>
      </c>
      <c r="E670" s="1">
        <v>35181</v>
      </c>
      <c r="F670" s="1">
        <v>35163</v>
      </c>
      <c r="G670">
        <v>2</v>
      </c>
      <c r="H670">
        <v>63.77</v>
      </c>
      <c r="I670" t="s">
        <v>552</v>
      </c>
      <c r="J670" t="s">
        <v>554</v>
      </c>
      <c r="K670" t="s">
        <v>141</v>
      </c>
      <c r="L670" t="s">
        <v>829</v>
      </c>
      <c r="M670" t="s">
        <v>142</v>
      </c>
      <c r="N670" t="s">
        <v>143</v>
      </c>
      <c r="O670">
        <f xml:space="preserve"> IF(orders[[#This Row],[ShippedDate]]="","",orders[[#This Row],[ShippedDate]]-orders[[#This Row],[OrderDate]])</f>
        <v>10</v>
      </c>
      <c r="P670" t="str">
        <f>TEXT(orders[[#This Row],[OrderDate]],"mmm")</f>
        <v>Mar</v>
      </c>
      <c r="Q670">
        <f xml:space="preserve"> YEAR(orders[[#This Row],[OrderDate]])</f>
        <v>1996</v>
      </c>
      <c r="R670" t="str">
        <f xml:space="preserve"> IF(orders[[#This Row],[ShippedDate]]&lt;orders[[#This Row],[OrderDate]], "Invalid Date", "Valid Date")</f>
        <v>Valid Date</v>
      </c>
    </row>
    <row r="671" spans="1:18" x14ac:dyDescent="0.35">
      <c r="A671">
        <v>10917</v>
      </c>
      <c r="B671" t="s">
        <v>588</v>
      </c>
      <c r="C671">
        <v>4</v>
      </c>
      <c r="D671" s="1">
        <v>35156</v>
      </c>
      <c r="E671" s="1">
        <v>35184</v>
      </c>
      <c r="F671" s="1">
        <v>35165</v>
      </c>
      <c r="G671">
        <v>2</v>
      </c>
      <c r="H671">
        <v>8.2899999999999991</v>
      </c>
      <c r="I671" t="s">
        <v>589</v>
      </c>
      <c r="J671" t="s">
        <v>591</v>
      </c>
      <c r="K671" t="s">
        <v>106</v>
      </c>
      <c r="L671" t="s">
        <v>829</v>
      </c>
      <c r="M671" t="s">
        <v>592</v>
      </c>
      <c r="N671" t="s">
        <v>108</v>
      </c>
      <c r="O671">
        <f xml:space="preserve"> IF(orders[[#This Row],[ShippedDate]]="","",orders[[#This Row],[ShippedDate]]-orders[[#This Row],[OrderDate]])</f>
        <v>9</v>
      </c>
      <c r="P671" t="str">
        <f>TEXT(orders[[#This Row],[OrderDate]],"mmm")</f>
        <v>Apr</v>
      </c>
      <c r="Q671">
        <f xml:space="preserve"> YEAR(orders[[#This Row],[OrderDate]])</f>
        <v>1996</v>
      </c>
      <c r="R671" t="str">
        <f xml:space="preserve"> IF(orders[[#This Row],[ShippedDate]]&lt;orders[[#This Row],[OrderDate]], "Invalid Date", "Valid Date")</f>
        <v>Valid Date</v>
      </c>
    </row>
    <row r="672" spans="1:18" x14ac:dyDescent="0.35">
      <c r="A672">
        <v>10918</v>
      </c>
      <c r="B672" t="s">
        <v>119</v>
      </c>
      <c r="C672">
        <v>3</v>
      </c>
      <c r="D672" s="1">
        <v>35156</v>
      </c>
      <c r="E672" s="1">
        <v>35184</v>
      </c>
      <c r="F672" s="1">
        <v>35165</v>
      </c>
      <c r="G672">
        <v>3</v>
      </c>
      <c r="H672">
        <v>48.83</v>
      </c>
      <c r="I672" t="s">
        <v>120</v>
      </c>
      <c r="J672" t="s">
        <v>123</v>
      </c>
      <c r="K672" t="s">
        <v>124</v>
      </c>
      <c r="L672" t="s">
        <v>125</v>
      </c>
      <c r="M672" t="s">
        <v>126</v>
      </c>
      <c r="N672" t="s">
        <v>127</v>
      </c>
      <c r="O672">
        <f xml:space="preserve"> IF(orders[[#This Row],[ShippedDate]]="","",orders[[#This Row],[ShippedDate]]-orders[[#This Row],[OrderDate]])</f>
        <v>9</v>
      </c>
      <c r="P672" t="str">
        <f>TEXT(orders[[#This Row],[OrderDate]],"mmm")</f>
        <v>Apr</v>
      </c>
      <c r="Q672">
        <f xml:space="preserve"> YEAR(orders[[#This Row],[OrderDate]])</f>
        <v>1996</v>
      </c>
      <c r="R672" t="str">
        <f xml:space="preserve"> IF(orders[[#This Row],[ShippedDate]]&lt;orders[[#This Row],[OrderDate]], "Invalid Date", "Valid Date")</f>
        <v>Valid Date</v>
      </c>
    </row>
    <row r="673" spans="1:18" x14ac:dyDescent="0.35">
      <c r="A673">
        <v>10919</v>
      </c>
      <c r="B673" t="s">
        <v>422</v>
      </c>
      <c r="C673">
        <v>2</v>
      </c>
      <c r="D673" s="1">
        <v>35156</v>
      </c>
      <c r="E673" s="1">
        <v>35184</v>
      </c>
      <c r="F673" s="1">
        <v>35158</v>
      </c>
      <c r="G673">
        <v>2</v>
      </c>
      <c r="H673">
        <v>19.8</v>
      </c>
      <c r="I673" t="s">
        <v>423</v>
      </c>
      <c r="J673" t="s">
        <v>425</v>
      </c>
      <c r="K673" t="s">
        <v>426</v>
      </c>
      <c r="L673" t="s">
        <v>427</v>
      </c>
      <c r="M673" t="s">
        <v>428</v>
      </c>
      <c r="N673" t="s">
        <v>311</v>
      </c>
      <c r="O673">
        <f xml:space="preserve"> IF(orders[[#This Row],[ShippedDate]]="","",orders[[#This Row],[ShippedDate]]-orders[[#This Row],[OrderDate]])</f>
        <v>2</v>
      </c>
      <c r="P673" t="str">
        <f>TEXT(orders[[#This Row],[OrderDate]],"mmm")</f>
        <v>Apr</v>
      </c>
      <c r="Q673">
        <f xml:space="preserve"> YEAR(orders[[#This Row],[OrderDate]])</f>
        <v>1996</v>
      </c>
      <c r="R673" t="str">
        <f xml:space="preserve"> IF(orders[[#This Row],[ShippedDate]]&lt;orders[[#This Row],[OrderDate]], "Invalid Date", "Valid Date")</f>
        <v>Valid Date</v>
      </c>
    </row>
    <row r="674" spans="1:18" x14ac:dyDescent="0.35">
      <c r="A674">
        <v>10920</v>
      </c>
      <c r="B674" t="s">
        <v>65</v>
      </c>
      <c r="C674">
        <v>4</v>
      </c>
      <c r="D674" s="1">
        <v>35157</v>
      </c>
      <c r="E674" s="1">
        <v>35185</v>
      </c>
      <c r="F674" s="1">
        <v>35163</v>
      </c>
      <c r="G674">
        <v>2</v>
      </c>
      <c r="H674">
        <v>29.61</v>
      </c>
      <c r="I674" t="s">
        <v>66</v>
      </c>
      <c r="J674" t="s">
        <v>850</v>
      </c>
      <c r="K674" t="s">
        <v>851</v>
      </c>
      <c r="L674" t="s">
        <v>852</v>
      </c>
      <c r="M674" t="s">
        <v>853</v>
      </c>
      <c r="N674" t="s">
        <v>71</v>
      </c>
      <c r="O674">
        <f xml:space="preserve"> IF(orders[[#This Row],[ShippedDate]]="","",orders[[#This Row],[ShippedDate]]-orders[[#This Row],[OrderDate]])</f>
        <v>6</v>
      </c>
      <c r="P674" t="str">
        <f>TEXT(orders[[#This Row],[OrderDate]],"mmm")</f>
        <v>Apr</v>
      </c>
      <c r="Q674">
        <f xml:space="preserve"> YEAR(orders[[#This Row],[OrderDate]])</f>
        <v>1996</v>
      </c>
      <c r="R674" t="str">
        <f xml:space="preserve"> IF(orders[[#This Row],[ShippedDate]]&lt;orders[[#This Row],[OrderDate]], "Invalid Date", "Valid Date")</f>
        <v>Valid Date</v>
      </c>
    </row>
    <row r="675" spans="1:18" x14ac:dyDescent="0.35">
      <c r="A675">
        <v>10921</v>
      </c>
      <c r="B675" t="s">
        <v>695</v>
      </c>
      <c r="C675">
        <v>1</v>
      </c>
      <c r="D675" s="1">
        <v>35157</v>
      </c>
      <c r="E675" s="1">
        <v>35199</v>
      </c>
      <c r="F675" s="1">
        <v>35163</v>
      </c>
      <c r="G675">
        <v>1</v>
      </c>
      <c r="H675">
        <v>176.48</v>
      </c>
      <c r="I675" t="s">
        <v>696</v>
      </c>
      <c r="J675" t="s">
        <v>698</v>
      </c>
      <c r="K675" t="s">
        <v>699</v>
      </c>
      <c r="L675" t="s">
        <v>829</v>
      </c>
      <c r="M675" t="s">
        <v>700</v>
      </c>
      <c r="N675" t="s">
        <v>625</v>
      </c>
      <c r="O675">
        <f xml:space="preserve"> IF(orders[[#This Row],[ShippedDate]]="","",orders[[#This Row],[ShippedDate]]-orders[[#This Row],[OrderDate]])</f>
        <v>6</v>
      </c>
      <c r="P675" t="str">
        <f>TEXT(orders[[#This Row],[OrderDate]],"mmm")</f>
        <v>Apr</v>
      </c>
      <c r="Q675">
        <f xml:space="preserve"> YEAR(orders[[#This Row],[OrderDate]])</f>
        <v>1996</v>
      </c>
      <c r="R675" t="str">
        <f xml:space="preserve"> IF(orders[[#This Row],[ShippedDate]]&lt;orders[[#This Row],[OrderDate]], "Invalid Date", "Valid Date")</f>
        <v>Valid Date</v>
      </c>
    </row>
    <row r="676" spans="1:18" x14ac:dyDescent="0.35">
      <c r="A676">
        <v>10922</v>
      </c>
      <c r="B676" t="s">
        <v>314</v>
      </c>
      <c r="C676">
        <v>5</v>
      </c>
      <c r="D676" s="1">
        <v>35157</v>
      </c>
      <c r="E676" s="1">
        <v>35185</v>
      </c>
      <c r="F676" s="1">
        <v>35159</v>
      </c>
      <c r="G676">
        <v>3</v>
      </c>
      <c r="H676">
        <v>62.74</v>
      </c>
      <c r="I676" t="s">
        <v>315</v>
      </c>
      <c r="J676" t="s">
        <v>317</v>
      </c>
      <c r="K676" t="s">
        <v>318</v>
      </c>
      <c r="L676" t="s">
        <v>319</v>
      </c>
      <c r="M676" t="s">
        <v>320</v>
      </c>
      <c r="N676" t="s">
        <v>169</v>
      </c>
      <c r="O676">
        <f xml:space="preserve"> IF(orders[[#This Row],[ShippedDate]]="","",orders[[#This Row],[ShippedDate]]-orders[[#This Row],[OrderDate]])</f>
        <v>2</v>
      </c>
      <c r="P676" t="str">
        <f>TEXT(orders[[#This Row],[OrderDate]],"mmm")</f>
        <v>Apr</v>
      </c>
      <c r="Q676">
        <f xml:space="preserve"> YEAR(orders[[#This Row],[OrderDate]])</f>
        <v>1996</v>
      </c>
      <c r="R676" t="str">
        <f xml:space="preserve"> IF(orders[[#This Row],[ShippedDate]]&lt;orders[[#This Row],[OrderDate]], "Invalid Date", "Valid Date")</f>
        <v>Valid Date</v>
      </c>
    </row>
    <row r="677" spans="1:18" x14ac:dyDescent="0.35">
      <c r="A677">
        <v>10923</v>
      </c>
      <c r="B677" t="s">
        <v>372</v>
      </c>
      <c r="C677">
        <v>7</v>
      </c>
      <c r="D677" s="1">
        <v>35157</v>
      </c>
      <c r="E677" s="1">
        <v>35199</v>
      </c>
      <c r="F677" s="1">
        <v>35167</v>
      </c>
      <c r="G677">
        <v>3</v>
      </c>
      <c r="H677">
        <v>68.260000000000005</v>
      </c>
      <c r="I677" t="s">
        <v>373</v>
      </c>
      <c r="J677" t="s">
        <v>375</v>
      </c>
      <c r="K677" t="s">
        <v>376</v>
      </c>
      <c r="L677" t="s">
        <v>829</v>
      </c>
      <c r="M677" t="s">
        <v>377</v>
      </c>
      <c r="N677" t="s">
        <v>99</v>
      </c>
      <c r="O677">
        <f xml:space="preserve"> IF(orders[[#This Row],[ShippedDate]]="","",orders[[#This Row],[ShippedDate]]-orders[[#This Row],[OrderDate]])</f>
        <v>10</v>
      </c>
      <c r="P677" t="str">
        <f>TEXT(orders[[#This Row],[OrderDate]],"mmm")</f>
        <v>Apr</v>
      </c>
      <c r="Q677">
        <f xml:space="preserve"> YEAR(orders[[#This Row],[OrderDate]])</f>
        <v>1996</v>
      </c>
      <c r="R677" t="str">
        <f xml:space="preserve"> IF(orders[[#This Row],[ShippedDate]]&lt;orders[[#This Row],[OrderDate]], "Invalid Date", "Valid Date")</f>
        <v>Valid Date</v>
      </c>
    </row>
    <row r="678" spans="1:18" x14ac:dyDescent="0.35">
      <c r="A678">
        <v>10924</v>
      </c>
      <c r="B678" t="s">
        <v>74</v>
      </c>
      <c r="C678">
        <v>3</v>
      </c>
      <c r="D678" s="1">
        <v>35158</v>
      </c>
      <c r="E678" s="1">
        <v>35186</v>
      </c>
      <c r="F678" s="1">
        <v>35193</v>
      </c>
      <c r="G678">
        <v>2</v>
      </c>
      <c r="H678">
        <v>151.52000000000001</v>
      </c>
      <c r="I678" t="s">
        <v>75</v>
      </c>
      <c r="J678" t="s">
        <v>78</v>
      </c>
      <c r="K678" t="s">
        <v>79</v>
      </c>
      <c r="L678" t="s">
        <v>829</v>
      </c>
      <c r="M678" t="s">
        <v>80</v>
      </c>
      <c r="N678" t="s">
        <v>81</v>
      </c>
      <c r="O678">
        <f xml:space="preserve"> IF(orders[[#This Row],[ShippedDate]]="","",orders[[#This Row],[ShippedDate]]-orders[[#This Row],[OrderDate]])</f>
        <v>35</v>
      </c>
      <c r="P678" t="str">
        <f>TEXT(orders[[#This Row],[OrderDate]],"mmm")</f>
        <v>Apr</v>
      </c>
      <c r="Q678">
        <f xml:space="preserve"> YEAR(orders[[#This Row],[OrderDate]])</f>
        <v>1996</v>
      </c>
      <c r="R678" t="str">
        <f xml:space="preserve"> IF(orders[[#This Row],[ShippedDate]]&lt;orders[[#This Row],[OrderDate]], "Invalid Date", "Valid Date")</f>
        <v>Valid Date</v>
      </c>
    </row>
    <row r="679" spans="1:18" x14ac:dyDescent="0.35">
      <c r="A679">
        <v>10925</v>
      </c>
      <c r="B679" t="s">
        <v>314</v>
      </c>
      <c r="C679">
        <v>3</v>
      </c>
      <c r="D679" s="1">
        <v>35158</v>
      </c>
      <c r="E679" s="1">
        <v>35186</v>
      </c>
      <c r="F679" s="1">
        <v>35167</v>
      </c>
      <c r="G679">
        <v>1</v>
      </c>
      <c r="H679">
        <v>2.27</v>
      </c>
      <c r="I679" t="s">
        <v>315</v>
      </c>
      <c r="J679" t="s">
        <v>317</v>
      </c>
      <c r="K679" t="s">
        <v>318</v>
      </c>
      <c r="L679" t="s">
        <v>319</v>
      </c>
      <c r="M679" t="s">
        <v>320</v>
      </c>
      <c r="N679" t="s">
        <v>169</v>
      </c>
      <c r="O679">
        <f xml:space="preserve"> IF(orders[[#This Row],[ShippedDate]]="","",orders[[#This Row],[ShippedDate]]-orders[[#This Row],[OrderDate]])</f>
        <v>9</v>
      </c>
      <c r="P679" t="str">
        <f>TEXT(orders[[#This Row],[OrderDate]],"mmm")</f>
        <v>Apr</v>
      </c>
      <c r="Q679">
        <f xml:space="preserve"> YEAR(orders[[#This Row],[OrderDate]])</f>
        <v>1996</v>
      </c>
      <c r="R679" t="str">
        <f xml:space="preserve"> IF(orders[[#This Row],[ShippedDate]]&lt;orders[[#This Row],[OrderDate]], "Invalid Date", "Valid Date")</f>
        <v>Valid Date</v>
      </c>
    </row>
    <row r="680" spans="1:18" x14ac:dyDescent="0.35">
      <c r="A680">
        <v>10926</v>
      </c>
      <c r="B680" t="s">
        <v>49</v>
      </c>
      <c r="C680">
        <v>4</v>
      </c>
      <c r="D680" s="1">
        <v>35158</v>
      </c>
      <c r="E680" s="1">
        <v>35186</v>
      </c>
      <c r="F680" s="1">
        <v>35165</v>
      </c>
      <c r="G680">
        <v>3</v>
      </c>
      <c r="H680">
        <v>39.92</v>
      </c>
      <c r="I680" t="s">
        <v>50</v>
      </c>
      <c r="J680" t="s">
        <v>53</v>
      </c>
      <c r="K680" t="s">
        <v>54</v>
      </c>
      <c r="L680" t="s">
        <v>829</v>
      </c>
      <c r="M680" t="s">
        <v>55</v>
      </c>
      <c r="N680" t="s">
        <v>56</v>
      </c>
      <c r="O680">
        <f xml:space="preserve"> IF(orders[[#This Row],[ShippedDate]]="","",orders[[#This Row],[ShippedDate]]-orders[[#This Row],[OrderDate]])</f>
        <v>7</v>
      </c>
      <c r="P680" t="str">
        <f>TEXT(orders[[#This Row],[OrderDate]],"mmm")</f>
        <v>Apr</v>
      </c>
      <c r="Q680">
        <f xml:space="preserve"> YEAR(orders[[#This Row],[OrderDate]])</f>
        <v>1996</v>
      </c>
      <c r="R680" t="str">
        <f xml:space="preserve"> IF(orders[[#This Row],[ShippedDate]]&lt;orders[[#This Row],[OrderDate]], "Invalid Date", "Valid Date")</f>
        <v>Valid Date</v>
      </c>
    </row>
    <row r="681" spans="1:18" x14ac:dyDescent="0.35">
      <c r="A681">
        <v>10927</v>
      </c>
      <c r="B681" t="s">
        <v>364</v>
      </c>
      <c r="C681">
        <v>4</v>
      </c>
      <c r="D681" s="1">
        <v>35159</v>
      </c>
      <c r="E681" s="1">
        <v>35187</v>
      </c>
      <c r="F681" s="1">
        <v>35193</v>
      </c>
      <c r="G681">
        <v>1</v>
      </c>
      <c r="H681">
        <v>19.79</v>
      </c>
      <c r="I681" t="s">
        <v>365</v>
      </c>
      <c r="J681" t="s">
        <v>367</v>
      </c>
      <c r="K681" t="s">
        <v>368</v>
      </c>
      <c r="L681" t="s">
        <v>829</v>
      </c>
      <c r="M681" t="s">
        <v>369</v>
      </c>
      <c r="N681" t="s">
        <v>99</v>
      </c>
      <c r="O681">
        <f xml:space="preserve"> IF(orders[[#This Row],[ShippedDate]]="","",orders[[#This Row],[ShippedDate]]-orders[[#This Row],[OrderDate]])</f>
        <v>34</v>
      </c>
      <c r="P681" t="str">
        <f>TEXT(orders[[#This Row],[OrderDate]],"mmm")</f>
        <v>Apr</v>
      </c>
      <c r="Q681">
        <f xml:space="preserve"> YEAR(orders[[#This Row],[OrderDate]])</f>
        <v>1996</v>
      </c>
      <c r="R681" t="str">
        <f xml:space="preserve"> IF(orders[[#This Row],[ShippedDate]]&lt;orders[[#This Row],[OrderDate]], "Invalid Date", "Valid Date")</f>
        <v>Valid Date</v>
      </c>
    </row>
    <row r="682" spans="1:18" x14ac:dyDescent="0.35">
      <c r="A682">
        <v>10928</v>
      </c>
      <c r="B682" t="s">
        <v>273</v>
      </c>
      <c r="C682">
        <v>1</v>
      </c>
      <c r="D682" s="1">
        <v>35159</v>
      </c>
      <c r="E682" s="1">
        <v>35187</v>
      </c>
      <c r="F682" s="1">
        <v>35172</v>
      </c>
      <c r="G682">
        <v>1</v>
      </c>
      <c r="H682">
        <v>1.36</v>
      </c>
      <c r="I682" t="s">
        <v>854</v>
      </c>
      <c r="J682" t="s">
        <v>276</v>
      </c>
      <c r="K682" t="s">
        <v>277</v>
      </c>
      <c r="L682" t="s">
        <v>829</v>
      </c>
      <c r="M682" t="s">
        <v>855</v>
      </c>
      <c r="N682" t="s">
        <v>108</v>
      </c>
      <c r="O682">
        <f xml:space="preserve"> IF(orders[[#This Row],[ShippedDate]]="","",orders[[#This Row],[ShippedDate]]-orders[[#This Row],[OrderDate]])</f>
        <v>13</v>
      </c>
      <c r="P682" t="str">
        <f>TEXT(orders[[#This Row],[OrderDate]],"mmm")</f>
        <v>Apr</v>
      </c>
      <c r="Q682">
        <f xml:space="preserve"> YEAR(orders[[#This Row],[OrderDate]])</f>
        <v>1996</v>
      </c>
      <c r="R682" t="str">
        <f xml:space="preserve"> IF(orders[[#This Row],[ShippedDate]]&lt;orders[[#This Row],[OrderDate]], "Invalid Date", "Valid Date")</f>
        <v>Valid Date</v>
      </c>
    </row>
    <row r="683" spans="1:18" x14ac:dyDescent="0.35">
      <c r="A683">
        <v>10929</v>
      </c>
      <c r="B683" t="s">
        <v>241</v>
      </c>
      <c r="C683">
        <v>6</v>
      </c>
      <c r="D683" s="1">
        <v>35159</v>
      </c>
      <c r="E683" s="1">
        <v>35187</v>
      </c>
      <c r="F683" s="1">
        <v>35166</v>
      </c>
      <c r="G683">
        <v>1</v>
      </c>
      <c r="H683">
        <v>33.93</v>
      </c>
      <c r="I683" t="s">
        <v>242</v>
      </c>
      <c r="J683" t="s">
        <v>244</v>
      </c>
      <c r="K683" t="s">
        <v>245</v>
      </c>
      <c r="L683" t="s">
        <v>829</v>
      </c>
      <c r="M683" t="s">
        <v>246</v>
      </c>
      <c r="N683" t="s">
        <v>46</v>
      </c>
      <c r="O683">
        <f xml:space="preserve"> IF(orders[[#This Row],[ShippedDate]]="","",orders[[#This Row],[ShippedDate]]-orders[[#This Row],[OrderDate]])</f>
        <v>7</v>
      </c>
      <c r="P683" t="str">
        <f>TEXT(orders[[#This Row],[OrderDate]],"mmm")</f>
        <v>Apr</v>
      </c>
      <c r="Q683">
        <f xml:space="preserve"> YEAR(orders[[#This Row],[OrderDate]])</f>
        <v>1996</v>
      </c>
      <c r="R683" t="str">
        <f xml:space="preserve"> IF(orders[[#This Row],[ShippedDate]]&lt;orders[[#This Row],[OrderDate]], "Invalid Date", "Valid Date")</f>
        <v>Valid Date</v>
      </c>
    </row>
    <row r="684" spans="1:18" x14ac:dyDescent="0.35">
      <c r="A684">
        <v>10930</v>
      </c>
      <c r="B684" t="s">
        <v>644</v>
      </c>
      <c r="C684">
        <v>4</v>
      </c>
      <c r="D684" s="1">
        <v>35160</v>
      </c>
      <c r="E684" s="1">
        <v>35202</v>
      </c>
      <c r="F684" s="1">
        <v>35172</v>
      </c>
      <c r="G684">
        <v>3</v>
      </c>
      <c r="H684">
        <v>15.55</v>
      </c>
      <c r="I684" t="s">
        <v>645</v>
      </c>
      <c r="J684" t="s">
        <v>647</v>
      </c>
      <c r="K684" t="s">
        <v>648</v>
      </c>
      <c r="L684" t="s">
        <v>829</v>
      </c>
      <c r="M684" t="s">
        <v>649</v>
      </c>
      <c r="N684" t="s">
        <v>453</v>
      </c>
      <c r="O684">
        <f xml:space="preserve"> IF(orders[[#This Row],[ShippedDate]]="","",orders[[#This Row],[ShippedDate]]-orders[[#This Row],[OrderDate]])</f>
        <v>12</v>
      </c>
      <c r="P684" t="str">
        <f>TEXT(orders[[#This Row],[OrderDate]],"mmm")</f>
        <v>Apr</v>
      </c>
      <c r="Q684">
        <f xml:space="preserve"> YEAR(orders[[#This Row],[OrderDate]])</f>
        <v>1996</v>
      </c>
      <c r="R684" t="str">
        <f xml:space="preserve"> IF(orders[[#This Row],[ShippedDate]]&lt;orders[[#This Row],[OrderDate]], "Invalid Date", "Valid Date")</f>
        <v>Valid Date</v>
      </c>
    </row>
    <row r="685" spans="1:18" x14ac:dyDescent="0.35">
      <c r="A685">
        <v>10931</v>
      </c>
      <c r="B685" t="s">
        <v>581</v>
      </c>
      <c r="C685">
        <v>4</v>
      </c>
      <c r="D685" s="1">
        <v>35160</v>
      </c>
      <c r="E685" s="1">
        <v>35174</v>
      </c>
      <c r="F685" s="1">
        <v>35173</v>
      </c>
      <c r="G685">
        <v>2</v>
      </c>
      <c r="H685">
        <v>13.6</v>
      </c>
      <c r="I685" t="s">
        <v>582</v>
      </c>
      <c r="J685" t="s">
        <v>846</v>
      </c>
      <c r="K685" t="s">
        <v>585</v>
      </c>
      <c r="L685" t="s">
        <v>829</v>
      </c>
      <c r="M685" t="s">
        <v>847</v>
      </c>
      <c r="N685" t="s">
        <v>159</v>
      </c>
      <c r="O685">
        <f xml:space="preserve"> IF(orders[[#This Row],[ShippedDate]]="","",orders[[#This Row],[ShippedDate]]-orders[[#This Row],[OrderDate]])</f>
        <v>13</v>
      </c>
      <c r="P685" t="str">
        <f>TEXT(orders[[#This Row],[OrderDate]],"mmm")</f>
        <v>Apr</v>
      </c>
      <c r="Q685">
        <f xml:space="preserve"> YEAR(orders[[#This Row],[OrderDate]])</f>
        <v>1996</v>
      </c>
      <c r="R685" t="str">
        <f xml:space="preserve"> IF(orders[[#This Row],[ShippedDate]]&lt;orders[[#This Row],[OrderDate]], "Invalid Date", "Valid Date")</f>
        <v>Valid Date</v>
      </c>
    </row>
    <row r="686" spans="1:18" x14ac:dyDescent="0.35">
      <c r="A686">
        <v>10932</v>
      </c>
      <c r="B686" t="s">
        <v>111</v>
      </c>
      <c r="C686">
        <v>8</v>
      </c>
      <c r="D686" s="1">
        <v>35160</v>
      </c>
      <c r="E686" s="1">
        <v>35188</v>
      </c>
      <c r="F686" s="1">
        <v>35178</v>
      </c>
      <c r="G686">
        <v>1</v>
      </c>
      <c r="H686">
        <v>134.63999999999999</v>
      </c>
      <c r="I686" t="s">
        <v>112</v>
      </c>
      <c r="J686" t="s">
        <v>114</v>
      </c>
      <c r="K686" t="s">
        <v>115</v>
      </c>
      <c r="L686" t="s">
        <v>829</v>
      </c>
      <c r="M686" t="s">
        <v>116</v>
      </c>
      <c r="N686" t="s">
        <v>99</v>
      </c>
      <c r="O686">
        <f xml:space="preserve"> IF(orders[[#This Row],[ShippedDate]]="","",orders[[#This Row],[ShippedDate]]-orders[[#This Row],[OrderDate]])</f>
        <v>18</v>
      </c>
      <c r="P686" t="str">
        <f>TEXT(orders[[#This Row],[OrderDate]],"mmm")</f>
        <v>Apr</v>
      </c>
      <c r="Q686">
        <f xml:space="preserve"> YEAR(orders[[#This Row],[OrderDate]])</f>
        <v>1996</v>
      </c>
      <c r="R686" t="str">
        <f xml:space="preserve"> IF(orders[[#This Row],[ShippedDate]]&lt;orders[[#This Row],[OrderDate]], "Invalid Date", "Valid Date")</f>
        <v>Valid Date</v>
      </c>
    </row>
    <row r="687" spans="1:18" x14ac:dyDescent="0.35">
      <c r="A687">
        <v>10933</v>
      </c>
      <c r="B687" t="s">
        <v>349</v>
      </c>
      <c r="C687">
        <v>6</v>
      </c>
      <c r="D687" s="1">
        <v>35160</v>
      </c>
      <c r="E687" s="1">
        <v>35188</v>
      </c>
      <c r="F687" s="1">
        <v>35170</v>
      </c>
      <c r="G687">
        <v>3</v>
      </c>
      <c r="H687">
        <v>54.15</v>
      </c>
      <c r="I687" t="s">
        <v>350</v>
      </c>
      <c r="J687" t="s">
        <v>352</v>
      </c>
      <c r="K687" t="s">
        <v>353</v>
      </c>
      <c r="L687" t="s">
        <v>354</v>
      </c>
      <c r="M687" t="s">
        <v>355</v>
      </c>
      <c r="N687" t="s">
        <v>71</v>
      </c>
      <c r="O687">
        <f xml:space="preserve"> IF(orders[[#This Row],[ShippedDate]]="","",orders[[#This Row],[ShippedDate]]-orders[[#This Row],[OrderDate]])</f>
        <v>10</v>
      </c>
      <c r="P687" t="str">
        <f>TEXT(orders[[#This Row],[OrderDate]],"mmm")</f>
        <v>Apr</v>
      </c>
      <c r="Q687">
        <f xml:space="preserve"> YEAR(orders[[#This Row],[OrderDate]])</f>
        <v>1996</v>
      </c>
      <c r="R687" t="str">
        <f xml:space="preserve"> IF(orders[[#This Row],[ShippedDate]]&lt;orders[[#This Row],[OrderDate]], "Invalid Date", "Valid Date")</f>
        <v>Valid Date</v>
      </c>
    </row>
    <row r="688" spans="1:18" x14ac:dyDescent="0.35">
      <c r="A688">
        <v>10934</v>
      </c>
      <c r="B688" t="s">
        <v>397</v>
      </c>
      <c r="C688">
        <v>3</v>
      </c>
      <c r="D688" s="1">
        <v>35163</v>
      </c>
      <c r="E688" s="1">
        <v>35191</v>
      </c>
      <c r="F688" s="1">
        <v>35166</v>
      </c>
      <c r="G688">
        <v>3</v>
      </c>
      <c r="H688">
        <v>32.01</v>
      </c>
      <c r="I688" t="s">
        <v>398</v>
      </c>
      <c r="J688" t="s">
        <v>400</v>
      </c>
      <c r="K688" t="s">
        <v>401</v>
      </c>
      <c r="L688" t="s">
        <v>829</v>
      </c>
      <c r="M688" t="s">
        <v>402</v>
      </c>
      <c r="N688" t="s">
        <v>46</v>
      </c>
      <c r="O688">
        <f xml:space="preserve"> IF(orders[[#This Row],[ShippedDate]]="","",orders[[#This Row],[ShippedDate]]-orders[[#This Row],[OrderDate]])</f>
        <v>3</v>
      </c>
      <c r="P688" t="str">
        <f>TEXT(orders[[#This Row],[OrderDate]],"mmm")</f>
        <v>Apr</v>
      </c>
      <c r="Q688">
        <f xml:space="preserve"> YEAR(orders[[#This Row],[OrderDate]])</f>
        <v>1996</v>
      </c>
      <c r="R688" t="str">
        <f xml:space="preserve"> IF(orders[[#This Row],[ShippedDate]]&lt;orders[[#This Row],[OrderDate]], "Invalid Date", "Valid Date")</f>
        <v>Valid Date</v>
      </c>
    </row>
    <row r="689" spans="1:18" x14ac:dyDescent="0.35">
      <c r="A689">
        <v>10935</v>
      </c>
      <c r="B689" t="s">
        <v>735</v>
      </c>
      <c r="C689">
        <v>4</v>
      </c>
      <c r="D689" s="1">
        <v>35163</v>
      </c>
      <c r="E689" s="1">
        <v>35191</v>
      </c>
      <c r="F689" s="1">
        <v>35172</v>
      </c>
      <c r="G689">
        <v>3</v>
      </c>
      <c r="H689">
        <v>47.59</v>
      </c>
      <c r="I689" t="s">
        <v>736</v>
      </c>
      <c r="J689" t="s">
        <v>738</v>
      </c>
      <c r="K689" t="s">
        <v>739</v>
      </c>
      <c r="L689" t="s">
        <v>167</v>
      </c>
      <c r="M689" t="s">
        <v>740</v>
      </c>
      <c r="N689" t="s">
        <v>169</v>
      </c>
      <c r="O689">
        <f xml:space="preserve"> IF(orders[[#This Row],[ShippedDate]]="","",orders[[#This Row],[ShippedDate]]-orders[[#This Row],[OrderDate]])</f>
        <v>9</v>
      </c>
      <c r="P689" t="str">
        <f>TEXT(orders[[#This Row],[OrderDate]],"mmm")</f>
        <v>Apr</v>
      </c>
      <c r="Q689">
        <f xml:space="preserve"> YEAR(orders[[#This Row],[OrderDate]])</f>
        <v>1996</v>
      </c>
      <c r="R689" t="str">
        <f xml:space="preserve"> IF(orders[[#This Row],[ShippedDate]]&lt;orders[[#This Row],[OrderDate]], "Invalid Date", "Valid Date")</f>
        <v>Valid Date</v>
      </c>
    </row>
    <row r="690" spans="1:18" x14ac:dyDescent="0.35">
      <c r="A690">
        <v>10936</v>
      </c>
      <c r="B690" t="s">
        <v>295</v>
      </c>
      <c r="C690">
        <v>3</v>
      </c>
      <c r="D690" s="1">
        <v>35163</v>
      </c>
      <c r="E690" s="1">
        <v>35191</v>
      </c>
      <c r="F690" s="1">
        <v>35172</v>
      </c>
      <c r="G690">
        <v>2</v>
      </c>
      <c r="H690">
        <v>33.68</v>
      </c>
      <c r="I690" t="s">
        <v>296</v>
      </c>
      <c r="J690" t="s">
        <v>298</v>
      </c>
      <c r="K690" t="s">
        <v>299</v>
      </c>
      <c r="L690" t="s">
        <v>300</v>
      </c>
      <c r="M690" t="s">
        <v>301</v>
      </c>
      <c r="N690" t="s">
        <v>302</v>
      </c>
      <c r="O690">
        <f xml:space="preserve"> IF(orders[[#This Row],[ShippedDate]]="","",orders[[#This Row],[ShippedDate]]-orders[[#This Row],[OrderDate]])</f>
        <v>9</v>
      </c>
      <c r="P690" t="str">
        <f>TEXT(orders[[#This Row],[OrderDate]],"mmm")</f>
        <v>Apr</v>
      </c>
      <c r="Q690">
        <f xml:space="preserve"> YEAR(orders[[#This Row],[OrderDate]])</f>
        <v>1996</v>
      </c>
      <c r="R690" t="str">
        <f xml:space="preserve"> IF(orders[[#This Row],[ShippedDate]]&lt;orders[[#This Row],[OrderDate]], "Invalid Date", "Valid Date")</f>
        <v>Valid Date</v>
      </c>
    </row>
    <row r="691" spans="1:18" x14ac:dyDescent="0.35">
      <c r="A691">
        <v>10937</v>
      </c>
      <c r="B691" t="s">
        <v>136</v>
      </c>
      <c r="C691">
        <v>7</v>
      </c>
      <c r="D691" s="1">
        <v>35164</v>
      </c>
      <c r="E691" s="1">
        <v>35178</v>
      </c>
      <c r="F691" s="1">
        <v>35167</v>
      </c>
      <c r="G691">
        <v>3</v>
      </c>
      <c r="H691">
        <v>31.51</v>
      </c>
      <c r="I691" t="s">
        <v>137</v>
      </c>
      <c r="J691" t="s">
        <v>140</v>
      </c>
      <c r="K691" t="s">
        <v>141</v>
      </c>
      <c r="L691" t="s">
        <v>829</v>
      </c>
      <c r="M691" t="s">
        <v>142</v>
      </c>
      <c r="N691" t="s">
        <v>143</v>
      </c>
      <c r="O691">
        <f xml:space="preserve"> IF(orders[[#This Row],[ShippedDate]]="","",orders[[#This Row],[ShippedDate]]-orders[[#This Row],[OrderDate]])</f>
        <v>3</v>
      </c>
      <c r="P691" t="str">
        <f>TEXT(orders[[#This Row],[OrderDate]],"mmm")</f>
        <v>Apr</v>
      </c>
      <c r="Q691">
        <f xml:space="preserve"> YEAR(orders[[#This Row],[OrderDate]])</f>
        <v>1996</v>
      </c>
      <c r="R691" t="str">
        <f xml:space="preserve"> IF(orders[[#This Row],[ShippedDate]]&lt;orders[[#This Row],[OrderDate]], "Invalid Date", "Valid Date")</f>
        <v>Valid Date</v>
      </c>
    </row>
    <row r="692" spans="1:18" x14ac:dyDescent="0.35">
      <c r="A692">
        <v>10938</v>
      </c>
      <c r="B692" t="s">
        <v>544</v>
      </c>
      <c r="C692">
        <v>3</v>
      </c>
      <c r="D692" s="1">
        <v>35164</v>
      </c>
      <c r="E692" s="1">
        <v>35192</v>
      </c>
      <c r="F692" s="1">
        <v>35170</v>
      </c>
      <c r="G692">
        <v>2</v>
      </c>
      <c r="H692">
        <v>31.89</v>
      </c>
      <c r="I692" t="s">
        <v>545</v>
      </c>
      <c r="J692" t="s">
        <v>547</v>
      </c>
      <c r="K692" t="s">
        <v>548</v>
      </c>
      <c r="L692" t="s">
        <v>829</v>
      </c>
      <c r="M692" t="s">
        <v>549</v>
      </c>
      <c r="N692" t="s">
        <v>46</v>
      </c>
      <c r="O692">
        <f xml:space="preserve"> IF(orders[[#This Row],[ShippedDate]]="","",orders[[#This Row],[ShippedDate]]-orders[[#This Row],[OrderDate]])</f>
        <v>6</v>
      </c>
      <c r="P692" t="str">
        <f>TEXT(orders[[#This Row],[OrderDate]],"mmm")</f>
        <v>Apr</v>
      </c>
      <c r="Q692">
        <f xml:space="preserve"> YEAR(orders[[#This Row],[OrderDate]])</f>
        <v>1996</v>
      </c>
      <c r="R692" t="str">
        <f xml:space="preserve"> IF(orders[[#This Row],[ShippedDate]]&lt;orders[[#This Row],[OrderDate]], "Invalid Date", "Valid Date")</f>
        <v>Valid Date</v>
      </c>
    </row>
    <row r="693" spans="1:18" x14ac:dyDescent="0.35">
      <c r="A693">
        <v>10939</v>
      </c>
      <c r="B693" t="s">
        <v>439</v>
      </c>
      <c r="C693">
        <v>2</v>
      </c>
      <c r="D693" s="1">
        <v>35164</v>
      </c>
      <c r="E693" s="1">
        <v>35192</v>
      </c>
      <c r="F693" s="1">
        <v>35167</v>
      </c>
      <c r="G693">
        <v>2</v>
      </c>
      <c r="H693">
        <v>76.33</v>
      </c>
      <c r="I693" t="s">
        <v>440</v>
      </c>
      <c r="J693" t="s">
        <v>442</v>
      </c>
      <c r="K693" t="s">
        <v>443</v>
      </c>
      <c r="L693" t="s">
        <v>829</v>
      </c>
      <c r="M693" t="s">
        <v>444</v>
      </c>
      <c r="N693" t="s">
        <v>261</v>
      </c>
      <c r="O693">
        <f xml:space="preserve"> IF(orders[[#This Row],[ShippedDate]]="","",orders[[#This Row],[ShippedDate]]-orders[[#This Row],[OrderDate]])</f>
        <v>3</v>
      </c>
      <c r="P693" t="str">
        <f>TEXT(orders[[#This Row],[OrderDate]],"mmm")</f>
        <v>Apr</v>
      </c>
      <c r="Q693">
        <f xml:space="preserve"> YEAR(orders[[#This Row],[OrderDate]])</f>
        <v>1996</v>
      </c>
      <c r="R693" t="str">
        <f xml:space="preserve"> IF(orders[[#This Row],[ShippedDate]]&lt;orders[[#This Row],[OrderDate]], "Invalid Date", "Valid Date")</f>
        <v>Valid Date</v>
      </c>
    </row>
    <row r="694" spans="1:18" x14ac:dyDescent="0.35">
      <c r="A694">
        <v>10940</v>
      </c>
      <c r="B694" t="s">
        <v>111</v>
      </c>
      <c r="C694">
        <v>8</v>
      </c>
      <c r="D694" s="1">
        <v>35165</v>
      </c>
      <c r="E694" s="1">
        <v>35193</v>
      </c>
      <c r="F694" s="1">
        <v>35177</v>
      </c>
      <c r="G694">
        <v>3</v>
      </c>
      <c r="H694">
        <v>19.77</v>
      </c>
      <c r="I694" t="s">
        <v>112</v>
      </c>
      <c r="J694" t="s">
        <v>114</v>
      </c>
      <c r="K694" t="s">
        <v>115</v>
      </c>
      <c r="L694" t="s">
        <v>829</v>
      </c>
      <c r="M694" t="s">
        <v>116</v>
      </c>
      <c r="N694" t="s">
        <v>99</v>
      </c>
      <c r="O694">
        <f xml:space="preserve"> IF(orders[[#This Row],[ShippedDate]]="","",orders[[#This Row],[ShippedDate]]-orders[[#This Row],[OrderDate]])</f>
        <v>12</v>
      </c>
      <c r="P694" t="str">
        <f>TEXT(orders[[#This Row],[OrderDate]],"mmm")</f>
        <v>Apr</v>
      </c>
      <c r="Q694">
        <f xml:space="preserve"> YEAR(orders[[#This Row],[OrderDate]])</f>
        <v>1996</v>
      </c>
      <c r="R694" t="str">
        <f xml:space="preserve"> IF(orders[[#This Row],[ShippedDate]]&lt;orders[[#This Row],[OrderDate]], "Invalid Date", "Valid Date")</f>
        <v>Valid Date</v>
      </c>
    </row>
    <row r="695" spans="1:18" x14ac:dyDescent="0.35">
      <c r="A695">
        <v>10941</v>
      </c>
      <c r="B695" t="s">
        <v>604</v>
      </c>
      <c r="C695">
        <v>7</v>
      </c>
      <c r="D695" s="1">
        <v>35165</v>
      </c>
      <c r="E695" s="1">
        <v>35193</v>
      </c>
      <c r="F695" s="1">
        <v>35174</v>
      </c>
      <c r="G695">
        <v>2</v>
      </c>
      <c r="H695">
        <v>400.81</v>
      </c>
      <c r="I695" t="s">
        <v>605</v>
      </c>
      <c r="J695" t="s">
        <v>607</v>
      </c>
      <c r="K695" t="s">
        <v>608</v>
      </c>
      <c r="L695" t="s">
        <v>609</v>
      </c>
      <c r="M695" t="s">
        <v>610</v>
      </c>
      <c r="N695" t="s">
        <v>302</v>
      </c>
      <c r="O695">
        <f xml:space="preserve"> IF(orders[[#This Row],[ShippedDate]]="","",orders[[#This Row],[ShippedDate]]-orders[[#This Row],[OrderDate]])</f>
        <v>9</v>
      </c>
      <c r="P695" t="str">
        <f>TEXT(orders[[#This Row],[OrderDate]],"mmm")</f>
        <v>Apr</v>
      </c>
      <c r="Q695">
        <f xml:space="preserve"> YEAR(orders[[#This Row],[OrderDate]])</f>
        <v>1996</v>
      </c>
      <c r="R695" t="str">
        <f xml:space="preserve"> IF(orders[[#This Row],[ShippedDate]]&lt;orders[[#This Row],[OrderDate]], "Invalid Date", "Valid Date")</f>
        <v>Valid Date</v>
      </c>
    </row>
    <row r="696" spans="1:18" x14ac:dyDescent="0.35">
      <c r="A696">
        <v>10942</v>
      </c>
      <c r="B696" t="s">
        <v>567</v>
      </c>
      <c r="C696">
        <v>9</v>
      </c>
      <c r="D696" s="1">
        <v>35165</v>
      </c>
      <c r="E696" s="1">
        <v>35193</v>
      </c>
      <c r="F696" s="1">
        <v>35172</v>
      </c>
      <c r="G696">
        <v>3</v>
      </c>
      <c r="H696">
        <v>17.95</v>
      </c>
      <c r="I696" t="s">
        <v>568</v>
      </c>
      <c r="J696" t="s">
        <v>570</v>
      </c>
      <c r="K696" t="s">
        <v>571</v>
      </c>
      <c r="L696" t="s">
        <v>829</v>
      </c>
      <c r="M696" t="s">
        <v>572</v>
      </c>
      <c r="N696" t="s">
        <v>261</v>
      </c>
      <c r="O696">
        <f xml:space="preserve"> IF(orders[[#This Row],[ShippedDate]]="","",orders[[#This Row],[ShippedDate]]-orders[[#This Row],[OrderDate]])</f>
        <v>7</v>
      </c>
      <c r="P696" t="str">
        <f>TEXT(orders[[#This Row],[OrderDate]],"mmm")</f>
        <v>Apr</v>
      </c>
      <c r="Q696">
        <f xml:space="preserve"> YEAR(orders[[#This Row],[OrderDate]])</f>
        <v>1996</v>
      </c>
      <c r="R696" t="str">
        <f xml:space="preserve"> IF(orders[[#This Row],[ShippedDate]]&lt;orders[[#This Row],[OrderDate]], "Invalid Date", "Valid Date")</f>
        <v>Valid Date</v>
      </c>
    </row>
    <row r="697" spans="1:18" x14ac:dyDescent="0.35">
      <c r="A697">
        <v>10943</v>
      </c>
      <c r="B697" t="s">
        <v>130</v>
      </c>
      <c r="C697">
        <v>4</v>
      </c>
      <c r="D697" s="1">
        <v>35165</v>
      </c>
      <c r="E697" s="1">
        <v>35193</v>
      </c>
      <c r="F697" s="1">
        <v>35173</v>
      </c>
      <c r="G697">
        <v>2</v>
      </c>
      <c r="H697">
        <v>2.17</v>
      </c>
      <c r="I697" t="s">
        <v>131</v>
      </c>
      <c r="J697" t="s">
        <v>133</v>
      </c>
      <c r="K697" t="s">
        <v>69</v>
      </c>
      <c r="L697" t="s">
        <v>829</v>
      </c>
      <c r="M697" t="s">
        <v>134</v>
      </c>
      <c r="N697" t="s">
        <v>71</v>
      </c>
      <c r="O697">
        <f xml:space="preserve"> IF(orders[[#This Row],[ShippedDate]]="","",orders[[#This Row],[ShippedDate]]-orders[[#This Row],[OrderDate]])</f>
        <v>8</v>
      </c>
      <c r="P697" t="str">
        <f>TEXT(orders[[#This Row],[OrderDate]],"mmm")</f>
        <v>Apr</v>
      </c>
      <c r="Q697">
        <f xml:space="preserve"> YEAR(orders[[#This Row],[OrderDate]])</f>
        <v>1996</v>
      </c>
      <c r="R697" t="str">
        <f xml:space="preserve"> IF(orders[[#This Row],[ShippedDate]]&lt;orders[[#This Row],[OrderDate]], "Invalid Date", "Valid Date")</f>
        <v>Valid Date</v>
      </c>
    </row>
    <row r="698" spans="1:18" x14ac:dyDescent="0.35">
      <c r="A698">
        <v>10944</v>
      </c>
      <c r="B698" t="s">
        <v>119</v>
      </c>
      <c r="C698">
        <v>6</v>
      </c>
      <c r="D698" s="1">
        <v>35166</v>
      </c>
      <c r="E698" s="1">
        <v>35180</v>
      </c>
      <c r="F698" s="1">
        <v>35167</v>
      </c>
      <c r="G698">
        <v>3</v>
      </c>
      <c r="H698">
        <v>52.92</v>
      </c>
      <c r="I698" t="s">
        <v>120</v>
      </c>
      <c r="J698" t="s">
        <v>123</v>
      </c>
      <c r="K698" t="s">
        <v>124</v>
      </c>
      <c r="L698" t="s">
        <v>125</v>
      </c>
      <c r="M698" t="s">
        <v>126</v>
      </c>
      <c r="N698" t="s">
        <v>127</v>
      </c>
      <c r="O698">
        <f xml:space="preserve"> IF(orders[[#This Row],[ShippedDate]]="","",orders[[#This Row],[ShippedDate]]-orders[[#This Row],[OrderDate]])</f>
        <v>1</v>
      </c>
      <c r="P698" t="str">
        <f>TEXT(orders[[#This Row],[OrderDate]],"mmm")</f>
        <v>Apr</v>
      </c>
      <c r="Q698">
        <f xml:space="preserve"> YEAR(orders[[#This Row],[OrderDate]])</f>
        <v>1996</v>
      </c>
      <c r="R698" t="str">
        <f xml:space="preserve"> IF(orders[[#This Row],[ShippedDate]]&lt;orders[[#This Row],[OrderDate]], "Invalid Date", "Valid Date")</f>
        <v>Valid Date</v>
      </c>
    </row>
    <row r="699" spans="1:18" x14ac:dyDescent="0.35">
      <c r="A699">
        <v>10945</v>
      </c>
      <c r="B699" t="s">
        <v>465</v>
      </c>
      <c r="C699">
        <v>4</v>
      </c>
      <c r="D699" s="1">
        <v>35166</v>
      </c>
      <c r="E699" s="1">
        <v>35194</v>
      </c>
      <c r="F699" s="1">
        <v>35172</v>
      </c>
      <c r="G699">
        <v>1</v>
      </c>
      <c r="H699">
        <v>10.220000000000001</v>
      </c>
      <c r="I699" t="s">
        <v>466</v>
      </c>
      <c r="J699" t="s">
        <v>468</v>
      </c>
      <c r="K699" t="s">
        <v>469</v>
      </c>
      <c r="L699" t="s">
        <v>829</v>
      </c>
      <c r="M699" t="s">
        <v>470</v>
      </c>
      <c r="N699" t="s">
        <v>46</v>
      </c>
      <c r="O699">
        <f xml:space="preserve"> IF(orders[[#This Row],[ShippedDate]]="","",orders[[#This Row],[ShippedDate]]-orders[[#This Row],[OrderDate]])</f>
        <v>6</v>
      </c>
      <c r="P699" t="str">
        <f>TEXT(orders[[#This Row],[OrderDate]],"mmm")</f>
        <v>Apr</v>
      </c>
      <c r="Q699">
        <f xml:space="preserve"> YEAR(orders[[#This Row],[OrderDate]])</f>
        <v>1996</v>
      </c>
      <c r="R699" t="str">
        <f xml:space="preserve"> IF(orders[[#This Row],[ShippedDate]]&lt;orders[[#This Row],[OrderDate]], "Invalid Date", "Valid Date")</f>
        <v>Valid Date</v>
      </c>
    </row>
    <row r="700" spans="1:18" x14ac:dyDescent="0.35">
      <c r="A700">
        <v>10946</v>
      </c>
      <c r="B700" t="s">
        <v>695</v>
      </c>
      <c r="C700">
        <v>1</v>
      </c>
      <c r="D700" s="1">
        <v>35166</v>
      </c>
      <c r="E700" s="1">
        <v>35194</v>
      </c>
      <c r="F700" s="1">
        <v>35173</v>
      </c>
      <c r="G700">
        <v>2</v>
      </c>
      <c r="H700">
        <v>27.2</v>
      </c>
      <c r="I700" t="s">
        <v>696</v>
      </c>
      <c r="J700" t="s">
        <v>698</v>
      </c>
      <c r="K700" t="s">
        <v>699</v>
      </c>
      <c r="L700" t="s">
        <v>829</v>
      </c>
      <c r="M700" t="s">
        <v>700</v>
      </c>
      <c r="N700" t="s">
        <v>625</v>
      </c>
      <c r="O700">
        <f xml:space="preserve"> IF(orders[[#This Row],[ShippedDate]]="","",orders[[#This Row],[ShippedDate]]-orders[[#This Row],[OrderDate]])</f>
        <v>7</v>
      </c>
      <c r="P700" t="str">
        <f>TEXT(orders[[#This Row],[OrderDate]],"mmm")</f>
        <v>Apr</v>
      </c>
      <c r="Q700">
        <f xml:space="preserve"> YEAR(orders[[#This Row],[OrderDate]])</f>
        <v>1996</v>
      </c>
      <c r="R700" t="str">
        <f xml:space="preserve"> IF(orders[[#This Row],[ShippedDate]]&lt;orders[[#This Row],[OrderDate]], "Invalid Date", "Valid Date")</f>
        <v>Valid Date</v>
      </c>
    </row>
    <row r="701" spans="1:18" x14ac:dyDescent="0.35">
      <c r="A701">
        <v>10947</v>
      </c>
      <c r="B701" t="s">
        <v>130</v>
      </c>
      <c r="C701">
        <v>3</v>
      </c>
      <c r="D701" s="1">
        <v>35167</v>
      </c>
      <c r="E701" s="1">
        <v>35195</v>
      </c>
      <c r="F701" s="1">
        <v>35170</v>
      </c>
      <c r="G701">
        <v>2</v>
      </c>
      <c r="H701">
        <v>3.26</v>
      </c>
      <c r="I701" t="s">
        <v>131</v>
      </c>
      <c r="J701" t="s">
        <v>133</v>
      </c>
      <c r="K701" t="s">
        <v>69</v>
      </c>
      <c r="L701" t="s">
        <v>829</v>
      </c>
      <c r="M701" t="s">
        <v>134</v>
      </c>
      <c r="N701" t="s">
        <v>71</v>
      </c>
      <c r="O701">
        <f xml:space="preserve"> IF(orders[[#This Row],[ShippedDate]]="","",orders[[#This Row],[ShippedDate]]-orders[[#This Row],[OrderDate]])</f>
        <v>3</v>
      </c>
      <c r="P701" t="str">
        <f>TEXT(orders[[#This Row],[OrderDate]],"mmm")</f>
        <v>Apr</v>
      </c>
      <c r="Q701">
        <f xml:space="preserve"> YEAR(orders[[#This Row],[OrderDate]])</f>
        <v>1996</v>
      </c>
      <c r="R701" t="str">
        <f xml:space="preserve"> IF(orders[[#This Row],[ShippedDate]]&lt;orders[[#This Row],[OrderDate]], "Invalid Date", "Valid Date")</f>
        <v>Valid Date</v>
      </c>
    </row>
    <row r="702" spans="1:18" x14ac:dyDescent="0.35">
      <c r="A702">
        <v>10948</v>
      </c>
      <c r="B702" t="s">
        <v>281</v>
      </c>
      <c r="C702">
        <v>3</v>
      </c>
      <c r="D702" s="1">
        <v>35167</v>
      </c>
      <c r="E702" s="1">
        <v>35195</v>
      </c>
      <c r="F702" s="1">
        <v>35173</v>
      </c>
      <c r="G702">
        <v>3</v>
      </c>
      <c r="H702">
        <v>23.39</v>
      </c>
      <c r="I702" t="s">
        <v>282</v>
      </c>
      <c r="J702" t="s">
        <v>284</v>
      </c>
      <c r="K702" t="s">
        <v>285</v>
      </c>
      <c r="L702" t="s">
        <v>829</v>
      </c>
      <c r="M702" t="s">
        <v>286</v>
      </c>
      <c r="N702" t="s">
        <v>108</v>
      </c>
      <c r="O702">
        <f xml:space="preserve"> IF(orders[[#This Row],[ShippedDate]]="","",orders[[#This Row],[ShippedDate]]-orders[[#This Row],[OrderDate]])</f>
        <v>6</v>
      </c>
      <c r="P702" t="str">
        <f>TEXT(orders[[#This Row],[OrderDate]],"mmm")</f>
        <v>Apr</v>
      </c>
      <c r="Q702">
        <f xml:space="preserve"> YEAR(orders[[#This Row],[OrderDate]])</f>
        <v>1996</v>
      </c>
      <c r="R702" t="str">
        <f xml:space="preserve"> IF(orders[[#This Row],[ShippedDate]]&lt;orders[[#This Row],[OrderDate]], "Invalid Date", "Valid Date")</f>
        <v>Valid Date</v>
      </c>
    </row>
    <row r="703" spans="1:18" x14ac:dyDescent="0.35">
      <c r="A703">
        <v>10949</v>
      </c>
      <c r="B703" t="s">
        <v>119</v>
      </c>
      <c r="C703">
        <v>2</v>
      </c>
      <c r="D703" s="1">
        <v>35167</v>
      </c>
      <c r="E703" s="1">
        <v>35195</v>
      </c>
      <c r="F703" s="1">
        <v>35171</v>
      </c>
      <c r="G703">
        <v>3</v>
      </c>
      <c r="H703">
        <v>74.44</v>
      </c>
      <c r="I703" t="s">
        <v>120</v>
      </c>
      <c r="J703" t="s">
        <v>123</v>
      </c>
      <c r="K703" t="s">
        <v>124</v>
      </c>
      <c r="L703" t="s">
        <v>125</v>
      </c>
      <c r="M703" t="s">
        <v>126</v>
      </c>
      <c r="N703" t="s">
        <v>127</v>
      </c>
      <c r="O703">
        <f xml:space="preserve"> IF(orders[[#This Row],[ShippedDate]]="","",orders[[#This Row],[ShippedDate]]-orders[[#This Row],[OrderDate]])</f>
        <v>4</v>
      </c>
      <c r="P703" t="str">
        <f>TEXT(orders[[#This Row],[OrderDate]],"mmm")</f>
        <v>Apr</v>
      </c>
      <c r="Q703">
        <f xml:space="preserve"> YEAR(orders[[#This Row],[OrderDate]])</f>
        <v>1996</v>
      </c>
      <c r="R703" t="str">
        <f xml:space="preserve"> IF(orders[[#This Row],[ShippedDate]]&lt;orders[[#This Row],[OrderDate]], "Invalid Date", "Valid Date")</f>
        <v>Valid Date</v>
      </c>
    </row>
    <row r="704" spans="1:18" x14ac:dyDescent="0.35">
      <c r="A704">
        <v>10950</v>
      </c>
      <c r="B704" t="s">
        <v>439</v>
      </c>
      <c r="C704">
        <v>1</v>
      </c>
      <c r="D704" s="1">
        <v>35170</v>
      </c>
      <c r="E704" s="1">
        <v>35198</v>
      </c>
      <c r="F704" s="1">
        <v>35177</v>
      </c>
      <c r="G704">
        <v>2</v>
      </c>
      <c r="H704">
        <v>2.5</v>
      </c>
      <c r="I704" t="s">
        <v>440</v>
      </c>
      <c r="J704" t="s">
        <v>442</v>
      </c>
      <c r="K704" t="s">
        <v>443</v>
      </c>
      <c r="L704" t="s">
        <v>829</v>
      </c>
      <c r="M704" t="s">
        <v>444</v>
      </c>
      <c r="N704" t="s">
        <v>261</v>
      </c>
      <c r="O704">
        <f xml:space="preserve"> IF(orders[[#This Row],[ShippedDate]]="","",orders[[#This Row],[ShippedDate]]-orders[[#This Row],[OrderDate]])</f>
        <v>7</v>
      </c>
      <c r="P704" t="str">
        <f>TEXT(orders[[#This Row],[OrderDate]],"mmm")</f>
        <v>Apr</v>
      </c>
      <c r="Q704">
        <f xml:space="preserve"> YEAR(orders[[#This Row],[OrderDate]])</f>
        <v>1996</v>
      </c>
      <c r="R704" t="str">
        <f xml:space="preserve"> IF(orders[[#This Row],[ShippedDate]]&lt;orders[[#This Row],[OrderDate]], "Invalid Date", "Valid Date")</f>
        <v>Valid Date</v>
      </c>
    </row>
    <row r="705" spans="1:18" x14ac:dyDescent="0.35">
      <c r="A705">
        <v>10951</v>
      </c>
      <c r="B705" t="s">
        <v>581</v>
      </c>
      <c r="C705">
        <v>9</v>
      </c>
      <c r="D705" s="1">
        <v>35170</v>
      </c>
      <c r="E705" s="1">
        <v>35212</v>
      </c>
      <c r="F705" s="1">
        <v>35192</v>
      </c>
      <c r="G705">
        <v>2</v>
      </c>
      <c r="H705">
        <v>30.85</v>
      </c>
      <c r="I705" t="s">
        <v>582</v>
      </c>
      <c r="J705" t="s">
        <v>846</v>
      </c>
      <c r="K705" t="s">
        <v>585</v>
      </c>
      <c r="L705" t="s">
        <v>829</v>
      </c>
      <c r="M705" t="s">
        <v>847</v>
      </c>
      <c r="N705" t="s">
        <v>159</v>
      </c>
      <c r="O705">
        <f xml:space="preserve"> IF(orders[[#This Row],[ShippedDate]]="","",orders[[#This Row],[ShippedDate]]-orders[[#This Row],[OrderDate]])</f>
        <v>22</v>
      </c>
      <c r="P705" t="str">
        <f>TEXT(orders[[#This Row],[OrderDate]],"mmm")</f>
        <v>Apr</v>
      </c>
      <c r="Q705">
        <f xml:space="preserve"> YEAR(orders[[#This Row],[OrderDate]])</f>
        <v>1996</v>
      </c>
      <c r="R705" t="str">
        <f xml:space="preserve"> IF(orders[[#This Row],[ShippedDate]]&lt;orders[[#This Row],[OrderDate]], "Invalid Date", "Valid Date")</f>
        <v>Valid Date</v>
      </c>
    </row>
    <row r="706" spans="1:18" x14ac:dyDescent="0.35">
      <c r="A706">
        <v>10952</v>
      </c>
      <c r="B706" t="s">
        <v>39</v>
      </c>
      <c r="C706">
        <v>1</v>
      </c>
      <c r="D706" s="1">
        <v>35170</v>
      </c>
      <c r="E706" s="1">
        <v>35212</v>
      </c>
      <c r="F706" s="1">
        <v>35178</v>
      </c>
      <c r="G706">
        <v>1</v>
      </c>
      <c r="H706">
        <v>40.42</v>
      </c>
      <c r="I706" t="s">
        <v>858</v>
      </c>
      <c r="J706" t="s">
        <v>43</v>
      </c>
      <c r="K706" t="s">
        <v>44</v>
      </c>
      <c r="L706" t="s">
        <v>829</v>
      </c>
      <c r="M706" t="s">
        <v>45</v>
      </c>
      <c r="N706" t="s">
        <v>46</v>
      </c>
      <c r="O706">
        <f xml:space="preserve"> IF(orders[[#This Row],[ShippedDate]]="","",orders[[#This Row],[ShippedDate]]-orders[[#This Row],[OrderDate]])</f>
        <v>8</v>
      </c>
      <c r="P706" t="str">
        <f>TEXT(orders[[#This Row],[OrderDate]],"mmm")</f>
        <v>Apr</v>
      </c>
      <c r="Q706">
        <f xml:space="preserve"> YEAR(orders[[#This Row],[OrderDate]])</f>
        <v>1996</v>
      </c>
      <c r="R706" t="str">
        <f xml:space="preserve"> IF(orders[[#This Row],[ShippedDate]]&lt;orders[[#This Row],[OrderDate]], "Invalid Date", "Valid Date")</f>
        <v>Valid Date</v>
      </c>
    </row>
    <row r="707" spans="1:18" x14ac:dyDescent="0.35">
      <c r="A707">
        <v>10953</v>
      </c>
      <c r="B707" t="s">
        <v>65</v>
      </c>
      <c r="C707">
        <v>9</v>
      </c>
      <c r="D707" s="1">
        <v>35170</v>
      </c>
      <c r="E707" s="1">
        <v>35184</v>
      </c>
      <c r="F707" s="1">
        <v>35179</v>
      </c>
      <c r="G707">
        <v>2</v>
      </c>
      <c r="H707">
        <v>23.72</v>
      </c>
      <c r="I707" t="s">
        <v>66</v>
      </c>
      <c r="J707" t="s">
        <v>850</v>
      </c>
      <c r="K707" t="s">
        <v>851</v>
      </c>
      <c r="L707" t="s">
        <v>852</v>
      </c>
      <c r="M707" t="s">
        <v>853</v>
      </c>
      <c r="N707" t="s">
        <v>71</v>
      </c>
      <c r="O707">
        <f xml:space="preserve"> IF(orders[[#This Row],[ShippedDate]]="","",orders[[#This Row],[ShippedDate]]-orders[[#This Row],[OrderDate]])</f>
        <v>9</v>
      </c>
      <c r="P707" t="str">
        <f>TEXT(orders[[#This Row],[OrderDate]],"mmm")</f>
        <v>Apr</v>
      </c>
      <c r="Q707">
        <f xml:space="preserve"> YEAR(orders[[#This Row],[OrderDate]])</f>
        <v>1996</v>
      </c>
      <c r="R707" t="str">
        <f xml:space="preserve"> IF(orders[[#This Row],[ShippedDate]]&lt;orders[[#This Row],[OrderDate]], "Invalid Date", "Valid Date")</f>
        <v>Valid Date</v>
      </c>
    </row>
    <row r="708" spans="1:18" x14ac:dyDescent="0.35">
      <c r="A708">
        <v>10954</v>
      </c>
      <c r="B708" t="s">
        <v>422</v>
      </c>
      <c r="C708">
        <v>5</v>
      </c>
      <c r="D708" s="1">
        <v>35171</v>
      </c>
      <c r="E708" s="1">
        <v>35213</v>
      </c>
      <c r="F708" s="1">
        <v>35174</v>
      </c>
      <c r="G708">
        <v>1</v>
      </c>
      <c r="H708">
        <v>27.91</v>
      </c>
      <c r="I708" t="s">
        <v>423</v>
      </c>
      <c r="J708" t="s">
        <v>425</v>
      </c>
      <c r="K708" t="s">
        <v>426</v>
      </c>
      <c r="L708" t="s">
        <v>427</v>
      </c>
      <c r="M708" t="s">
        <v>428</v>
      </c>
      <c r="N708" t="s">
        <v>311</v>
      </c>
      <c r="O708">
        <f xml:space="preserve"> IF(orders[[#This Row],[ShippedDate]]="","",orders[[#This Row],[ShippedDate]]-orders[[#This Row],[OrderDate]])</f>
        <v>3</v>
      </c>
      <c r="P708" t="str">
        <f>TEXT(orders[[#This Row],[OrderDate]],"mmm")</f>
        <v>Apr</v>
      </c>
      <c r="Q708">
        <f xml:space="preserve"> YEAR(orders[[#This Row],[OrderDate]])</f>
        <v>1996</v>
      </c>
      <c r="R708" t="str">
        <f xml:space="preserve"> IF(orders[[#This Row],[ShippedDate]]&lt;orders[[#This Row],[OrderDate]], "Invalid Date", "Valid Date")</f>
        <v>Valid Date</v>
      </c>
    </row>
    <row r="709" spans="1:18" x14ac:dyDescent="0.35">
      <c r="A709">
        <v>10955</v>
      </c>
      <c r="B709" t="s">
        <v>234</v>
      </c>
      <c r="C709">
        <v>8</v>
      </c>
      <c r="D709" s="1">
        <v>35171</v>
      </c>
      <c r="E709" s="1">
        <v>35199</v>
      </c>
      <c r="F709" s="1">
        <v>35174</v>
      </c>
      <c r="G709">
        <v>2</v>
      </c>
      <c r="H709">
        <v>3.26</v>
      </c>
      <c r="I709" t="s">
        <v>235</v>
      </c>
      <c r="J709" t="s">
        <v>237</v>
      </c>
      <c r="K709" t="s">
        <v>238</v>
      </c>
      <c r="L709" t="s">
        <v>829</v>
      </c>
      <c r="M709" t="s">
        <v>239</v>
      </c>
      <c r="N709" t="s">
        <v>81</v>
      </c>
      <c r="O709">
        <f xml:space="preserve"> IF(orders[[#This Row],[ShippedDate]]="","",orders[[#This Row],[ShippedDate]]-orders[[#This Row],[OrderDate]])</f>
        <v>3</v>
      </c>
      <c r="P709" t="str">
        <f>TEXT(orders[[#This Row],[OrderDate]],"mmm")</f>
        <v>Apr</v>
      </c>
      <c r="Q709">
        <f xml:space="preserve"> YEAR(orders[[#This Row],[OrderDate]])</f>
        <v>1996</v>
      </c>
      <c r="R709" t="str">
        <f xml:space="preserve"> IF(orders[[#This Row],[ShippedDate]]&lt;orders[[#This Row],[OrderDate]], "Invalid Date", "Valid Date")</f>
        <v>Valid Date</v>
      </c>
    </row>
    <row r="710" spans="1:18" x14ac:dyDescent="0.35">
      <c r="A710">
        <v>10956</v>
      </c>
      <c r="B710" t="s">
        <v>84</v>
      </c>
      <c r="C710">
        <v>6</v>
      </c>
      <c r="D710" s="1">
        <v>35171</v>
      </c>
      <c r="E710" s="1">
        <v>35213</v>
      </c>
      <c r="F710" s="1">
        <v>35174</v>
      </c>
      <c r="G710">
        <v>2</v>
      </c>
      <c r="H710">
        <v>44.65</v>
      </c>
      <c r="I710" t="s">
        <v>85</v>
      </c>
      <c r="J710" t="s">
        <v>87</v>
      </c>
      <c r="K710" t="s">
        <v>88</v>
      </c>
      <c r="L710" t="s">
        <v>829</v>
      </c>
      <c r="M710" t="s">
        <v>89</v>
      </c>
      <c r="N710" t="s">
        <v>46</v>
      </c>
      <c r="O710">
        <f xml:space="preserve"> IF(orders[[#This Row],[ShippedDate]]="","",orders[[#This Row],[ShippedDate]]-orders[[#This Row],[OrderDate]])</f>
        <v>3</v>
      </c>
      <c r="P710" t="str">
        <f>TEXT(orders[[#This Row],[OrderDate]],"mmm")</f>
        <v>Apr</v>
      </c>
      <c r="Q710">
        <f xml:space="preserve"> YEAR(orders[[#This Row],[OrderDate]])</f>
        <v>1996</v>
      </c>
      <c r="R710" t="str">
        <f xml:space="preserve"> IF(orders[[#This Row],[ShippedDate]]&lt;orders[[#This Row],[OrderDate]], "Invalid Date", "Valid Date")</f>
        <v>Valid Date</v>
      </c>
    </row>
    <row r="711" spans="1:18" x14ac:dyDescent="0.35">
      <c r="A711">
        <v>10957</v>
      </c>
      <c r="B711" t="s">
        <v>323</v>
      </c>
      <c r="C711">
        <v>8</v>
      </c>
      <c r="D711" s="1">
        <v>35172</v>
      </c>
      <c r="E711" s="1">
        <v>35200</v>
      </c>
      <c r="F711" s="1">
        <v>35181</v>
      </c>
      <c r="G711">
        <v>3</v>
      </c>
      <c r="H711">
        <v>105.36</v>
      </c>
      <c r="I711" t="s">
        <v>324</v>
      </c>
      <c r="J711" t="s">
        <v>326</v>
      </c>
      <c r="K711" t="s">
        <v>327</v>
      </c>
      <c r="L711" t="s">
        <v>328</v>
      </c>
      <c r="M711" t="s">
        <v>329</v>
      </c>
      <c r="N711" t="s">
        <v>311</v>
      </c>
      <c r="O711">
        <f xml:space="preserve"> IF(orders[[#This Row],[ShippedDate]]="","",orders[[#This Row],[ShippedDate]]-orders[[#This Row],[OrderDate]])</f>
        <v>9</v>
      </c>
      <c r="P711" t="str">
        <f>TEXT(orders[[#This Row],[OrderDate]],"mmm")</f>
        <v>Apr</v>
      </c>
      <c r="Q711">
        <f xml:space="preserve"> YEAR(orders[[#This Row],[OrderDate]])</f>
        <v>1996</v>
      </c>
      <c r="R711" t="str">
        <f xml:space="preserve"> IF(orders[[#This Row],[ShippedDate]]&lt;orders[[#This Row],[OrderDate]], "Invalid Date", "Valid Date")</f>
        <v>Valid Date</v>
      </c>
    </row>
    <row r="712" spans="1:18" x14ac:dyDescent="0.35">
      <c r="A712">
        <v>10958</v>
      </c>
      <c r="B712" t="s">
        <v>479</v>
      </c>
      <c r="C712">
        <v>7</v>
      </c>
      <c r="D712" s="1">
        <v>35172</v>
      </c>
      <c r="E712" s="1">
        <v>35200</v>
      </c>
      <c r="F712" s="1">
        <v>35181</v>
      </c>
      <c r="G712">
        <v>2</v>
      </c>
      <c r="H712">
        <v>49.56</v>
      </c>
      <c r="I712" t="s">
        <v>480</v>
      </c>
      <c r="J712" t="s">
        <v>482</v>
      </c>
      <c r="K712" t="s">
        <v>141</v>
      </c>
      <c r="L712" t="s">
        <v>829</v>
      </c>
      <c r="M712" t="s">
        <v>142</v>
      </c>
      <c r="N712" t="s">
        <v>143</v>
      </c>
      <c r="O712">
        <f xml:space="preserve"> IF(orders[[#This Row],[ShippedDate]]="","",orders[[#This Row],[ShippedDate]]-orders[[#This Row],[OrderDate]])</f>
        <v>9</v>
      </c>
      <c r="P712" t="str">
        <f>TEXT(orders[[#This Row],[OrderDate]],"mmm")</f>
        <v>Apr</v>
      </c>
      <c r="Q712">
        <f xml:space="preserve"> YEAR(orders[[#This Row],[OrderDate]])</f>
        <v>1996</v>
      </c>
      <c r="R712" t="str">
        <f xml:space="preserve"> IF(orders[[#This Row],[ShippedDate]]&lt;orders[[#This Row],[OrderDate]], "Invalid Date", "Valid Date")</f>
        <v>Valid Date</v>
      </c>
    </row>
    <row r="713" spans="1:18" x14ac:dyDescent="0.35">
      <c r="A713">
        <v>10959</v>
      </c>
      <c r="B713" t="s">
        <v>288</v>
      </c>
      <c r="C713">
        <v>6</v>
      </c>
      <c r="D713" s="1">
        <v>35172</v>
      </c>
      <c r="E713" s="1">
        <v>35214</v>
      </c>
      <c r="F713" s="1">
        <v>35177</v>
      </c>
      <c r="G713">
        <v>2</v>
      </c>
      <c r="H713">
        <v>4.9800000000000004</v>
      </c>
      <c r="I713" t="s">
        <v>289</v>
      </c>
      <c r="J713" t="s">
        <v>291</v>
      </c>
      <c r="K713" t="s">
        <v>292</v>
      </c>
      <c r="L713" t="s">
        <v>167</v>
      </c>
      <c r="M713" t="s">
        <v>293</v>
      </c>
      <c r="N713" t="s">
        <v>169</v>
      </c>
      <c r="O713">
        <f xml:space="preserve"> IF(orders[[#This Row],[ShippedDate]]="","",orders[[#This Row],[ShippedDate]]-orders[[#This Row],[OrderDate]])</f>
        <v>5</v>
      </c>
      <c r="P713" t="str">
        <f>TEXT(orders[[#This Row],[OrderDate]],"mmm")</f>
        <v>Apr</v>
      </c>
      <c r="Q713">
        <f xml:space="preserve"> YEAR(orders[[#This Row],[OrderDate]])</f>
        <v>1996</v>
      </c>
      <c r="R713" t="str">
        <f xml:space="preserve"> IF(orders[[#This Row],[ShippedDate]]&lt;orders[[#This Row],[OrderDate]], "Invalid Date", "Valid Date")</f>
        <v>Valid Date</v>
      </c>
    </row>
    <row r="714" spans="1:18" x14ac:dyDescent="0.35">
      <c r="A714">
        <v>10960</v>
      </c>
      <c r="B714" t="s">
        <v>323</v>
      </c>
      <c r="C714">
        <v>3</v>
      </c>
      <c r="D714" s="1">
        <v>35173</v>
      </c>
      <c r="E714" s="1">
        <v>35187</v>
      </c>
      <c r="F714" s="1">
        <v>35193</v>
      </c>
      <c r="G714">
        <v>1</v>
      </c>
      <c r="H714">
        <v>2.08</v>
      </c>
      <c r="I714" t="s">
        <v>324</v>
      </c>
      <c r="J714" t="s">
        <v>326</v>
      </c>
      <c r="K714" t="s">
        <v>327</v>
      </c>
      <c r="L714" t="s">
        <v>328</v>
      </c>
      <c r="M714" t="s">
        <v>329</v>
      </c>
      <c r="N714" t="s">
        <v>311</v>
      </c>
      <c r="O714">
        <f xml:space="preserve"> IF(orders[[#This Row],[ShippedDate]]="","",orders[[#This Row],[ShippedDate]]-orders[[#This Row],[OrderDate]])</f>
        <v>20</v>
      </c>
      <c r="P714" t="str">
        <f>TEXT(orders[[#This Row],[OrderDate]],"mmm")</f>
        <v>Apr</v>
      </c>
      <c r="Q714">
        <f xml:space="preserve"> YEAR(orders[[#This Row],[OrderDate]])</f>
        <v>1996</v>
      </c>
      <c r="R714" t="str">
        <f xml:space="preserve"> IF(orders[[#This Row],[ShippedDate]]&lt;orders[[#This Row],[OrderDate]], "Invalid Date", "Valid Date")</f>
        <v>Valid Date</v>
      </c>
    </row>
    <row r="715" spans="1:18" x14ac:dyDescent="0.35">
      <c r="A715">
        <v>10961</v>
      </c>
      <c r="B715" t="s">
        <v>538</v>
      </c>
      <c r="C715">
        <v>8</v>
      </c>
      <c r="D715" s="1">
        <v>35173</v>
      </c>
      <c r="E715" s="1">
        <v>35201</v>
      </c>
      <c r="F715" s="1">
        <v>35184</v>
      </c>
      <c r="G715">
        <v>1</v>
      </c>
      <c r="H715">
        <v>104.47</v>
      </c>
      <c r="I715" t="s">
        <v>539</v>
      </c>
      <c r="J715" t="s">
        <v>541</v>
      </c>
      <c r="K715" t="s">
        <v>166</v>
      </c>
      <c r="L715" t="s">
        <v>167</v>
      </c>
      <c r="M715" t="s">
        <v>542</v>
      </c>
      <c r="N715" t="s">
        <v>169</v>
      </c>
      <c r="O715">
        <f xml:space="preserve"> IF(orders[[#This Row],[ShippedDate]]="","",orders[[#This Row],[ShippedDate]]-orders[[#This Row],[OrderDate]])</f>
        <v>11</v>
      </c>
      <c r="P715" t="str">
        <f>TEXT(orders[[#This Row],[OrderDate]],"mmm")</f>
        <v>Apr</v>
      </c>
      <c r="Q715">
        <f xml:space="preserve"> YEAR(orders[[#This Row],[OrderDate]])</f>
        <v>1996</v>
      </c>
      <c r="R715" t="str">
        <f xml:space="preserve"> IF(orders[[#This Row],[ShippedDate]]&lt;orders[[#This Row],[OrderDate]], "Invalid Date", "Valid Date")</f>
        <v>Valid Date</v>
      </c>
    </row>
    <row r="716" spans="1:18" x14ac:dyDescent="0.35">
      <c r="A716">
        <v>10962</v>
      </c>
      <c r="B716" t="s">
        <v>544</v>
      </c>
      <c r="C716">
        <v>8</v>
      </c>
      <c r="D716" s="1">
        <v>35173</v>
      </c>
      <c r="E716" s="1">
        <v>35201</v>
      </c>
      <c r="F716" s="1">
        <v>35177</v>
      </c>
      <c r="G716">
        <v>2</v>
      </c>
      <c r="H716">
        <v>275.79000000000002</v>
      </c>
      <c r="I716" t="s">
        <v>545</v>
      </c>
      <c r="J716" t="s">
        <v>547</v>
      </c>
      <c r="K716" t="s">
        <v>548</v>
      </c>
      <c r="L716" t="s">
        <v>829</v>
      </c>
      <c r="M716" t="s">
        <v>549</v>
      </c>
      <c r="N716" t="s">
        <v>46</v>
      </c>
      <c r="O716">
        <f xml:space="preserve"> IF(orders[[#This Row],[ShippedDate]]="","",orders[[#This Row],[ShippedDate]]-orders[[#This Row],[OrderDate]])</f>
        <v>4</v>
      </c>
      <c r="P716" t="str">
        <f>TEXT(orders[[#This Row],[OrderDate]],"mmm")</f>
        <v>Apr</v>
      </c>
      <c r="Q716">
        <f xml:space="preserve"> YEAR(orders[[#This Row],[OrderDate]])</f>
        <v>1996</v>
      </c>
      <c r="R716" t="str">
        <f xml:space="preserve"> IF(orders[[#This Row],[ShippedDate]]&lt;orders[[#This Row],[OrderDate]], "Invalid Date", "Valid Date")</f>
        <v>Valid Date</v>
      </c>
    </row>
    <row r="717" spans="1:18" x14ac:dyDescent="0.35">
      <c r="A717">
        <v>10963</v>
      </c>
      <c r="B717" t="s">
        <v>264</v>
      </c>
      <c r="C717">
        <v>9</v>
      </c>
      <c r="D717" s="1">
        <v>35173</v>
      </c>
      <c r="E717" s="1">
        <v>35201</v>
      </c>
      <c r="F717" s="1">
        <v>35180</v>
      </c>
      <c r="G717">
        <v>3</v>
      </c>
      <c r="H717">
        <v>2.7</v>
      </c>
      <c r="I717" t="s">
        <v>265</v>
      </c>
      <c r="J717" t="s">
        <v>267</v>
      </c>
      <c r="K717" t="s">
        <v>268</v>
      </c>
      <c r="L717" t="s">
        <v>829</v>
      </c>
      <c r="M717" t="s">
        <v>269</v>
      </c>
      <c r="N717" t="s">
        <v>270</v>
      </c>
      <c r="O717">
        <f xml:space="preserve"> IF(orders[[#This Row],[ShippedDate]]="","",orders[[#This Row],[ShippedDate]]-orders[[#This Row],[OrderDate]])</f>
        <v>7</v>
      </c>
      <c r="P717" t="str">
        <f>TEXT(orders[[#This Row],[OrderDate]],"mmm")</f>
        <v>Apr</v>
      </c>
      <c r="Q717">
        <f xml:space="preserve"> YEAR(orders[[#This Row],[OrderDate]])</f>
        <v>1996</v>
      </c>
      <c r="R717" t="str">
        <f xml:space="preserve"> IF(orders[[#This Row],[ShippedDate]]&lt;orders[[#This Row],[OrderDate]], "Invalid Date", "Valid Date")</f>
        <v>Valid Date</v>
      </c>
    </row>
    <row r="718" spans="1:18" x14ac:dyDescent="0.35">
      <c r="A718">
        <v>10964</v>
      </c>
      <c r="B718" t="s">
        <v>628</v>
      </c>
      <c r="C718">
        <v>3</v>
      </c>
      <c r="D718" s="1">
        <v>35174</v>
      </c>
      <c r="E718" s="1">
        <v>35202</v>
      </c>
      <c r="F718" s="1">
        <v>35178</v>
      </c>
      <c r="G718">
        <v>2</v>
      </c>
      <c r="H718">
        <v>87.38</v>
      </c>
      <c r="I718" t="s">
        <v>629</v>
      </c>
      <c r="J718" t="s">
        <v>631</v>
      </c>
      <c r="K718" t="s">
        <v>506</v>
      </c>
      <c r="L718" t="s">
        <v>829</v>
      </c>
      <c r="M718" t="s">
        <v>632</v>
      </c>
      <c r="N718" t="s">
        <v>99</v>
      </c>
      <c r="O718">
        <f xml:space="preserve"> IF(orders[[#This Row],[ShippedDate]]="","",orders[[#This Row],[ShippedDate]]-orders[[#This Row],[OrderDate]])</f>
        <v>4</v>
      </c>
      <c r="P718" t="str">
        <f>TEXT(orders[[#This Row],[OrderDate]],"mmm")</f>
        <v>Apr</v>
      </c>
      <c r="Q718">
        <f xml:space="preserve"> YEAR(orders[[#This Row],[OrderDate]])</f>
        <v>1996</v>
      </c>
      <c r="R718" t="str">
        <f xml:space="preserve"> IF(orders[[#This Row],[ShippedDate]]&lt;orders[[#This Row],[OrderDate]], "Invalid Date", "Valid Date")</f>
        <v>Valid Date</v>
      </c>
    </row>
    <row r="719" spans="1:18" x14ac:dyDescent="0.35">
      <c r="A719">
        <v>10965</v>
      </c>
      <c r="B719" t="s">
        <v>485</v>
      </c>
      <c r="C719">
        <v>6</v>
      </c>
      <c r="D719" s="1">
        <v>35174</v>
      </c>
      <c r="E719" s="1">
        <v>35202</v>
      </c>
      <c r="F719" s="1">
        <v>35184</v>
      </c>
      <c r="G719">
        <v>3</v>
      </c>
      <c r="H719">
        <v>144.38</v>
      </c>
      <c r="I719" t="s">
        <v>486</v>
      </c>
      <c r="J719" t="s">
        <v>488</v>
      </c>
      <c r="K719" t="s">
        <v>489</v>
      </c>
      <c r="L719" t="s">
        <v>490</v>
      </c>
      <c r="M719" t="s">
        <v>491</v>
      </c>
      <c r="N719" t="s">
        <v>302</v>
      </c>
      <c r="O719">
        <f xml:space="preserve"> IF(orders[[#This Row],[ShippedDate]]="","",orders[[#This Row],[ShippedDate]]-orders[[#This Row],[OrderDate]])</f>
        <v>10</v>
      </c>
      <c r="P719" t="str">
        <f>TEXT(orders[[#This Row],[OrderDate]],"mmm")</f>
        <v>Apr</v>
      </c>
      <c r="Q719">
        <f xml:space="preserve"> YEAR(orders[[#This Row],[OrderDate]])</f>
        <v>1996</v>
      </c>
      <c r="R719" t="str">
        <f xml:space="preserve"> IF(orders[[#This Row],[ShippedDate]]&lt;orders[[#This Row],[OrderDate]], "Invalid Date", "Valid Date")</f>
        <v>Valid Date</v>
      </c>
    </row>
    <row r="720" spans="1:18" x14ac:dyDescent="0.35">
      <c r="A720">
        <v>10966</v>
      </c>
      <c r="B720" t="s">
        <v>153</v>
      </c>
      <c r="C720">
        <v>4</v>
      </c>
      <c r="D720" s="1">
        <v>35174</v>
      </c>
      <c r="E720" s="1">
        <v>35202</v>
      </c>
      <c r="F720" s="1">
        <v>35193</v>
      </c>
      <c r="G720">
        <v>1</v>
      </c>
      <c r="H720">
        <v>27.19</v>
      </c>
      <c r="I720" t="s">
        <v>154</v>
      </c>
      <c r="J720" t="s">
        <v>845</v>
      </c>
      <c r="K720" t="s">
        <v>157</v>
      </c>
      <c r="L720" t="s">
        <v>829</v>
      </c>
      <c r="M720" t="s">
        <v>158</v>
      </c>
      <c r="N720" t="s">
        <v>159</v>
      </c>
      <c r="O720">
        <f xml:space="preserve"> IF(orders[[#This Row],[ShippedDate]]="","",orders[[#This Row],[ShippedDate]]-orders[[#This Row],[OrderDate]])</f>
        <v>19</v>
      </c>
      <c r="P720" t="str">
        <f>TEXT(orders[[#This Row],[OrderDate]],"mmm")</f>
        <v>Apr</v>
      </c>
      <c r="Q720">
        <f xml:space="preserve"> YEAR(orders[[#This Row],[OrderDate]])</f>
        <v>1996</v>
      </c>
      <c r="R720" t="str">
        <f xml:space="preserve"> IF(orders[[#This Row],[ShippedDate]]&lt;orders[[#This Row],[OrderDate]], "Invalid Date", "Valid Date")</f>
        <v>Valid Date</v>
      </c>
    </row>
    <row r="721" spans="1:18" x14ac:dyDescent="0.35">
      <c r="A721">
        <v>10967</v>
      </c>
      <c r="B721" t="s">
        <v>667</v>
      </c>
      <c r="C721">
        <v>2</v>
      </c>
      <c r="D721" s="1">
        <v>35177</v>
      </c>
      <c r="E721" s="1">
        <v>35205</v>
      </c>
      <c r="F721" s="1">
        <v>35187</v>
      </c>
      <c r="G721">
        <v>2</v>
      </c>
      <c r="H721">
        <v>62.22</v>
      </c>
      <c r="I721" t="s">
        <v>668</v>
      </c>
      <c r="J721" t="s">
        <v>670</v>
      </c>
      <c r="K721" t="s">
        <v>671</v>
      </c>
      <c r="L721" t="s">
        <v>829</v>
      </c>
      <c r="M721" t="s">
        <v>672</v>
      </c>
      <c r="N721" t="s">
        <v>46</v>
      </c>
      <c r="O721">
        <f xml:space="preserve"> IF(orders[[#This Row],[ShippedDate]]="","",orders[[#This Row],[ShippedDate]]-orders[[#This Row],[OrderDate]])</f>
        <v>10</v>
      </c>
      <c r="P721" t="str">
        <f>TEXT(orders[[#This Row],[OrderDate]],"mmm")</f>
        <v>Apr</v>
      </c>
      <c r="Q721">
        <f xml:space="preserve"> YEAR(orders[[#This Row],[OrderDate]])</f>
        <v>1996</v>
      </c>
      <c r="R721" t="str">
        <f xml:space="preserve"> IF(orders[[#This Row],[ShippedDate]]&lt;orders[[#This Row],[OrderDate]], "Invalid Date", "Valid Date")</f>
        <v>Valid Date</v>
      </c>
    </row>
    <row r="722" spans="1:18" x14ac:dyDescent="0.35">
      <c r="A722">
        <v>10968</v>
      </c>
      <c r="B722" t="s">
        <v>201</v>
      </c>
      <c r="C722">
        <v>1</v>
      </c>
      <c r="D722" s="1">
        <v>35177</v>
      </c>
      <c r="E722" s="1">
        <v>35205</v>
      </c>
      <c r="F722" s="1">
        <v>35186</v>
      </c>
      <c r="G722">
        <v>3</v>
      </c>
      <c r="H722">
        <v>74.599999999999994</v>
      </c>
      <c r="I722" t="s">
        <v>202</v>
      </c>
      <c r="J722" t="s">
        <v>205</v>
      </c>
      <c r="K722" t="s">
        <v>206</v>
      </c>
      <c r="L722" t="s">
        <v>829</v>
      </c>
      <c r="M722" t="s">
        <v>207</v>
      </c>
      <c r="N722" t="s">
        <v>208</v>
      </c>
      <c r="O722">
        <f xml:space="preserve"> IF(orders[[#This Row],[ShippedDate]]="","",orders[[#This Row],[ShippedDate]]-orders[[#This Row],[OrderDate]])</f>
        <v>9</v>
      </c>
      <c r="P722" t="str">
        <f>TEXT(orders[[#This Row],[OrderDate]],"mmm")</f>
        <v>Apr</v>
      </c>
      <c r="Q722">
        <f xml:space="preserve"> YEAR(orders[[#This Row],[OrderDate]])</f>
        <v>1996</v>
      </c>
      <c r="R722" t="str">
        <f xml:space="preserve"> IF(orders[[#This Row],[ShippedDate]]&lt;orders[[#This Row],[OrderDate]], "Invalid Date", "Valid Date")</f>
        <v>Valid Date</v>
      </c>
    </row>
    <row r="723" spans="1:18" x14ac:dyDescent="0.35">
      <c r="A723">
        <v>10969</v>
      </c>
      <c r="B723" t="s">
        <v>161</v>
      </c>
      <c r="C723">
        <v>1</v>
      </c>
      <c r="D723" s="1">
        <v>35177</v>
      </c>
      <c r="E723" s="1">
        <v>35205</v>
      </c>
      <c r="F723" s="1">
        <v>35184</v>
      </c>
      <c r="G723">
        <v>2</v>
      </c>
      <c r="H723">
        <v>0.21</v>
      </c>
      <c r="I723" t="s">
        <v>162</v>
      </c>
      <c r="J723" t="s">
        <v>165</v>
      </c>
      <c r="K723" t="s">
        <v>166</v>
      </c>
      <c r="L723" t="s">
        <v>167</v>
      </c>
      <c r="M723" t="s">
        <v>168</v>
      </c>
      <c r="N723" t="s">
        <v>169</v>
      </c>
      <c r="O723">
        <f xml:space="preserve"> IF(orders[[#This Row],[ShippedDate]]="","",orders[[#This Row],[ShippedDate]]-orders[[#This Row],[OrderDate]])</f>
        <v>7</v>
      </c>
      <c r="P723" t="str">
        <f>TEXT(orders[[#This Row],[OrderDate]],"mmm")</f>
        <v>Apr</v>
      </c>
      <c r="Q723">
        <f xml:space="preserve"> YEAR(orders[[#This Row],[OrderDate]])</f>
        <v>1996</v>
      </c>
      <c r="R723" t="str">
        <f xml:space="preserve"> IF(orders[[#This Row],[ShippedDate]]&lt;orders[[#This Row],[OrderDate]], "Invalid Date", "Valid Date")</f>
        <v>Valid Date</v>
      </c>
    </row>
    <row r="724" spans="1:18" x14ac:dyDescent="0.35">
      <c r="A724">
        <v>10970</v>
      </c>
      <c r="B724" t="s">
        <v>102</v>
      </c>
      <c r="C724">
        <v>9</v>
      </c>
      <c r="D724" s="1">
        <v>35178</v>
      </c>
      <c r="E724" s="1">
        <v>35192</v>
      </c>
      <c r="F724" s="1">
        <v>35209</v>
      </c>
      <c r="G724">
        <v>1</v>
      </c>
      <c r="H724">
        <v>16.16</v>
      </c>
      <c r="I724" t="s">
        <v>103</v>
      </c>
      <c r="J724" t="s">
        <v>105</v>
      </c>
      <c r="K724" t="s">
        <v>106</v>
      </c>
      <c r="L724" t="s">
        <v>829</v>
      </c>
      <c r="M724" t="s">
        <v>107</v>
      </c>
      <c r="N724" t="s">
        <v>108</v>
      </c>
      <c r="O724">
        <f xml:space="preserve"> IF(orders[[#This Row],[ShippedDate]]="","",orders[[#This Row],[ShippedDate]]-orders[[#This Row],[OrderDate]])</f>
        <v>31</v>
      </c>
      <c r="P724" t="str">
        <f>TEXT(orders[[#This Row],[OrderDate]],"mmm")</f>
        <v>Apr</v>
      </c>
      <c r="Q724">
        <f xml:space="preserve"> YEAR(orders[[#This Row],[OrderDate]])</f>
        <v>1996</v>
      </c>
      <c r="R724" t="str">
        <f xml:space="preserve"> IF(orders[[#This Row],[ShippedDate]]&lt;orders[[#This Row],[OrderDate]], "Invalid Date", "Valid Date")</f>
        <v>Valid Date</v>
      </c>
    </row>
    <row r="725" spans="1:18" x14ac:dyDescent="0.35">
      <c r="A725">
        <v>10971</v>
      </c>
      <c r="B725" t="s">
        <v>249</v>
      </c>
      <c r="C725">
        <v>2</v>
      </c>
      <c r="D725" s="1">
        <v>35178</v>
      </c>
      <c r="E725" s="1">
        <v>35206</v>
      </c>
      <c r="F725" s="1">
        <v>35187</v>
      </c>
      <c r="G725">
        <v>2</v>
      </c>
      <c r="H725">
        <v>121.82</v>
      </c>
      <c r="I725" t="s">
        <v>250</v>
      </c>
      <c r="J725" t="s">
        <v>252</v>
      </c>
      <c r="K725" t="s">
        <v>190</v>
      </c>
      <c r="L725" t="s">
        <v>829</v>
      </c>
      <c r="M725" t="s">
        <v>191</v>
      </c>
      <c r="N725" t="s">
        <v>99</v>
      </c>
      <c r="O725">
        <f xml:space="preserve"> IF(orders[[#This Row],[ShippedDate]]="","",orders[[#This Row],[ShippedDate]]-orders[[#This Row],[OrderDate]])</f>
        <v>9</v>
      </c>
      <c r="P725" t="str">
        <f>TEXT(orders[[#This Row],[OrderDate]],"mmm")</f>
        <v>Apr</v>
      </c>
      <c r="Q725">
        <f xml:space="preserve"> YEAR(orders[[#This Row],[OrderDate]])</f>
        <v>1996</v>
      </c>
      <c r="R725" t="str">
        <f xml:space="preserve"> IF(orders[[#This Row],[ShippedDate]]&lt;orders[[#This Row],[OrderDate]], "Invalid Date", "Valid Date")</f>
        <v>Valid Date</v>
      </c>
    </row>
    <row r="726" spans="1:18" x14ac:dyDescent="0.35">
      <c r="A726">
        <v>10972</v>
      </c>
      <c r="B726" t="s">
        <v>364</v>
      </c>
      <c r="C726">
        <v>4</v>
      </c>
      <c r="D726" s="1">
        <v>35178</v>
      </c>
      <c r="E726" s="1">
        <v>35206</v>
      </c>
      <c r="F726" s="1">
        <v>35180</v>
      </c>
      <c r="G726">
        <v>2</v>
      </c>
      <c r="H726">
        <v>0.02</v>
      </c>
      <c r="I726" t="s">
        <v>365</v>
      </c>
      <c r="J726" t="s">
        <v>367</v>
      </c>
      <c r="K726" t="s">
        <v>368</v>
      </c>
      <c r="L726" t="s">
        <v>829</v>
      </c>
      <c r="M726" t="s">
        <v>369</v>
      </c>
      <c r="N726" t="s">
        <v>99</v>
      </c>
      <c r="O726">
        <f xml:space="preserve"> IF(orders[[#This Row],[ShippedDate]]="","",orders[[#This Row],[ShippedDate]]-orders[[#This Row],[OrderDate]])</f>
        <v>2</v>
      </c>
      <c r="P726" t="str">
        <f>TEXT(orders[[#This Row],[OrderDate]],"mmm")</f>
        <v>Apr</v>
      </c>
      <c r="Q726">
        <f xml:space="preserve"> YEAR(orders[[#This Row],[OrderDate]])</f>
        <v>1996</v>
      </c>
      <c r="R726" t="str">
        <f xml:space="preserve"> IF(orders[[#This Row],[ShippedDate]]&lt;orders[[#This Row],[OrderDate]], "Invalid Date", "Valid Date")</f>
        <v>Valid Date</v>
      </c>
    </row>
    <row r="727" spans="1:18" x14ac:dyDescent="0.35">
      <c r="A727">
        <v>10973</v>
      </c>
      <c r="B727" t="s">
        <v>364</v>
      </c>
      <c r="C727">
        <v>6</v>
      </c>
      <c r="D727" s="1">
        <v>35178</v>
      </c>
      <c r="E727" s="1">
        <v>35206</v>
      </c>
      <c r="F727" s="1">
        <v>35181</v>
      </c>
      <c r="G727">
        <v>2</v>
      </c>
      <c r="H727">
        <v>15.17</v>
      </c>
      <c r="I727" t="s">
        <v>365</v>
      </c>
      <c r="J727" t="s">
        <v>367</v>
      </c>
      <c r="K727" t="s">
        <v>368</v>
      </c>
      <c r="L727" t="s">
        <v>829</v>
      </c>
      <c r="M727" t="s">
        <v>369</v>
      </c>
      <c r="N727" t="s">
        <v>99</v>
      </c>
      <c r="O727">
        <f xml:space="preserve"> IF(orders[[#This Row],[ShippedDate]]="","",orders[[#This Row],[ShippedDate]]-orders[[#This Row],[OrderDate]])</f>
        <v>3</v>
      </c>
      <c r="P727" t="str">
        <f>TEXT(orders[[#This Row],[OrderDate]],"mmm")</f>
        <v>Apr</v>
      </c>
      <c r="Q727">
        <f xml:space="preserve"> YEAR(orders[[#This Row],[OrderDate]])</f>
        <v>1996</v>
      </c>
      <c r="R727" t="str">
        <f xml:space="preserve"> IF(orders[[#This Row],[ShippedDate]]&lt;orders[[#This Row],[OrderDate]], "Invalid Date", "Valid Date")</f>
        <v>Valid Date</v>
      </c>
    </row>
    <row r="728" spans="1:18" x14ac:dyDescent="0.35">
      <c r="A728">
        <v>10974</v>
      </c>
      <c r="B728" t="s">
        <v>635</v>
      </c>
      <c r="C728">
        <v>3</v>
      </c>
      <c r="D728" s="1">
        <v>35179</v>
      </c>
      <c r="E728" s="1">
        <v>35193</v>
      </c>
      <c r="F728" s="1">
        <v>35188</v>
      </c>
      <c r="G728">
        <v>3</v>
      </c>
      <c r="H728">
        <v>12.96</v>
      </c>
      <c r="I728" t="s">
        <v>636</v>
      </c>
      <c r="J728" t="s">
        <v>638</v>
      </c>
      <c r="K728" t="s">
        <v>639</v>
      </c>
      <c r="L728" t="s">
        <v>640</v>
      </c>
      <c r="M728" t="s">
        <v>641</v>
      </c>
      <c r="N728" t="s">
        <v>302</v>
      </c>
      <c r="O728">
        <f xml:space="preserve"> IF(orders[[#This Row],[ShippedDate]]="","",orders[[#This Row],[ShippedDate]]-orders[[#This Row],[OrderDate]])</f>
        <v>9</v>
      </c>
      <c r="P728" t="str">
        <f>TEXT(orders[[#This Row],[OrderDate]],"mmm")</f>
        <v>Apr</v>
      </c>
      <c r="Q728">
        <f xml:space="preserve"> YEAR(orders[[#This Row],[OrderDate]])</f>
        <v>1996</v>
      </c>
      <c r="R728" t="str">
        <f xml:space="preserve"> IF(orders[[#This Row],[ShippedDate]]&lt;orders[[#This Row],[OrderDate]], "Invalid Date", "Valid Date")</f>
        <v>Valid Date</v>
      </c>
    </row>
    <row r="729" spans="1:18" x14ac:dyDescent="0.35">
      <c r="A729">
        <v>10975</v>
      </c>
      <c r="B729" t="s">
        <v>119</v>
      </c>
      <c r="C729">
        <v>1</v>
      </c>
      <c r="D729" s="1">
        <v>35179</v>
      </c>
      <c r="E729" s="1">
        <v>35207</v>
      </c>
      <c r="F729" s="1">
        <v>35181</v>
      </c>
      <c r="G729">
        <v>3</v>
      </c>
      <c r="H729">
        <v>32.270000000000003</v>
      </c>
      <c r="I729" t="s">
        <v>120</v>
      </c>
      <c r="J729" t="s">
        <v>123</v>
      </c>
      <c r="K729" t="s">
        <v>124</v>
      </c>
      <c r="L729" t="s">
        <v>125</v>
      </c>
      <c r="M729" t="s">
        <v>126</v>
      </c>
      <c r="N729" t="s">
        <v>127</v>
      </c>
      <c r="O729">
        <f xml:space="preserve"> IF(orders[[#This Row],[ShippedDate]]="","",orders[[#This Row],[ShippedDate]]-orders[[#This Row],[OrderDate]])</f>
        <v>2</v>
      </c>
      <c r="P729" t="str">
        <f>TEXT(orders[[#This Row],[OrderDate]],"mmm")</f>
        <v>Apr</v>
      </c>
      <c r="Q729">
        <f xml:space="preserve"> YEAR(orders[[#This Row],[OrderDate]])</f>
        <v>1996</v>
      </c>
      <c r="R729" t="str">
        <f xml:space="preserve"> IF(orders[[#This Row],[ShippedDate]]&lt;orders[[#This Row],[OrderDate]], "Invalid Date", "Valid Date")</f>
        <v>Valid Date</v>
      </c>
    </row>
    <row r="730" spans="1:18" x14ac:dyDescent="0.35">
      <c r="A730">
        <v>10976</v>
      </c>
      <c r="B730" t="s">
        <v>323</v>
      </c>
      <c r="C730">
        <v>1</v>
      </c>
      <c r="D730" s="1">
        <v>35179</v>
      </c>
      <c r="E730" s="1">
        <v>35221</v>
      </c>
      <c r="F730" s="1">
        <v>35188</v>
      </c>
      <c r="G730">
        <v>1</v>
      </c>
      <c r="H730">
        <v>37.97</v>
      </c>
      <c r="I730" t="s">
        <v>324</v>
      </c>
      <c r="J730" t="s">
        <v>326</v>
      </c>
      <c r="K730" t="s">
        <v>327</v>
      </c>
      <c r="L730" t="s">
        <v>328</v>
      </c>
      <c r="M730" t="s">
        <v>329</v>
      </c>
      <c r="N730" t="s">
        <v>311</v>
      </c>
      <c r="O730">
        <f xml:space="preserve"> IF(orders[[#This Row],[ShippedDate]]="","",orders[[#This Row],[ShippedDate]]-orders[[#This Row],[OrderDate]])</f>
        <v>9</v>
      </c>
      <c r="P730" t="str">
        <f>TEXT(orders[[#This Row],[OrderDate]],"mmm")</f>
        <v>Apr</v>
      </c>
      <c r="Q730">
        <f xml:space="preserve"> YEAR(orders[[#This Row],[OrderDate]])</f>
        <v>1996</v>
      </c>
      <c r="R730" t="str">
        <f xml:space="preserve"> IF(orders[[#This Row],[ShippedDate]]&lt;orders[[#This Row],[OrderDate]], "Invalid Date", "Valid Date")</f>
        <v>Valid Date</v>
      </c>
    </row>
    <row r="731" spans="1:18" x14ac:dyDescent="0.35">
      <c r="A731">
        <v>10977</v>
      </c>
      <c r="B731" t="s">
        <v>234</v>
      </c>
      <c r="C731">
        <v>8</v>
      </c>
      <c r="D731" s="1">
        <v>35180</v>
      </c>
      <c r="E731" s="1">
        <v>35208</v>
      </c>
      <c r="F731" s="1">
        <v>35195</v>
      </c>
      <c r="G731">
        <v>3</v>
      </c>
      <c r="H731">
        <v>208.5</v>
      </c>
      <c r="I731" t="s">
        <v>235</v>
      </c>
      <c r="J731" t="s">
        <v>237</v>
      </c>
      <c r="K731" t="s">
        <v>238</v>
      </c>
      <c r="L731" t="s">
        <v>829</v>
      </c>
      <c r="M731" t="s">
        <v>239</v>
      </c>
      <c r="N731" t="s">
        <v>81</v>
      </c>
      <c r="O731">
        <f xml:space="preserve"> IF(orders[[#This Row],[ShippedDate]]="","",orders[[#This Row],[ShippedDate]]-orders[[#This Row],[OrderDate]])</f>
        <v>15</v>
      </c>
      <c r="P731" t="str">
        <f>TEXT(orders[[#This Row],[OrderDate]],"mmm")</f>
        <v>Apr</v>
      </c>
      <c r="Q731">
        <f xml:space="preserve"> YEAR(orders[[#This Row],[OrderDate]])</f>
        <v>1996</v>
      </c>
      <c r="R731" t="str">
        <f xml:space="preserve"> IF(orders[[#This Row],[ShippedDate]]&lt;orders[[#This Row],[OrderDate]], "Invalid Date", "Valid Date")</f>
        <v>Valid Date</v>
      </c>
    </row>
    <row r="732" spans="1:18" x14ac:dyDescent="0.35">
      <c r="A732">
        <v>10978</v>
      </c>
      <c r="B732" t="s">
        <v>447</v>
      </c>
      <c r="C732">
        <v>9</v>
      </c>
      <c r="D732" s="1">
        <v>35180</v>
      </c>
      <c r="E732" s="1">
        <v>35208</v>
      </c>
      <c r="F732" s="1">
        <v>35208</v>
      </c>
      <c r="G732">
        <v>2</v>
      </c>
      <c r="H732">
        <v>32.82</v>
      </c>
      <c r="I732" t="s">
        <v>448</v>
      </c>
      <c r="J732" t="s">
        <v>450</v>
      </c>
      <c r="K732" t="s">
        <v>451</v>
      </c>
      <c r="L732" t="s">
        <v>829</v>
      </c>
      <c r="M732" t="s">
        <v>452</v>
      </c>
      <c r="N732" t="s">
        <v>453</v>
      </c>
      <c r="O732">
        <f xml:space="preserve"> IF(orders[[#This Row],[ShippedDate]]="","",orders[[#This Row],[ShippedDate]]-orders[[#This Row],[OrderDate]])</f>
        <v>28</v>
      </c>
      <c r="P732" t="str">
        <f>TEXT(orders[[#This Row],[OrderDate]],"mmm")</f>
        <v>Apr</v>
      </c>
      <c r="Q732">
        <f xml:space="preserve"> YEAR(orders[[#This Row],[OrderDate]])</f>
        <v>1996</v>
      </c>
      <c r="R732" t="str">
        <f xml:space="preserve"> IF(orders[[#This Row],[ShippedDate]]&lt;orders[[#This Row],[OrderDate]], "Invalid Date", "Valid Date")</f>
        <v>Valid Date</v>
      </c>
    </row>
    <row r="733" spans="1:18" x14ac:dyDescent="0.35">
      <c r="A733">
        <v>10979</v>
      </c>
      <c r="B733" t="s">
        <v>201</v>
      </c>
      <c r="C733">
        <v>8</v>
      </c>
      <c r="D733" s="1">
        <v>35180</v>
      </c>
      <c r="E733" s="1">
        <v>35208</v>
      </c>
      <c r="F733" s="1">
        <v>35185</v>
      </c>
      <c r="G733">
        <v>2</v>
      </c>
      <c r="H733">
        <v>353.07</v>
      </c>
      <c r="I733" t="s">
        <v>202</v>
      </c>
      <c r="J733" t="s">
        <v>205</v>
      </c>
      <c r="K733" t="s">
        <v>206</v>
      </c>
      <c r="L733" t="s">
        <v>829</v>
      </c>
      <c r="M733" t="s">
        <v>207</v>
      </c>
      <c r="N733" t="s">
        <v>208</v>
      </c>
      <c r="O733">
        <f xml:space="preserve"> IF(orders[[#This Row],[ShippedDate]]="","",orders[[#This Row],[ShippedDate]]-orders[[#This Row],[OrderDate]])</f>
        <v>5</v>
      </c>
      <c r="P733" t="str">
        <f>TEXT(orders[[#This Row],[OrderDate]],"mmm")</f>
        <v>Apr</v>
      </c>
      <c r="Q733">
        <f xml:space="preserve"> YEAR(orders[[#This Row],[OrderDate]])</f>
        <v>1996</v>
      </c>
      <c r="R733" t="str">
        <f xml:space="preserve"> IF(orders[[#This Row],[ShippedDate]]&lt;orders[[#This Row],[OrderDate]], "Invalid Date", "Valid Date")</f>
        <v>Valid Date</v>
      </c>
    </row>
    <row r="734" spans="1:18" x14ac:dyDescent="0.35">
      <c r="A734">
        <v>10980</v>
      </c>
      <c r="B734" t="s">
        <v>234</v>
      </c>
      <c r="C734">
        <v>4</v>
      </c>
      <c r="D734" s="1">
        <v>35181</v>
      </c>
      <c r="E734" s="1">
        <v>35223</v>
      </c>
      <c r="F734" s="1">
        <v>35202</v>
      </c>
      <c r="G734">
        <v>1</v>
      </c>
      <c r="H734">
        <v>1.26</v>
      </c>
      <c r="I734" t="s">
        <v>235</v>
      </c>
      <c r="J734" t="s">
        <v>237</v>
      </c>
      <c r="K734" t="s">
        <v>238</v>
      </c>
      <c r="L734" t="s">
        <v>829</v>
      </c>
      <c r="M734" t="s">
        <v>239</v>
      </c>
      <c r="N734" t="s">
        <v>81</v>
      </c>
      <c r="O734">
        <f xml:space="preserve"> IF(orders[[#This Row],[ShippedDate]]="","",orders[[#This Row],[ShippedDate]]-orders[[#This Row],[OrderDate]])</f>
        <v>21</v>
      </c>
      <c r="P734" t="str">
        <f>TEXT(orders[[#This Row],[OrderDate]],"mmm")</f>
        <v>Apr</v>
      </c>
      <c r="Q734">
        <f xml:space="preserve"> YEAR(orders[[#This Row],[OrderDate]])</f>
        <v>1996</v>
      </c>
      <c r="R734" t="str">
        <f xml:space="preserve"> IF(orders[[#This Row],[ShippedDate]]&lt;orders[[#This Row],[OrderDate]], "Invalid Date", "Valid Date")</f>
        <v>Valid Date</v>
      </c>
    </row>
    <row r="735" spans="1:18" x14ac:dyDescent="0.35">
      <c r="A735">
        <v>10981</v>
      </c>
      <c r="B735" t="s">
        <v>314</v>
      </c>
      <c r="C735">
        <v>1</v>
      </c>
      <c r="D735" s="1">
        <v>35181</v>
      </c>
      <c r="E735" s="1">
        <v>35209</v>
      </c>
      <c r="F735" s="1">
        <v>35187</v>
      </c>
      <c r="G735">
        <v>2</v>
      </c>
      <c r="H735">
        <v>193.37</v>
      </c>
      <c r="I735" t="s">
        <v>315</v>
      </c>
      <c r="J735" t="s">
        <v>317</v>
      </c>
      <c r="K735" t="s">
        <v>318</v>
      </c>
      <c r="L735" t="s">
        <v>319</v>
      </c>
      <c r="M735" t="s">
        <v>320</v>
      </c>
      <c r="N735" t="s">
        <v>169</v>
      </c>
      <c r="O735">
        <f xml:space="preserve"> IF(orders[[#This Row],[ShippedDate]]="","",orders[[#This Row],[ShippedDate]]-orders[[#This Row],[OrderDate]])</f>
        <v>6</v>
      </c>
      <c r="P735" t="str">
        <f>TEXT(orders[[#This Row],[OrderDate]],"mmm")</f>
        <v>Apr</v>
      </c>
      <c r="Q735">
        <f xml:space="preserve"> YEAR(orders[[#This Row],[OrderDate]])</f>
        <v>1996</v>
      </c>
      <c r="R735" t="str">
        <f xml:space="preserve"> IF(orders[[#This Row],[ShippedDate]]&lt;orders[[#This Row],[OrderDate]], "Invalid Date", "Valid Date")</f>
        <v>Valid Date</v>
      </c>
    </row>
    <row r="736" spans="1:18" x14ac:dyDescent="0.35">
      <c r="A736">
        <v>10982</v>
      </c>
      <c r="B736" t="s">
        <v>119</v>
      </c>
      <c r="C736">
        <v>2</v>
      </c>
      <c r="D736" s="1">
        <v>35181</v>
      </c>
      <c r="E736" s="1">
        <v>35209</v>
      </c>
      <c r="F736" s="1">
        <v>35193</v>
      </c>
      <c r="G736">
        <v>1</v>
      </c>
      <c r="H736">
        <v>14.01</v>
      </c>
      <c r="I736" t="s">
        <v>120</v>
      </c>
      <c r="J736" t="s">
        <v>123</v>
      </c>
      <c r="K736" t="s">
        <v>124</v>
      </c>
      <c r="L736" t="s">
        <v>125</v>
      </c>
      <c r="M736" t="s">
        <v>126</v>
      </c>
      <c r="N736" t="s">
        <v>127</v>
      </c>
      <c r="O736">
        <f xml:space="preserve"> IF(orders[[#This Row],[ShippedDate]]="","",orders[[#This Row],[ShippedDate]]-orders[[#This Row],[OrderDate]])</f>
        <v>12</v>
      </c>
      <c r="P736" t="str">
        <f>TEXT(orders[[#This Row],[OrderDate]],"mmm")</f>
        <v>Apr</v>
      </c>
      <c r="Q736">
        <f xml:space="preserve"> YEAR(orders[[#This Row],[OrderDate]])</f>
        <v>1996</v>
      </c>
      <c r="R736" t="str">
        <f xml:space="preserve"> IF(orders[[#This Row],[ShippedDate]]&lt;orders[[#This Row],[OrderDate]], "Invalid Date", "Valid Date")</f>
        <v>Valid Date</v>
      </c>
    </row>
    <row r="737" spans="1:18" x14ac:dyDescent="0.35">
      <c r="A737">
        <v>10983</v>
      </c>
      <c r="B737" t="s">
        <v>604</v>
      </c>
      <c r="C737">
        <v>2</v>
      </c>
      <c r="D737" s="1">
        <v>35181</v>
      </c>
      <c r="E737" s="1">
        <v>35209</v>
      </c>
      <c r="F737" s="1">
        <v>35191</v>
      </c>
      <c r="G737">
        <v>2</v>
      </c>
      <c r="H737">
        <v>657.54</v>
      </c>
      <c r="I737" t="s">
        <v>605</v>
      </c>
      <c r="J737" t="s">
        <v>607</v>
      </c>
      <c r="K737" t="s">
        <v>608</v>
      </c>
      <c r="L737" t="s">
        <v>609</v>
      </c>
      <c r="M737" t="s">
        <v>610</v>
      </c>
      <c r="N737" t="s">
        <v>302</v>
      </c>
      <c r="O737">
        <f xml:space="preserve"> IF(orders[[#This Row],[ShippedDate]]="","",orders[[#This Row],[ShippedDate]]-orders[[#This Row],[OrderDate]])</f>
        <v>10</v>
      </c>
      <c r="P737" t="str">
        <f>TEXT(orders[[#This Row],[OrderDate]],"mmm")</f>
        <v>Apr</v>
      </c>
      <c r="Q737">
        <f xml:space="preserve"> YEAR(orders[[#This Row],[OrderDate]])</f>
        <v>1996</v>
      </c>
      <c r="R737" t="str">
        <f xml:space="preserve"> IF(orders[[#This Row],[ShippedDate]]&lt;orders[[#This Row],[OrderDate]], "Invalid Date", "Valid Date")</f>
        <v>Valid Date</v>
      </c>
    </row>
    <row r="738" spans="1:18" x14ac:dyDescent="0.35">
      <c r="A738">
        <v>10984</v>
      </c>
      <c r="B738" t="s">
        <v>604</v>
      </c>
      <c r="C738">
        <v>1</v>
      </c>
      <c r="D738" s="1">
        <v>35184</v>
      </c>
      <c r="E738" s="1">
        <v>35212</v>
      </c>
      <c r="F738" s="1">
        <v>35188</v>
      </c>
      <c r="G738">
        <v>3</v>
      </c>
      <c r="H738">
        <v>211.22</v>
      </c>
      <c r="I738" t="s">
        <v>605</v>
      </c>
      <c r="J738" t="s">
        <v>607</v>
      </c>
      <c r="K738" t="s">
        <v>608</v>
      </c>
      <c r="L738" t="s">
        <v>609</v>
      </c>
      <c r="M738" t="s">
        <v>610</v>
      </c>
      <c r="N738" t="s">
        <v>302</v>
      </c>
      <c r="O738">
        <f xml:space="preserve"> IF(orders[[#This Row],[ShippedDate]]="","",orders[[#This Row],[ShippedDate]]-orders[[#This Row],[OrderDate]])</f>
        <v>4</v>
      </c>
      <c r="P738" t="str">
        <f>TEXT(orders[[#This Row],[OrderDate]],"mmm")</f>
        <v>Apr</v>
      </c>
      <c r="Q738">
        <f xml:space="preserve"> YEAR(orders[[#This Row],[OrderDate]])</f>
        <v>1996</v>
      </c>
      <c r="R738" t="str">
        <f xml:space="preserve"> IF(orders[[#This Row],[ShippedDate]]&lt;orders[[#This Row],[OrderDate]], "Invalid Date", "Valid Date")</f>
        <v>Valid Date</v>
      </c>
    </row>
    <row r="739" spans="1:18" x14ac:dyDescent="0.35">
      <c r="A739">
        <v>10985</v>
      </c>
      <c r="B739" t="s">
        <v>340</v>
      </c>
      <c r="C739">
        <v>2</v>
      </c>
      <c r="D739" s="1">
        <v>35184</v>
      </c>
      <c r="E739" s="1">
        <v>35212</v>
      </c>
      <c r="F739" s="1">
        <v>35187</v>
      </c>
      <c r="G739">
        <v>1</v>
      </c>
      <c r="H739">
        <v>91.51</v>
      </c>
      <c r="I739" t="s">
        <v>341</v>
      </c>
      <c r="J739" t="s">
        <v>343</v>
      </c>
      <c r="K739" t="s">
        <v>344</v>
      </c>
      <c r="L739" t="s">
        <v>345</v>
      </c>
      <c r="M739" t="s">
        <v>829</v>
      </c>
      <c r="N739" t="s">
        <v>346</v>
      </c>
      <c r="O739">
        <f xml:space="preserve"> IF(orders[[#This Row],[ShippedDate]]="","",orders[[#This Row],[ShippedDate]]-orders[[#This Row],[OrderDate]])</f>
        <v>3</v>
      </c>
      <c r="P739" t="str">
        <f>TEXT(orders[[#This Row],[OrderDate]],"mmm")</f>
        <v>Apr</v>
      </c>
      <c r="Q739">
        <f xml:space="preserve"> YEAR(orders[[#This Row],[OrderDate]])</f>
        <v>1996</v>
      </c>
      <c r="R739" t="str">
        <f xml:space="preserve"> IF(orders[[#This Row],[ShippedDate]]&lt;orders[[#This Row],[OrderDate]], "Invalid Date", "Valid Date")</f>
        <v>Valid Date</v>
      </c>
    </row>
    <row r="740" spans="1:18" x14ac:dyDescent="0.35">
      <c r="A740">
        <v>10986</v>
      </c>
      <c r="B740" t="s">
        <v>479</v>
      </c>
      <c r="C740">
        <v>8</v>
      </c>
      <c r="D740" s="1">
        <v>35184</v>
      </c>
      <c r="E740" s="1">
        <v>35212</v>
      </c>
      <c r="F740" s="1">
        <v>35206</v>
      </c>
      <c r="G740">
        <v>2</v>
      </c>
      <c r="H740">
        <v>217.86</v>
      </c>
      <c r="I740" t="s">
        <v>480</v>
      </c>
      <c r="J740" t="s">
        <v>482</v>
      </c>
      <c r="K740" t="s">
        <v>141</v>
      </c>
      <c r="L740" t="s">
        <v>829</v>
      </c>
      <c r="M740" t="s">
        <v>142</v>
      </c>
      <c r="N740" t="s">
        <v>143</v>
      </c>
      <c r="O740">
        <f xml:space="preserve"> IF(orders[[#This Row],[ShippedDate]]="","",orders[[#This Row],[ShippedDate]]-orders[[#This Row],[OrderDate]])</f>
        <v>22</v>
      </c>
      <c r="P740" t="str">
        <f>TEXT(orders[[#This Row],[OrderDate]],"mmm")</f>
        <v>Apr</v>
      </c>
      <c r="Q740">
        <f xml:space="preserve"> YEAR(orders[[#This Row],[OrderDate]])</f>
        <v>1996</v>
      </c>
      <c r="R740" t="str">
        <f xml:space="preserve"> IF(orders[[#This Row],[ShippedDate]]&lt;orders[[#This Row],[OrderDate]], "Invalid Date", "Valid Date")</f>
        <v>Valid Date</v>
      </c>
    </row>
    <row r="741" spans="1:18" x14ac:dyDescent="0.35">
      <c r="A741">
        <v>10987</v>
      </c>
      <c r="B741" t="s">
        <v>194</v>
      </c>
      <c r="C741">
        <v>8</v>
      </c>
      <c r="D741" s="1">
        <v>35185</v>
      </c>
      <c r="E741" s="1">
        <v>35213</v>
      </c>
      <c r="F741" s="1">
        <v>35191</v>
      </c>
      <c r="G741">
        <v>1</v>
      </c>
      <c r="H741">
        <v>185.48</v>
      </c>
      <c r="I741" t="s">
        <v>195</v>
      </c>
      <c r="J741" t="s">
        <v>197</v>
      </c>
      <c r="K741" t="s">
        <v>69</v>
      </c>
      <c r="L741" t="s">
        <v>829</v>
      </c>
      <c r="M741" t="s">
        <v>198</v>
      </c>
      <c r="N741" t="s">
        <v>71</v>
      </c>
      <c r="O741">
        <f xml:space="preserve"> IF(orders[[#This Row],[ShippedDate]]="","",orders[[#This Row],[ShippedDate]]-orders[[#This Row],[OrderDate]])</f>
        <v>6</v>
      </c>
      <c r="P741" t="str">
        <f>TEXT(orders[[#This Row],[OrderDate]],"mmm")</f>
        <v>Apr</v>
      </c>
      <c r="Q741">
        <f xml:space="preserve"> YEAR(orders[[#This Row],[OrderDate]])</f>
        <v>1996</v>
      </c>
      <c r="R741" t="str">
        <f xml:space="preserve"> IF(orders[[#This Row],[ShippedDate]]&lt;orders[[#This Row],[OrderDate]], "Invalid Date", "Valid Date")</f>
        <v>Valid Date</v>
      </c>
    </row>
    <row r="742" spans="1:18" x14ac:dyDescent="0.35">
      <c r="A742">
        <v>10988</v>
      </c>
      <c r="B742" t="s">
        <v>557</v>
      </c>
      <c r="C742">
        <v>3</v>
      </c>
      <c r="D742" s="1">
        <v>35185</v>
      </c>
      <c r="E742" s="1">
        <v>35213</v>
      </c>
      <c r="F742" s="1">
        <v>35195</v>
      </c>
      <c r="G742">
        <v>2</v>
      </c>
      <c r="H742">
        <v>61.14</v>
      </c>
      <c r="I742" t="s">
        <v>558</v>
      </c>
      <c r="J742" t="s">
        <v>561</v>
      </c>
      <c r="K742" t="s">
        <v>562</v>
      </c>
      <c r="L742" t="s">
        <v>563</v>
      </c>
      <c r="M742" t="s">
        <v>564</v>
      </c>
      <c r="N742" t="s">
        <v>302</v>
      </c>
      <c r="O742">
        <f xml:space="preserve"> IF(orders[[#This Row],[ShippedDate]]="","",orders[[#This Row],[ShippedDate]]-orders[[#This Row],[OrderDate]])</f>
        <v>10</v>
      </c>
      <c r="P742" t="str">
        <f>TEXT(orders[[#This Row],[OrderDate]],"mmm")</f>
        <v>Apr</v>
      </c>
      <c r="Q742">
        <f xml:space="preserve"> YEAR(orders[[#This Row],[OrderDate]])</f>
        <v>1996</v>
      </c>
      <c r="R742" t="str">
        <f xml:space="preserve"> IF(orders[[#This Row],[ShippedDate]]&lt;orders[[#This Row],[OrderDate]], "Invalid Date", "Valid Date")</f>
        <v>Valid Date</v>
      </c>
    </row>
    <row r="743" spans="1:18" x14ac:dyDescent="0.35">
      <c r="A743">
        <v>10989</v>
      </c>
      <c r="B743" t="s">
        <v>531</v>
      </c>
      <c r="C743">
        <v>2</v>
      </c>
      <c r="D743" s="1">
        <v>35185</v>
      </c>
      <c r="E743" s="1">
        <v>35213</v>
      </c>
      <c r="F743" s="1">
        <v>35187</v>
      </c>
      <c r="G743">
        <v>1</v>
      </c>
      <c r="H743">
        <v>34.76</v>
      </c>
      <c r="I743" t="s">
        <v>532</v>
      </c>
      <c r="J743" t="s">
        <v>534</v>
      </c>
      <c r="K743" t="s">
        <v>318</v>
      </c>
      <c r="L743" t="s">
        <v>319</v>
      </c>
      <c r="M743" t="s">
        <v>535</v>
      </c>
      <c r="N743" t="s">
        <v>169</v>
      </c>
      <c r="O743">
        <f xml:space="preserve"> IF(orders[[#This Row],[ShippedDate]]="","",orders[[#This Row],[ShippedDate]]-orders[[#This Row],[OrderDate]])</f>
        <v>2</v>
      </c>
      <c r="P743" t="str">
        <f>TEXT(orders[[#This Row],[OrderDate]],"mmm")</f>
        <v>Apr</v>
      </c>
      <c r="Q743">
        <f xml:space="preserve"> YEAR(orders[[#This Row],[OrderDate]])</f>
        <v>1996</v>
      </c>
      <c r="R743" t="str">
        <f xml:space="preserve"> IF(orders[[#This Row],[ShippedDate]]&lt;orders[[#This Row],[OrderDate]], "Invalid Date", "Valid Date")</f>
        <v>Valid Date</v>
      </c>
    </row>
    <row r="744" spans="1:18" x14ac:dyDescent="0.35">
      <c r="A744">
        <v>10990</v>
      </c>
      <c r="B744" t="s">
        <v>201</v>
      </c>
      <c r="C744">
        <v>2</v>
      </c>
      <c r="D744" s="1">
        <v>35186</v>
      </c>
      <c r="E744" s="1">
        <v>35228</v>
      </c>
      <c r="F744" s="1">
        <v>35192</v>
      </c>
      <c r="G744">
        <v>3</v>
      </c>
      <c r="H744">
        <v>117.61</v>
      </c>
      <c r="I744" t="s">
        <v>202</v>
      </c>
      <c r="J744" t="s">
        <v>205</v>
      </c>
      <c r="K744" t="s">
        <v>206</v>
      </c>
      <c r="L744" t="s">
        <v>829</v>
      </c>
      <c r="M744" t="s">
        <v>207</v>
      </c>
      <c r="N744" t="s">
        <v>208</v>
      </c>
      <c r="O744">
        <f xml:space="preserve"> IF(orders[[#This Row],[ShippedDate]]="","",orders[[#This Row],[ShippedDate]]-orders[[#This Row],[OrderDate]])</f>
        <v>6</v>
      </c>
      <c r="P744" t="str">
        <f>TEXT(orders[[#This Row],[OrderDate]],"mmm")</f>
        <v>May</v>
      </c>
      <c r="Q744">
        <f xml:space="preserve"> YEAR(orders[[#This Row],[OrderDate]])</f>
        <v>1996</v>
      </c>
      <c r="R744" t="str">
        <f xml:space="preserve"> IF(orders[[#This Row],[ShippedDate]]&lt;orders[[#This Row],[OrderDate]], "Invalid Date", "Valid Date")</f>
        <v>Valid Date</v>
      </c>
    </row>
    <row r="745" spans="1:18" x14ac:dyDescent="0.35">
      <c r="A745">
        <v>10991</v>
      </c>
      <c r="B745" t="s">
        <v>544</v>
      </c>
      <c r="C745">
        <v>1</v>
      </c>
      <c r="D745" s="1">
        <v>35186</v>
      </c>
      <c r="E745" s="1">
        <v>35214</v>
      </c>
      <c r="F745" s="1">
        <v>35192</v>
      </c>
      <c r="G745">
        <v>1</v>
      </c>
      <c r="H745">
        <v>38.51</v>
      </c>
      <c r="I745" t="s">
        <v>545</v>
      </c>
      <c r="J745" t="s">
        <v>547</v>
      </c>
      <c r="K745" t="s">
        <v>548</v>
      </c>
      <c r="L745" t="s">
        <v>829</v>
      </c>
      <c r="M745" t="s">
        <v>549</v>
      </c>
      <c r="N745" t="s">
        <v>46</v>
      </c>
      <c r="O745">
        <f xml:space="preserve"> IF(orders[[#This Row],[ShippedDate]]="","",orders[[#This Row],[ShippedDate]]-orders[[#This Row],[OrderDate]])</f>
        <v>6</v>
      </c>
      <c r="P745" t="str">
        <f>TEXT(orders[[#This Row],[OrderDate]],"mmm")</f>
        <v>May</v>
      </c>
      <c r="Q745">
        <f xml:space="preserve"> YEAR(orders[[#This Row],[OrderDate]])</f>
        <v>1996</v>
      </c>
      <c r="R745" t="str">
        <f xml:space="preserve"> IF(orders[[#This Row],[ShippedDate]]&lt;orders[[#This Row],[OrderDate]], "Invalid Date", "Valid Date")</f>
        <v>Valid Date</v>
      </c>
    </row>
    <row r="746" spans="1:18" x14ac:dyDescent="0.35">
      <c r="A746">
        <v>10992</v>
      </c>
      <c r="B746" t="s">
        <v>652</v>
      </c>
      <c r="C746">
        <v>1</v>
      </c>
      <c r="D746" s="1">
        <v>35186</v>
      </c>
      <c r="E746" s="1">
        <v>35214</v>
      </c>
      <c r="F746" s="1">
        <v>35188</v>
      </c>
      <c r="G746">
        <v>3</v>
      </c>
      <c r="H746">
        <v>4.2699999999999996</v>
      </c>
      <c r="I746" t="s">
        <v>653</v>
      </c>
      <c r="J746" t="s">
        <v>655</v>
      </c>
      <c r="K746" t="s">
        <v>435</v>
      </c>
      <c r="L746" t="s">
        <v>300</v>
      </c>
      <c r="M746" t="s">
        <v>656</v>
      </c>
      <c r="N746" t="s">
        <v>302</v>
      </c>
      <c r="O746">
        <f xml:space="preserve"> IF(orders[[#This Row],[ShippedDate]]="","",orders[[#This Row],[ShippedDate]]-orders[[#This Row],[OrderDate]])</f>
        <v>2</v>
      </c>
      <c r="P746" t="str">
        <f>TEXT(orders[[#This Row],[OrderDate]],"mmm")</f>
        <v>May</v>
      </c>
      <c r="Q746">
        <f xml:space="preserve"> YEAR(orders[[#This Row],[OrderDate]])</f>
        <v>1996</v>
      </c>
      <c r="R746" t="str">
        <f xml:space="preserve"> IF(orders[[#This Row],[ShippedDate]]&lt;orders[[#This Row],[OrderDate]], "Invalid Date", "Valid Date")</f>
        <v>Valid Date</v>
      </c>
    </row>
    <row r="747" spans="1:18" x14ac:dyDescent="0.35">
      <c r="A747">
        <v>10993</v>
      </c>
      <c r="B747" t="s">
        <v>234</v>
      </c>
      <c r="C747">
        <v>7</v>
      </c>
      <c r="D747" s="1">
        <v>35186</v>
      </c>
      <c r="E747" s="1">
        <v>35214</v>
      </c>
      <c r="F747" s="1">
        <v>35195</v>
      </c>
      <c r="G747">
        <v>3</v>
      </c>
      <c r="H747">
        <v>8.81</v>
      </c>
      <c r="I747" t="s">
        <v>235</v>
      </c>
      <c r="J747" t="s">
        <v>237</v>
      </c>
      <c r="K747" t="s">
        <v>238</v>
      </c>
      <c r="L747" t="s">
        <v>829</v>
      </c>
      <c r="M747" t="s">
        <v>239</v>
      </c>
      <c r="N747" t="s">
        <v>81</v>
      </c>
      <c r="O747">
        <f xml:space="preserve"> IF(orders[[#This Row],[ShippedDate]]="","",orders[[#This Row],[ShippedDate]]-orders[[#This Row],[OrderDate]])</f>
        <v>9</v>
      </c>
      <c r="P747" t="str">
        <f>TEXT(orders[[#This Row],[OrderDate]],"mmm")</f>
        <v>May</v>
      </c>
      <c r="Q747">
        <f xml:space="preserve"> YEAR(orders[[#This Row],[OrderDate]])</f>
        <v>1996</v>
      </c>
      <c r="R747" t="str">
        <f xml:space="preserve"> IF(orders[[#This Row],[ShippedDate]]&lt;orders[[#This Row],[OrderDate]], "Invalid Date", "Valid Date")</f>
        <v>Valid Date</v>
      </c>
    </row>
    <row r="748" spans="1:18" x14ac:dyDescent="0.35">
      <c r="A748">
        <v>10994</v>
      </c>
      <c r="B748" t="s">
        <v>695</v>
      </c>
      <c r="C748">
        <v>2</v>
      </c>
      <c r="D748" s="1">
        <v>35187</v>
      </c>
      <c r="E748" s="1">
        <v>35201</v>
      </c>
      <c r="F748" s="1">
        <v>35194</v>
      </c>
      <c r="G748">
        <v>3</v>
      </c>
      <c r="H748">
        <v>65.53</v>
      </c>
      <c r="I748" t="s">
        <v>696</v>
      </c>
      <c r="J748" t="s">
        <v>698</v>
      </c>
      <c r="K748" t="s">
        <v>699</v>
      </c>
      <c r="L748" t="s">
        <v>829</v>
      </c>
      <c r="M748" t="s">
        <v>700</v>
      </c>
      <c r="N748" t="s">
        <v>625</v>
      </c>
      <c r="O748">
        <f xml:space="preserve"> IF(orders[[#This Row],[ShippedDate]]="","",orders[[#This Row],[ShippedDate]]-orders[[#This Row],[OrderDate]])</f>
        <v>7</v>
      </c>
      <c r="P748" t="str">
        <f>TEXT(orders[[#This Row],[OrderDate]],"mmm")</f>
        <v>May</v>
      </c>
      <c r="Q748">
        <f xml:space="preserve"> YEAR(orders[[#This Row],[OrderDate]])</f>
        <v>1996</v>
      </c>
      <c r="R748" t="str">
        <f xml:space="preserve"> IF(orders[[#This Row],[ShippedDate]]&lt;orders[[#This Row],[OrderDate]], "Invalid Date", "Valid Date")</f>
        <v>Valid Date</v>
      </c>
    </row>
    <row r="749" spans="1:18" x14ac:dyDescent="0.35">
      <c r="A749">
        <v>10995</v>
      </c>
      <c r="B749" t="s">
        <v>510</v>
      </c>
      <c r="C749">
        <v>1</v>
      </c>
      <c r="D749" s="1">
        <v>35187</v>
      </c>
      <c r="E749" s="1">
        <v>35215</v>
      </c>
      <c r="F749" s="1">
        <v>35191</v>
      </c>
      <c r="G749">
        <v>3</v>
      </c>
      <c r="H749">
        <v>46</v>
      </c>
      <c r="I749" t="s">
        <v>511</v>
      </c>
      <c r="J749" t="s">
        <v>513</v>
      </c>
      <c r="K749" t="s">
        <v>54</v>
      </c>
      <c r="L749" t="s">
        <v>829</v>
      </c>
      <c r="M749" t="s">
        <v>514</v>
      </c>
      <c r="N749" t="s">
        <v>56</v>
      </c>
      <c r="O749">
        <f xml:space="preserve"> IF(orders[[#This Row],[ShippedDate]]="","",orders[[#This Row],[ShippedDate]]-orders[[#This Row],[OrderDate]])</f>
        <v>4</v>
      </c>
      <c r="P749" t="str">
        <f>TEXT(orders[[#This Row],[OrderDate]],"mmm")</f>
        <v>May</v>
      </c>
      <c r="Q749">
        <f xml:space="preserve"> YEAR(orders[[#This Row],[OrderDate]])</f>
        <v>1996</v>
      </c>
      <c r="R749" t="str">
        <f xml:space="preserve"> IF(orders[[#This Row],[ShippedDate]]&lt;orders[[#This Row],[OrderDate]], "Invalid Date", "Valid Date")</f>
        <v>Valid Date</v>
      </c>
    </row>
    <row r="750" spans="1:18" x14ac:dyDescent="0.35">
      <c r="A750">
        <v>10996</v>
      </c>
      <c r="B750" t="s">
        <v>544</v>
      </c>
      <c r="C750">
        <v>4</v>
      </c>
      <c r="D750" s="1">
        <v>35187</v>
      </c>
      <c r="E750" s="1">
        <v>35215</v>
      </c>
      <c r="F750" s="1">
        <v>35195</v>
      </c>
      <c r="G750">
        <v>2</v>
      </c>
      <c r="H750">
        <v>1.1200000000000001</v>
      </c>
      <c r="I750" t="s">
        <v>545</v>
      </c>
      <c r="J750" t="s">
        <v>547</v>
      </c>
      <c r="K750" t="s">
        <v>548</v>
      </c>
      <c r="L750" t="s">
        <v>829</v>
      </c>
      <c r="M750" t="s">
        <v>549</v>
      </c>
      <c r="N750" t="s">
        <v>46</v>
      </c>
      <c r="O750">
        <f xml:space="preserve"> IF(orders[[#This Row],[ShippedDate]]="","",orders[[#This Row],[ShippedDate]]-orders[[#This Row],[OrderDate]])</f>
        <v>8</v>
      </c>
      <c r="P750" t="str">
        <f>TEXT(orders[[#This Row],[OrderDate]],"mmm")</f>
        <v>May</v>
      </c>
      <c r="Q750">
        <f xml:space="preserve"> YEAR(orders[[#This Row],[OrderDate]])</f>
        <v>1996</v>
      </c>
      <c r="R750" t="str">
        <f xml:space="preserve"> IF(orders[[#This Row],[ShippedDate]]&lt;orders[[#This Row],[OrderDate]], "Invalid Date", "Valid Date")</f>
        <v>Valid Date</v>
      </c>
    </row>
    <row r="751" spans="1:18" x14ac:dyDescent="0.35">
      <c r="A751">
        <v>10997</v>
      </c>
      <c r="B751" t="s">
        <v>413</v>
      </c>
      <c r="C751">
        <v>8</v>
      </c>
      <c r="D751" s="1">
        <v>35188</v>
      </c>
      <c r="E751" s="1">
        <v>35230</v>
      </c>
      <c r="F751" s="1">
        <v>35198</v>
      </c>
      <c r="G751">
        <v>2</v>
      </c>
      <c r="H751">
        <v>73.91</v>
      </c>
      <c r="I751" t="s">
        <v>414</v>
      </c>
      <c r="J751" t="s">
        <v>416</v>
      </c>
      <c r="K751" t="s">
        <v>417</v>
      </c>
      <c r="L751" t="s">
        <v>418</v>
      </c>
      <c r="M751" t="s">
        <v>419</v>
      </c>
      <c r="N751" t="s">
        <v>311</v>
      </c>
      <c r="O751">
        <f xml:space="preserve"> IF(orders[[#This Row],[ShippedDate]]="","",orders[[#This Row],[ShippedDate]]-orders[[#This Row],[OrderDate]])</f>
        <v>10</v>
      </c>
      <c r="P751" t="str">
        <f>TEXT(orders[[#This Row],[OrderDate]],"mmm")</f>
        <v>May</v>
      </c>
      <c r="Q751">
        <f xml:space="preserve"> YEAR(orders[[#This Row],[OrderDate]])</f>
        <v>1996</v>
      </c>
      <c r="R751" t="str">
        <f xml:space="preserve"> IF(orders[[#This Row],[ShippedDate]]&lt;orders[[#This Row],[OrderDate]], "Invalid Date", "Valid Date")</f>
        <v>Valid Date</v>
      </c>
    </row>
    <row r="752" spans="1:18" x14ac:dyDescent="0.35">
      <c r="A752">
        <v>10998</v>
      </c>
      <c r="B752" t="s">
        <v>758</v>
      </c>
      <c r="C752">
        <v>8</v>
      </c>
      <c r="D752" s="1">
        <v>35188</v>
      </c>
      <c r="E752" s="1">
        <v>35202</v>
      </c>
      <c r="F752" s="1">
        <v>35202</v>
      </c>
      <c r="G752">
        <v>2</v>
      </c>
      <c r="H752">
        <v>20.309999999999999</v>
      </c>
      <c r="I752" t="s">
        <v>856</v>
      </c>
      <c r="J752" t="s">
        <v>761</v>
      </c>
      <c r="K752" t="s">
        <v>762</v>
      </c>
      <c r="L752" t="s">
        <v>829</v>
      </c>
      <c r="M752" t="s">
        <v>763</v>
      </c>
      <c r="N752" t="s">
        <v>764</v>
      </c>
      <c r="O752">
        <f xml:space="preserve"> IF(orders[[#This Row],[ShippedDate]]="","",orders[[#This Row],[ShippedDate]]-orders[[#This Row],[OrderDate]])</f>
        <v>14</v>
      </c>
      <c r="P752" t="str">
        <f>TEXT(orders[[#This Row],[OrderDate]],"mmm")</f>
        <v>May</v>
      </c>
      <c r="Q752">
        <f xml:space="preserve"> YEAR(orders[[#This Row],[OrderDate]])</f>
        <v>1996</v>
      </c>
      <c r="R752" t="str">
        <f xml:space="preserve"> IF(orders[[#This Row],[ShippedDate]]&lt;orders[[#This Row],[OrderDate]], "Invalid Date", "Valid Date")</f>
        <v>Valid Date</v>
      </c>
    </row>
    <row r="753" spans="1:18" x14ac:dyDescent="0.35">
      <c r="A753">
        <v>10999</v>
      </c>
      <c r="B753" t="s">
        <v>494</v>
      </c>
      <c r="C753">
        <v>6</v>
      </c>
      <c r="D753" s="1">
        <v>35188</v>
      </c>
      <c r="E753" s="1">
        <v>35216</v>
      </c>
      <c r="F753" s="1">
        <v>35195</v>
      </c>
      <c r="G753">
        <v>2</v>
      </c>
      <c r="H753">
        <v>96.35</v>
      </c>
      <c r="I753" t="s">
        <v>495</v>
      </c>
      <c r="J753" t="s">
        <v>497</v>
      </c>
      <c r="K753" t="s">
        <v>498</v>
      </c>
      <c r="L753" t="s">
        <v>829</v>
      </c>
      <c r="M753" t="s">
        <v>499</v>
      </c>
      <c r="N753" t="s">
        <v>46</v>
      </c>
      <c r="O753">
        <f xml:space="preserve"> IF(orders[[#This Row],[ShippedDate]]="","",orders[[#This Row],[ShippedDate]]-orders[[#This Row],[OrderDate]])</f>
        <v>7</v>
      </c>
      <c r="P753" t="str">
        <f>TEXT(orders[[#This Row],[OrderDate]],"mmm")</f>
        <v>May</v>
      </c>
      <c r="Q753">
        <f xml:space="preserve"> YEAR(orders[[#This Row],[OrderDate]])</f>
        <v>1996</v>
      </c>
      <c r="R753" t="str">
        <f xml:space="preserve"> IF(orders[[#This Row],[ShippedDate]]&lt;orders[[#This Row],[OrderDate]], "Invalid Date", "Valid Date")</f>
        <v>Valid Date</v>
      </c>
    </row>
    <row r="754" spans="1:18" x14ac:dyDescent="0.35">
      <c r="A754">
        <v>11000</v>
      </c>
      <c r="B754" t="s">
        <v>557</v>
      </c>
      <c r="C754">
        <v>2</v>
      </c>
      <c r="D754" s="1">
        <v>35191</v>
      </c>
      <c r="E754" s="1">
        <v>35219</v>
      </c>
      <c r="F754" s="1">
        <v>35199</v>
      </c>
      <c r="G754">
        <v>3</v>
      </c>
      <c r="H754">
        <v>55.12</v>
      </c>
      <c r="I754" t="s">
        <v>558</v>
      </c>
      <c r="J754" t="s">
        <v>561</v>
      </c>
      <c r="K754" t="s">
        <v>562</v>
      </c>
      <c r="L754" t="s">
        <v>563</v>
      </c>
      <c r="M754" t="s">
        <v>564</v>
      </c>
      <c r="N754" t="s">
        <v>302</v>
      </c>
      <c r="O754">
        <f xml:space="preserve"> IF(orders[[#This Row],[ShippedDate]]="","",orders[[#This Row],[ShippedDate]]-orders[[#This Row],[OrderDate]])</f>
        <v>8</v>
      </c>
      <c r="P754" t="str">
        <f>TEXT(orders[[#This Row],[OrderDate]],"mmm")</f>
        <v>May</v>
      </c>
      <c r="Q754">
        <f xml:space="preserve"> YEAR(orders[[#This Row],[OrderDate]])</f>
        <v>1996</v>
      </c>
      <c r="R754" t="str">
        <f xml:space="preserve"> IF(orders[[#This Row],[ShippedDate]]&lt;orders[[#This Row],[OrderDate]], "Invalid Date", "Valid Date")</f>
        <v>Valid Date</v>
      </c>
    </row>
    <row r="755" spans="1:18" x14ac:dyDescent="0.35">
      <c r="A755">
        <v>11001</v>
      </c>
      <c r="B755" t="s">
        <v>234</v>
      </c>
      <c r="C755">
        <v>2</v>
      </c>
      <c r="D755" s="1">
        <v>35191</v>
      </c>
      <c r="E755" s="1">
        <v>35219</v>
      </c>
      <c r="F755" s="1">
        <v>35199</v>
      </c>
      <c r="G755">
        <v>2</v>
      </c>
      <c r="H755">
        <v>197.3</v>
      </c>
      <c r="I755" t="s">
        <v>235</v>
      </c>
      <c r="J755" t="s">
        <v>237</v>
      </c>
      <c r="K755" t="s">
        <v>238</v>
      </c>
      <c r="L755" t="s">
        <v>829</v>
      </c>
      <c r="M755" t="s">
        <v>239</v>
      </c>
      <c r="N755" t="s">
        <v>81</v>
      </c>
      <c r="O755">
        <f xml:space="preserve"> IF(orders[[#This Row],[ShippedDate]]="","",orders[[#This Row],[ShippedDate]]-orders[[#This Row],[OrderDate]])</f>
        <v>8</v>
      </c>
      <c r="P755" t="str">
        <f>TEXT(orders[[#This Row],[OrderDate]],"mmm")</f>
        <v>May</v>
      </c>
      <c r="Q755">
        <f xml:space="preserve"> YEAR(orders[[#This Row],[OrderDate]])</f>
        <v>1996</v>
      </c>
      <c r="R755" t="str">
        <f xml:space="preserve"> IF(orders[[#This Row],[ShippedDate]]&lt;orders[[#This Row],[OrderDate]], "Invalid Date", "Valid Date")</f>
        <v>Valid Date</v>
      </c>
    </row>
    <row r="756" spans="1:18" x14ac:dyDescent="0.35">
      <c r="A756">
        <v>11002</v>
      </c>
      <c r="B756" t="s">
        <v>604</v>
      </c>
      <c r="C756">
        <v>4</v>
      </c>
      <c r="D756" s="1">
        <v>35191</v>
      </c>
      <c r="E756" s="1">
        <v>35219</v>
      </c>
      <c r="F756" s="1">
        <v>35201</v>
      </c>
      <c r="G756">
        <v>1</v>
      </c>
      <c r="H756">
        <v>141.16</v>
      </c>
      <c r="I756" t="s">
        <v>605</v>
      </c>
      <c r="J756" t="s">
        <v>607</v>
      </c>
      <c r="K756" t="s">
        <v>608</v>
      </c>
      <c r="L756" t="s">
        <v>609</v>
      </c>
      <c r="M756" t="s">
        <v>610</v>
      </c>
      <c r="N756" t="s">
        <v>302</v>
      </c>
      <c r="O756">
        <f xml:space="preserve"> IF(orders[[#This Row],[ShippedDate]]="","",orders[[#This Row],[ShippedDate]]-orders[[#This Row],[OrderDate]])</f>
        <v>10</v>
      </c>
      <c r="P756" t="str">
        <f>TEXT(orders[[#This Row],[OrderDate]],"mmm")</f>
        <v>May</v>
      </c>
      <c r="Q756">
        <f xml:space="preserve"> YEAR(orders[[#This Row],[OrderDate]])</f>
        <v>1996</v>
      </c>
      <c r="R756" t="str">
        <f xml:space="preserve"> IF(orders[[#This Row],[ShippedDate]]&lt;orders[[#This Row],[OrderDate]], "Invalid Date", "Valid Date")</f>
        <v>Valid Date</v>
      </c>
    </row>
    <row r="757" spans="1:18" x14ac:dyDescent="0.35">
      <c r="A757">
        <v>11003</v>
      </c>
      <c r="B757" t="s">
        <v>658</v>
      </c>
      <c r="C757">
        <v>3</v>
      </c>
      <c r="D757" s="1">
        <v>35191</v>
      </c>
      <c r="E757" s="1">
        <v>35219</v>
      </c>
      <c r="F757" s="1">
        <v>35193</v>
      </c>
      <c r="G757">
        <v>3</v>
      </c>
      <c r="H757">
        <v>14.91</v>
      </c>
      <c r="I757" t="s">
        <v>659</v>
      </c>
      <c r="J757" t="s">
        <v>661</v>
      </c>
      <c r="K757" t="s">
        <v>662</v>
      </c>
      <c r="L757" t="s">
        <v>663</v>
      </c>
      <c r="M757" t="s">
        <v>664</v>
      </c>
      <c r="N757" t="s">
        <v>302</v>
      </c>
      <c r="O757">
        <f xml:space="preserve"> IF(orders[[#This Row],[ShippedDate]]="","",orders[[#This Row],[ShippedDate]]-orders[[#This Row],[OrderDate]])</f>
        <v>2</v>
      </c>
      <c r="P757" t="str">
        <f>TEXT(orders[[#This Row],[OrderDate]],"mmm")</f>
        <v>May</v>
      </c>
      <c r="Q757">
        <f xml:space="preserve"> YEAR(orders[[#This Row],[OrderDate]])</f>
        <v>1996</v>
      </c>
      <c r="R757" t="str">
        <f xml:space="preserve"> IF(orders[[#This Row],[ShippedDate]]&lt;orders[[#This Row],[OrderDate]], "Invalid Date", "Valid Date")</f>
        <v>Valid Date</v>
      </c>
    </row>
    <row r="758" spans="1:18" x14ac:dyDescent="0.35">
      <c r="A758">
        <v>11004</v>
      </c>
      <c r="B758" t="s">
        <v>447</v>
      </c>
      <c r="C758">
        <v>3</v>
      </c>
      <c r="D758" s="1">
        <v>35192</v>
      </c>
      <c r="E758" s="1">
        <v>35220</v>
      </c>
      <c r="F758" s="1">
        <v>35205</v>
      </c>
      <c r="G758">
        <v>1</v>
      </c>
      <c r="H758">
        <v>44.84</v>
      </c>
      <c r="I758" t="s">
        <v>448</v>
      </c>
      <c r="J758" t="s">
        <v>450</v>
      </c>
      <c r="K758" t="s">
        <v>451</v>
      </c>
      <c r="L758" t="s">
        <v>829</v>
      </c>
      <c r="M758" t="s">
        <v>452</v>
      </c>
      <c r="N758" t="s">
        <v>453</v>
      </c>
      <c r="O758">
        <f xml:space="preserve"> IF(orders[[#This Row],[ShippedDate]]="","",orders[[#This Row],[ShippedDate]]-orders[[#This Row],[OrderDate]])</f>
        <v>13</v>
      </c>
      <c r="P758" t="str">
        <f>TEXT(orders[[#This Row],[OrderDate]],"mmm")</f>
        <v>May</v>
      </c>
      <c r="Q758">
        <f xml:space="preserve"> YEAR(orders[[#This Row],[OrderDate]])</f>
        <v>1996</v>
      </c>
      <c r="R758" t="str">
        <f xml:space="preserve"> IF(orders[[#This Row],[ShippedDate]]&lt;orders[[#This Row],[OrderDate]], "Invalid Date", "Valid Date")</f>
        <v>Valid Date</v>
      </c>
    </row>
    <row r="759" spans="1:18" x14ac:dyDescent="0.35">
      <c r="A759">
        <v>11005</v>
      </c>
      <c r="B759" t="s">
        <v>750</v>
      </c>
      <c r="C759">
        <v>2</v>
      </c>
      <c r="D759" s="1">
        <v>35192</v>
      </c>
      <c r="E759" s="1">
        <v>35220</v>
      </c>
      <c r="F759" s="1">
        <v>35195</v>
      </c>
      <c r="G759">
        <v>1</v>
      </c>
      <c r="H759">
        <v>0.75</v>
      </c>
      <c r="I759" t="s">
        <v>751</v>
      </c>
      <c r="J759" t="s">
        <v>754</v>
      </c>
      <c r="K759" t="s">
        <v>755</v>
      </c>
      <c r="L759" t="s">
        <v>829</v>
      </c>
      <c r="M759" t="s">
        <v>756</v>
      </c>
      <c r="N759" t="s">
        <v>733</v>
      </c>
      <c r="O759">
        <f xml:space="preserve"> IF(orders[[#This Row],[ShippedDate]]="","",orders[[#This Row],[ShippedDate]]-orders[[#This Row],[OrderDate]])</f>
        <v>3</v>
      </c>
      <c r="P759" t="str">
        <f>TEXT(orders[[#This Row],[OrderDate]],"mmm")</f>
        <v>May</v>
      </c>
      <c r="Q759">
        <f xml:space="preserve"> YEAR(orders[[#This Row],[OrderDate]])</f>
        <v>1996</v>
      </c>
      <c r="R759" t="str">
        <f xml:space="preserve"> IF(orders[[#This Row],[ShippedDate]]&lt;orders[[#This Row],[OrderDate]], "Invalid Date", "Valid Date")</f>
        <v>Valid Date</v>
      </c>
    </row>
    <row r="760" spans="1:18" x14ac:dyDescent="0.35">
      <c r="A760">
        <v>11006</v>
      </c>
      <c r="B760" t="s">
        <v>295</v>
      </c>
      <c r="C760">
        <v>3</v>
      </c>
      <c r="D760" s="1">
        <v>35192</v>
      </c>
      <c r="E760" s="1">
        <v>35220</v>
      </c>
      <c r="F760" s="1">
        <v>35200</v>
      </c>
      <c r="G760">
        <v>2</v>
      </c>
      <c r="H760">
        <v>25.19</v>
      </c>
      <c r="I760" t="s">
        <v>296</v>
      </c>
      <c r="J760" t="s">
        <v>298</v>
      </c>
      <c r="K760" t="s">
        <v>299</v>
      </c>
      <c r="L760" t="s">
        <v>300</v>
      </c>
      <c r="M760" t="s">
        <v>301</v>
      </c>
      <c r="N760" t="s">
        <v>302</v>
      </c>
      <c r="O760">
        <f xml:space="preserve"> IF(orders[[#This Row],[ShippedDate]]="","",orders[[#This Row],[ShippedDate]]-orders[[#This Row],[OrderDate]])</f>
        <v>8</v>
      </c>
      <c r="P760" t="str">
        <f>TEXT(orders[[#This Row],[OrderDate]],"mmm")</f>
        <v>May</v>
      </c>
      <c r="Q760">
        <f xml:space="preserve"> YEAR(orders[[#This Row],[OrderDate]])</f>
        <v>1996</v>
      </c>
      <c r="R760" t="str">
        <f xml:space="preserve"> IF(orders[[#This Row],[ShippedDate]]&lt;orders[[#This Row],[OrderDate]], "Invalid Date", "Valid Date")</f>
        <v>Valid Date</v>
      </c>
    </row>
    <row r="761" spans="1:18" x14ac:dyDescent="0.35">
      <c r="A761">
        <v>11007</v>
      </c>
      <c r="B761" t="s">
        <v>525</v>
      </c>
      <c r="C761">
        <v>8</v>
      </c>
      <c r="D761" s="1">
        <v>35193</v>
      </c>
      <c r="E761" s="1">
        <v>35221</v>
      </c>
      <c r="F761" s="1">
        <v>35198</v>
      </c>
      <c r="G761">
        <v>2</v>
      </c>
      <c r="H761">
        <v>202.24</v>
      </c>
      <c r="I761" t="s">
        <v>526</v>
      </c>
      <c r="J761" t="s">
        <v>528</v>
      </c>
      <c r="K761" t="s">
        <v>268</v>
      </c>
      <c r="L761" t="s">
        <v>829</v>
      </c>
      <c r="M761" t="s">
        <v>529</v>
      </c>
      <c r="N761" t="s">
        <v>270</v>
      </c>
      <c r="O761">
        <f xml:space="preserve"> IF(orders[[#This Row],[ShippedDate]]="","",orders[[#This Row],[ShippedDate]]-orders[[#This Row],[OrderDate]])</f>
        <v>5</v>
      </c>
      <c r="P761" t="str">
        <f>TEXT(orders[[#This Row],[OrderDate]],"mmm")</f>
        <v>May</v>
      </c>
      <c r="Q761">
        <f xml:space="preserve"> YEAR(orders[[#This Row],[OrderDate]])</f>
        <v>1996</v>
      </c>
      <c r="R761" t="str">
        <f xml:space="preserve"> IF(orders[[#This Row],[ShippedDate]]&lt;orders[[#This Row],[OrderDate]], "Invalid Date", "Valid Date")</f>
        <v>Valid Date</v>
      </c>
    </row>
    <row r="762" spans="1:18" x14ac:dyDescent="0.35">
      <c r="A762">
        <v>11008</v>
      </c>
      <c r="B762" t="s">
        <v>201</v>
      </c>
      <c r="C762">
        <v>7</v>
      </c>
      <c r="D762" s="1">
        <v>35193</v>
      </c>
      <c r="E762" s="1">
        <v>35221</v>
      </c>
      <c r="F762" s="1"/>
      <c r="G762">
        <v>3</v>
      </c>
      <c r="H762">
        <v>79.459999999999994</v>
      </c>
      <c r="I762" t="s">
        <v>202</v>
      </c>
      <c r="J762" t="s">
        <v>205</v>
      </c>
      <c r="K762" t="s">
        <v>206</v>
      </c>
      <c r="L762" t="s">
        <v>829</v>
      </c>
      <c r="M762" t="s">
        <v>207</v>
      </c>
      <c r="N762" t="s">
        <v>208</v>
      </c>
      <c r="O762" t="str">
        <f xml:space="preserve"> IF(orders[[#This Row],[ShippedDate]]="","",orders[[#This Row],[ShippedDate]]-orders[[#This Row],[OrderDate]])</f>
        <v/>
      </c>
      <c r="P762" t="str">
        <f>TEXT(orders[[#This Row],[OrderDate]],"mmm")</f>
        <v>May</v>
      </c>
      <c r="Q762">
        <f xml:space="preserve"> YEAR(orders[[#This Row],[OrderDate]])</f>
        <v>1996</v>
      </c>
      <c r="R762" t="str">
        <f xml:space="preserve"> IF(orders[[#This Row],[ShippedDate]]&lt;orders[[#This Row],[OrderDate]], "Invalid Date", "Valid Date")</f>
        <v>Invalid Date</v>
      </c>
    </row>
    <row r="763" spans="1:18" x14ac:dyDescent="0.35">
      <c r="A763">
        <v>11009</v>
      </c>
      <c r="B763" t="s">
        <v>281</v>
      </c>
      <c r="C763">
        <v>2</v>
      </c>
      <c r="D763" s="1">
        <v>35193</v>
      </c>
      <c r="E763" s="1">
        <v>35221</v>
      </c>
      <c r="F763" s="1">
        <v>35195</v>
      </c>
      <c r="G763">
        <v>1</v>
      </c>
      <c r="H763">
        <v>59.11</v>
      </c>
      <c r="I763" t="s">
        <v>282</v>
      </c>
      <c r="J763" t="s">
        <v>284</v>
      </c>
      <c r="K763" t="s">
        <v>285</v>
      </c>
      <c r="L763" t="s">
        <v>829</v>
      </c>
      <c r="M763" t="s">
        <v>286</v>
      </c>
      <c r="N763" t="s">
        <v>108</v>
      </c>
      <c r="O763">
        <f xml:space="preserve"> IF(orders[[#This Row],[ShippedDate]]="","",orders[[#This Row],[ShippedDate]]-orders[[#This Row],[OrderDate]])</f>
        <v>2</v>
      </c>
      <c r="P763" t="str">
        <f>TEXT(orders[[#This Row],[OrderDate]],"mmm")</f>
        <v>May</v>
      </c>
      <c r="Q763">
        <f xml:space="preserve"> YEAR(orders[[#This Row],[OrderDate]])</f>
        <v>1996</v>
      </c>
      <c r="R763" t="str">
        <f xml:space="preserve"> IF(orders[[#This Row],[ShippedDate]]&lt;orders[[#This Row],[OrderDate]], "Invalid Date", "Valid Date")</f>
        <v>Valid Date</v>
      </c>
    </row>
    <row r="764" spans="1:18" x14ac:dyDescent="0.35">
      <c r="A764">
        <v>11010</v>
      </c>
      <c r="B764" t="s">
        <v>567</v>
      </c>
      <c r="C764">
        <v>2</v>
      </c>
      <c r="D764" s="1">
        <v>35194</v>
      </c>
      <c r="E764" s="1">
        <v>35222</v>
      </c>
      <c r="F764" s="1">
        <v>35206</v>
      </c>
      <c r="G764">
        <v>2</v>
      </c>
      <c r="H764">
        <v>28.71</v>
      </c>
      <c r="I764" t="s">
        <v>568</v>
      </c>
      <c r="J764" t="s">
        <v>570</v>
      </c>
      <c r="K764" t="s">
        <v>571</v>
      </c>
      <c r="L764" t="s">
        <v>829</v>
      </c>
      <c r="M764" t="s">
        <v>572</v>
      </c>
      <c r="N764" t="s">
        <v>261</v>
      </c>
      <c r="O764">
        <f xml:space="preserve"> IF(orders[[#This Row],[ShippedDate]]="","",orders[[#This Row],[ShippedDate]]-orders[[#This Row],[OrderDate]])</f>
        <v>12</v>
      </c>
      <c r="P764" t="str">
        <f>TEXT(orders[[#This Row],[OrderDate]],"mmm")</f>
        <v>May</v>
      </c>
      <c r="Q764">
        <f xml:space="preserve"> YEAR(orders[[#This Row],[OrderDate]])</f>
        <v>1996</v>
      </c>
      <c r="R764" t="str">
        <f xml:space="preserve"> IF(orders[[#This Row],[ShippedDate]]&lt;orders[[#This Row],[OrderDate]], "Invalid Date", "Valid Date")</f>
        <v>Valid Date</v>
      </c>
    </row>
    <row r="765" spans="1:18" x14ac:dyDescent="0.35">
      <c r="A765">
        <v>11011</v>
      </c>
      <c r="B765" t="s">
        <v>39</v>
      </c>
      <c r="C765">
        <v>3</v>
      </c>
      <c r="D765" s="1">
        <v>35194</v>
      </c>
      <c r="E765" s="1">
        <v>35222</v>
      </c>
      <c r="F765" s="1">
        <v>35198</v>
      </c>
      <c r="G765">
        <v>1</v>
      </c>
      <c r="H765">
        <v>1.21</v>
      </c>
      <c r="I765" t="s">
        <v>858</v>
      </c>
      <c r="J765" t="s">
        <v>43</v>
      </c>
      <c r="K765" t="s">
        <v>44</v>
      </c>
      <c r="L765" t="s">
        <v>829</v>
      </c>
      <c r="M765" t="s">
        <v>45</v>
      </c>
      <c r="N765" t="s">
        <v>46</v>
      </c>
      <c r="O765">
        <f xml:space="preserve"> IF(orders[[#This Row],[ShippedDate]]="","",orders[[#This Row],[ShippedDate]]-orders[[#This Row],[OrderDate]])</f>
        <v>4</v>
      </c>
      <c r="P765" t="str">
        <f>TEXT(orders[[#This Row],[OrderDate]],"mmm")</f>
        <v>May</v>
      </c>
      <c r="Q765">
        <f xml:space="preserve"> YEAR(orders[[#This Row],[OrderDate]])</f>
        <v>1996</v>
      </c>
      <c r="R765" t="str">
        <f xml:space="preserve"> IF(orders[[#This Row],[ShippedDate]]&lt;orders[[#This Row],[OrderDate]], "Invalid Date", "Valid Date")</f>
        <v>Valid Date</v>
      </c>
    </row>
    <row r="766" spans="1:18" x14ac:dyDescent="0.35">
      <c r="A766">
        <v>11012</v>
      </c>
      <c r="B766" t="s">
        <v>241</v>
      </c>
      <c r="C766">
        <v>1</v>
      </c>
      <c r="D766" s="1">
        <v>35194</v>
      </c>
      <c r="E766" s="1">
        <v>35208</v>
      </c>
      <c r="F766" s="1">
        <v>35202</v>
      </c>
      <c r="G766">
        <v>3</v>
      </c>
      <c r="H766">
        <v>242.95</v>
      </c>
      <c r="I766" t="s">
        <v>242</v>
      </c>
      <c r="J766" t="s">
        <v>244</v>
      </c>
      <c r="K766" t="s">
        <v>245</v>
      </c>
      <c r="L766" t="s">
        <v>829</v>
      </c>
      <c r="M766" t="s">
        <v>246</v>
      </c>
      <c r="N766" t="s">
        <v>46</v>
      </c>
      <c r="O766">
        <f xml:space="preserve"> IF(orders[[#This Row],[ShippedDate]]="","",orders[[#This Row],[ShippedDate]]-orders[[#This Row],[OrderDate]])</f>
        <v>8</v>
      </c>
      <c r="P766" t="str">
        <f>TEXT(orders[[#This Row],[OrderDate]],"mmm")</f>
        <v>May</v>
      </c>
      <c r="Q766">
        <f xml:space="preserve"> YEAR(orders[[#This Row],[OrderDate]])</f>
        <v>1996</v>
      </c>
      <c r="R766" t="str">
        <f xml:space="preserve"> IF(orders[[#This Row],[ShippedDate]]&lt;orders[[#This Row],[OrderDate]], "Invalid Date", "Valid Date")</f>
        <v>Valid Date</v>
      </c>
    </row>
    <row r="767" spans="1:18" x14ac:dyDescent="0.35">
      <c r="A767">
        <v>11013</v>
      </c>
      <c r="B767" t="s">
        <v>588</v>
      </c>
      <c r="C767">
        <v>2</v>
      </c>
      <c r="D767" s="1">
        <v>35194</v>
      </c>
      <c r="E767" s="1">
        <v>35222</v>
      </c>
      <c r="F767" s="1">
        <v>35195</v>
      </c>
      <c r="G767">
        <v>1</v>
      </c>
      <c r="H767">
        <v>32.99</v>
      </c>
      <c r="I767" t="s">
        <v>589</v>
      </c>
      <c r="J767" t="s">
        <v>591</v>
      </c>
      <c r="K767" t="s">
        <v>106</v>
      </c>
      <c r="L767" t="s">
        <v>829</v>
      </c>
      <c r="M767" t="s">
        <v>592</v>
      </c>
      <c r="N767" t="s">
        <v>108</v>
      </c>
      <c r="O767">
        <f xml:space="preserve"> IF(orders[[#This Row],[ShippedDate]]="","",orders[[#This Row],[ShippedDate]]-orders[[#This Row],[OrderDate]])</f>
        <v>1</v>
      </c>
      <c r="P767" t="str">
        <f>TEXT(orders[[#This Row],[OrderDate]],"mmm")</f>
        <v>May</v>
      </c>
      <c r="Q767">
        <f xml:space="preserve"> YEAR(orders[[#This Row],[OrderDate]])</f>
        <v>1996</v>
      </c>
      <c r="R767" t="str">
        <f xml:space="preserve"> IF(orders[[#This Row],[ShippedDate]]&lt;orders[[#This Row],[OrderDate]], "Invalid Date", "Valid Date")</f>
        <v>Valid Date</v>
      </c>
    </row>
    <row r="768" spans="1:18" x14ac:dyDescent="0.35">
      <c r="A768">
        <v>11014</v>
      </c>
      <c r="B768" t="s">
        <v>422</v>
      </c>
      <c r="C768">
        <v>2</v>
      </c>
      <c r="D768" s="1">
        <v>35195</v>
      </c>
      <c r="E768" s="1">
        <v>35223</v>
      </c>
      <c r="F768" s="1">
        <v>35200</v>
      </c>
      <c r="G768">
        <v>3</v>
      </c>
      <c r="H768">
        <v>23.6</v>
      </c>
      <c r="I768" t="s">
        <v>423</v>
      </c>
      <c r="J768" t="s">
        <v>425</v>
      </c>
      <c r="K768" t="s">
        <v>426</v>
      </c>
      <c r="L768" t="s">
        <v>427</v>
      </c>
      <c r="M768" t="s">
        <v>428</v>
      </c>
      <c r="N768" t="s">
        <v>311</v>
      </c>
      <c r="O768">
        <f xml:space="preserve"> IF(orders[[#This Row],[ShippedDate]]="","",orders[[#This Row],[ShippedDate]]-orders[[#This Row],[OrderDate]])</f>
        <v>5</v>
      </c>
      <c r="P768" t="str">
        <f>TEXT(orders[[#This Row],[OrderDate]],"mmm")</f>
        <v>May</v>
      </c>
      <c r="Q768">
        <f xml:space="preserve"> YEAR(orders[[#This Row],[OrderDate]])</f>
        <v>1996</v>
      </c>
      <c r="R768" t="str">
        <f xml:space="preserve"> IF(orders[[#This Row],[ShippedDate]]&lt;orders[[#This Row],[OrderDate]], "Invalid Date", "Valid Date")</f>
        <v>Valid Date</v>
      </c>
    </row>
    <row r="769" spans="1:18" x14ac:dyDescent="0.35">
      <c r="A769">
        <v>11015</v>
      </c>
      <c r="B769" t="s">
        <v>595</v>
      </c>
      <c r="C769">
        <v>2</v>
      </c>
      <c r="D769" s="1">
        <v>35195</v>
      </c>
      <c r="E769" s="1">
        <v>35209</v>
      </c>
      <c r="F769" s="1">
        <v>35205</v>
      </c>
      <c r="G769">
        <v>2</v>
      </c>
      <c r="H769">
        <v>4.62</v>
      </c>
      <c r="I769" t="s">
        <v>596</v>
      </c>
      <c r="J769" t="s">
        <v>598</v>
      </c>
      <c r="K769" t="s">
        <v>599</v>
      </c>
      <c r="L769" t="s">
        <v>829</v>
      </c>
      <c r="M769" t="s">
        <v>600</v>
      </c>
      <c r="N769" t="s">
        <v>601</v>
      </c>
      <c r="O769">
        <f xml:space="preserve"> IF(orders[[#This Row],[ShippedDate]]="","",orders[[#This Row],[ShippedDate]]-orders[[#This Row],[OrderDate]])</f>
        <v>10</v>
      </c>
      <c r="P769" t="str">
        <f>TEXT(orders[[#This Row],[OrderDate]],"mmm")</f>
        <v>May</v>
      </c>
      <c r="Q769">
        <f xml:space="preserve"> YEAR(orders[[#This Row],[OrderDate]])</f>
        <v>1996</v>
      </c>
      <c r="R769" t="str">
        <f xml:space="preserve"> IF(orders[[#This Row],[ShippedDate]]&lt;orders[[#This Row],[OrderDate]], "Invalid Date", "Valid Date")</f>
        <v>Valid Date</v>
      </c>
    </row>
    <row r="770" spans="1:18" x14ac:dyDescent="0.35">
      <c r="A770">
        <v>11016</v>
      </c>
      <c r="B770" t="s">
        <v>65</v>
      </c>
      <c r="C770">
        <v>9</v>
      </c>
      <c r="D770" s="1">
        <v>35195</v>
      </c>
      <c r="E770" s="1">
        <v>35223</v>
      </c>
      <c r="F770" s="1">
        <v>35198</v>
      </c>
      <c r="G770">
        <v>2</v>
      </c>
      <c r="H770">
        <v>33.799999999999997</v>
      </c>
      <c r="I770" t="s">
        <v>66</v>
      </c>
      <c r="J770" t="s">
        <v>850</v>
      </c>
      <c r="K770" t="s">
        <v>851</v>
      </c>
      <c r="L770" t="s">
        <v>852</v>
      </c>
      <c r="M770" t="s">
        <v>853</v>
      </c>
      <c r="N770" t="s">
        <v>71</v>
      </c>
      <c r="O770">
        <f xml:space="preserve"> IF(orders[[#This Row],[ShippedDate]]="","",orders[[#This Row],[ShippedDate]]-orders[[#This Row],[OrderDate]])</f>
        <v>3</v>
      </c>
      <c r="P770" t="str">
        <f>TEXT(orders[[#This Row],[OrderDate]],"mmm")</f>
        <v>May</v>
      </c>
      <c r="Q770">
        <f xml:space="preserve"> YEAR(orders[[#This Row],[OrderDate]])</f>
        <v>1996</v>
      </c>
      <c r="R770" t="str">
        <f xml:space="preserve"> IF(orders[[#This Row],[ShippedDate]]&lt;orders[[#This Row],[OrderDate]], "Invalid Date", "Valid Date")</f>
        <v>Valid Date</v>
      </c>
    </row>
    <row r="771" spans="1:18" x14ac:dyDescent="0.35">
      <c r="A771">
        <v>11017</v>
      </c>
      <c r="B771" t="s">
        <v>201</v>
      </c>
      <c r="C771">
        <v>9</v>
      </c>
      <c r="D771" s="1">
        <v>35198</v>
      </c>
      <c r="E771" s="1">
        <v>35226</v>
      </c>
      <c r="F771" s="1">
        <v>35205</v>
      </c>
      <c r="G771">
        <v>2</v>
      </c>
      <c r="H771">
        <v>754.26</v>
      </c>
      <c r="I771" t="s">
        <v>202</v>
      </c>
      <c r="J771" t="s">
        <v>205</v>
      </c>
      <c r="K771" t="s">
        <v>206</v>
      </c>
      <c r="L771" t="s">
        <v>829</v>
      </c>
      <c r="M771" t="s">
        <v>207</v>
      </c>
      <c r="N771" t="s">
        <v>208</v>
      </c>
      <c r="O771">
        <f xml:space="preserve"> IF(orders[[#This Row],[ShippedDate]]="","",orders[[#This Row],[ShippedDate]]-orders[[#This Row],[OrderDate]])</f>
        <v>7</v>
      </c>
      <c r="P771" t="str">
        <f>TEXT(orders[[#This Row],[OrderDate]],"mmm")</f>
        <v>May</v>
      </c>
      <c r="Q771">
        <f xml:space="preserve"> YEAR(orders[[#This Row],[OrderDate]])</f>
        <v>1996</v>
      </c>
      <c r="R771" t="str">
        <f xml:space="preserve"> IF(orders[[#This Row],[ShippedDate]]&lt;orders[[#This Row],[OrderDate]], "Invalid Date", "Valid Date")</f>
        <v>Valid Date</v>
      </c>
    </row>
    <row r="772" spans="1:18" x14ac:dyDescent="0.35">
      <c r="A772">
        <v>11018</v>
      </c>
      <c r="B772" t="s">
        <v>431</v>
      </c>
      <c r="C772">
        <v>4</v>
      </c>
      <c r="D772" s="1">
        <v>35198</v>
      </c>
      <c r="E772" s="1">
        <v>35226</v>
      </c>
      <c r="F772" s="1">
        <v>35201</v>
      </c>
      <c r="G772">
        <v>2</v>
      </c>
      <c r="H772">
        <v>11.65</v>
      </c>
      <c r="I772" t="s">
        <v>432</v>
      </c>
      <c r="J772" t="s">
        <v>434</v>
      </c>
      <c r="K772" t="s">
        <v>435</v>
      </c>
      <c r="L772" t="s">
        <v>300</v>
      </c>
      <c r="M772" t="s">
        <v>436</v>
      </c>
      <c r="N772" t="s">
        <v>302</v>
      </c>
      <c r="O772">
        <f xml:space="preserve"> IF(orders[[#This Row],[ShippedDate]]="","",orders[[#This Row],[ShippedDate]]-orders[[#This Row],[OrderDate]])</f>
        <v>3</v>
      </c>
      <c r="P772" t="str">
        <f>TEXT(orders[[#This Row],[OrderDate]],"mmm")</f>
        <v>May</v>
      </c>
      <c r="Q772">
        <f xml:space="preserve"> YEAR(orders[[#This Row],[OrderDate]])</f>
        <v>1996</v>
      </c>
      <c r="R772" t="str">
        <f xml:space="preserve"> IF(orders[[#This Row],[ShippedDate]]&lt;orders[[#This Row],[OrderDate]], "Invalid Date", "Valid Date")</f>
        <v>Valid Date</v>
      </c>
    </row>
    <row r="773" spans="1:18" x14ac:dyDescent="0.35">
      <c r="A773">
        <v>11019</v>
      </c>
      <c r="B773" t="s">
        <v>551</v>
      </c>
      <c r="C773">
        <v>6</v>
      </c>
      <c r="D773" s="1">
        <v>35198</v>
      </c>
      <c r="E773" s="1">
        <v>35226</v>
      </c>
      <c r="F773" s="1"/>
      <c r="G773">
        <v>3</v>
      </c>
      <c r="H773">
        <v>3.17</v>
      </c>
      <c r="I773" t="s">
        <v>552</v>
      </c>
      <c r="J773" t="s">
        <v>554</v>
      </c>
      <c r="K773" t="s">
        <v>141</v>
      </c>
      <c r="L773" t="s">
        <v>829</v>
      </c>
      <c r="M773" t="s">
        <v>142</v>
      </c>
      <c r="N773" t="s">
        <v>143</v>
      </c>
      <c r="O773" t="str">
        <f xml:space="preserve"> IF(orders[[#This Row],[ShippedDate]]="","",orders[[#This Row],[ShippedDate]]-orders[[#This Row],[OrderDate]])</f>
        <v/>
      </c>
      <c r="P773" t="str">
        <f>TEXT(orders[[#This Row],[OrderDate]],"mmm")</f>
        <v>May</v>
      </c>
      <c r="Q773">
        <f xml:space="preserve"> YEAR(orders[[#This Row],[OrderDate]])</f>
        <v>1996</v>
      </c>
      <c r="R773" t="str">
        <f xml:space="preserve"> IF(orders[[#This Row],[ShippedDate]]&lt;orders[[#This Row],[OrderDate]], "Invalid Date", "Valid Date")</f>
        <v>Invalid Date</v>
      </c>
    </row>
    <row r="774" spans="1:18" x14ac:dyDescent="0.35">
      <c r="A774">
        <v>11020</v>
      </c>
      <c r="B774" t="s">
        <v>494</v>
      </c>
      <c r="C774">
        <v>2</v>
      </c>
      <c r="D774" s="1">
        <v>35199</v>
      </c>
      <c r="E774" s="1">
        <v>35227</v>
      </c>
      <c r="F774" s="1">
        <v>35201</v>
      </c>
      <c r="G774">
        <v>2</v>
      </c>
      <c r="H774">
        <v>43.3</v>
      </c>
      <c r="I774" t="s">
        <v>495</v>
      </c>
      <c r="J774" t="s">
        <v>497</v>
      </c>
      <c r="K774" t="s">
        <v>498</v>
      </c>
      <c r="L774" t="s">
        <v>829</v>
      </c>
      <c r="M774" t="s">
        <v>499</v>
      </c>
      <c r="N774" t="s">
        <v>46</v>
      </c>
      <c r="O774">
        <f xml:space="preserve"> IF(orders[[#This Row],[ShippedDate]]="","",orders[[#This Row],[ShippedDate]]-orders[[#This Row],[OrderDate]])</f>
        <v>2</v>
      </c>
      <c r="P774" t="str">
        <f>TEXT(orders[[#This Row],[OrderDate]],"mmm")</f>
        <v>May</v>
      </c>
      <c r="Q774">
        <f xml:space="preserve"> YEAR(orders[[#This Row],[OrderDate]])</f>
        <v>1996</v>
      </c>
      <c r="R774" t="str">
        <f xml:space="preserve"> IF(orders[[#This Row],[ShippedDate]]&lt;orders[[#This Row],[OrderDate]], "Invalid Date", "Valid Date")</f>
        <v>Valid Date</v>
      </c>
    </row>
    <row r="775" spans="1:18" x14ac:dyDescent="0.35">
      <c r="A775">
        <v>11021</v>
      </c>
      <c r="B775" t="s">
        <v>544</v>
      </c>
      <c r="C775">
        <v>3</v>
      </c>
      <c r="D775" s="1">
        <v>35199</v>
      </c>
      <c r="E775" s="1">
        <v>35227</v>
      </c>
      <c r="F775" s="1">
        <v>35206</v>
      </c>
      <c r="G775">
        <v>1</v>
      </c>
      <c r="H775">
        <v>297.18</v>
      </c>
      <c r="I775" t="s">
        <v>545</v>
      </c>
      <c r="J775" t="s">
        <v>547</v>
      </c>
      <c r="K775" t="s">
        <v>548</v>
      </c>
      <c r="L775" t="s">
        <v>829</v>
      </c>
      <c r="M775" t="s">
        <v>549</v>
      </c>
      <c r="N775" t="s">
        <v>46</v>
      </c>
      <c r="O775">
        <f xml:space="preserve"> IF(orders[[#This Row],[ShippedDate]]="","",orders[[#This Row],[ShippedDate]]-orders[[#This Row],[OrderDate]])</f>
        <v>7</v>
      </c>
      <c r="P775" t="str">
        <f>TEXT(orders[[#This Row],[OrderDate]],"mmm")</f>
        <v>May</v>
      </c>
      <c r="Q775">
        <f xml:space="preserve"> YEAR(orders[[#This Row],[OrderDate]])</f>
        <v>1996</v>
      </c>
      <c r="R775" t="str">
        <f xml:space="preserve"> IF(orders[[#This Row],[ShippedDate]]&lt;orders[[#This Row],[OrderDate]], "Invalid Date", "Valid Date")</f>
        <v>Valid Date</v>
      </c>
    </row>
    <row r="776" spans="1:18" x14ac:dyDescent="0.35">
      <c r="A776">
        <v>11022</v>
      </c>
      <c r="B776" t="s">
        <v>314</v>
      </c>
      <c r="C776">
        <v>9</v>
      </c>
      <c r="D776" s="1">
        <v>35199</v>
      </c>
      <c r="E776" s="1">
        <v>35227</v>
      </c>
      <c r="F776" s="1">
        <v>35219</v>
      </c>
      <c r="G776">
        <v>2</v>
      </c>
      <c r="H776">
        <v>6.27</v>
      </c>
      <c r="I776" t="s">
        <v>315</v>
      </c>
      <c r="J776" t="s">
        <v>317</v>
      </c>
      <c r="K776" t="s">
        <v>318</v>
      </c>
      <c r="L776" t="s">
        <v>319</v>
      </c>
      <c r="M776" t="s">
        <v>320</v>
      </c>
      <c r="N776" t="s">
        <v>169</v>
      </c>
      <c r="O776">
        <f xml:space="preserve"> IF(orders[[#This Row],[ShippedDate]]="","",orders[[#This Row],[ShippedDate]]-orders[[#This Row],[OrderDate]])</f>
        <v>20</v>
      </c>
      <c r="P776" t="str">
        <f>TEXT(orders[[#This Row],[OrderDate]],"mmm")</f>
        <v>May</v>
      </c>
      <c r="Q776">
        <f xml:space="preserve"> YEAR(orders[[#This Row],[OrderDate]])</f>
        <v>1996</v>
      </c>
      <c r="R776" t="str">
        <f xml:space="preserve"> IF(orders[[#This Row],[ShippedDate]]&lt;orders[[#This Row],[OrderDate]], "Invalid Date", "Valid Date")</f>
        <v>Valid Date</v>
      </c>
    </row>
    <row r="777" spans="1:18" x14ac:dyDescent="0.35">
      <c r="A777">
        <v>11023</v>
      </c>
      <c r="B777" t="s">
        <v>130</v>
      </c>
      <c r="C777">
        <v>1</v>
      </c>
      <c r="D777" s="1">
        <v>35199</v>
      </c>
      <c r="E777" s="1">
        <v>35213</v>
      </c>
      <c r="F777" s="1">
        <v>35209</v>
      </c>
      <c r="G777">
        <v>2</v>
      </c>
      <c r="H777">
        <v>123.83</v>
      </c>
      <c r="I777" t="s">
        <v>131</v>
      </c>
      <c r="J777" t="s">
        <v>133</v>
      </c>
      <c r="K777" t="s">
        <v>69</v>
      </c>
      <c r="L777" t="s">
        <v>829</v>
      </c>
      <c r="M777" t="s">
        <v>134</v>
      </c>
      <c r="N777" t="s">
        <v>71</v>
      </c>
      <c r="O777">
        <f xml:space="preserve"> IF(orders[[#This Row],[ShippedDate]]="","",orders[[#This Row],[ShippedDate]]-orders[[#This Row],[OrderDate]])</f>
        <v>10</v>
      </c>
      <c r="P777" t="str">
        <f>TEXT(orders[[#This Row],[OrderDate]],"mmm")</f>
        <v>May</v>
      </c>
      <c r="Q777">
        <f xml:space="preserve"> YEAR(orders[[#This Row],[OrderDate]])</f>
        <v>1996</v>
      </c>
      <c r="R777" t="str">
        <f xml:space="preserve"> IF(orders[[#This Row],[ShippedDate]]&lt;orders[[#This Row],[OrderDate]], "Invalid Date", "Valid Date")</f>
        <v>Valid Date</v>
      </c>
    </row>
    <row r="778" spans="1:18" x14ac:dyDescent="0.35">
      <c r="A778">
        <v>11024</v>
      </c>
      <c r="B778" t="s">
        <v>194</v>
      </c>
      <c r="C778">
        <v>4</v>
      </c>
      <c r="D778" s="1">
        <v>35200</v>
      </c>
      <c r="E778" s="1">
        <v>35228</v>
      </c>
      <c r="F778" s="1">
        <v>35205</v>
      </c>
      <c r="G778">
        <v>1</v>
      </c>
      <c r="H778">
        <v>74.36</v>
      </c>
      <c r="I778" t="s">
        <v>195</v>
      </c>
      <c r="J778" t="s">
        <v>197</v>
      </c>
      <c r="K778" t="s">
        <v>69</v>
      </c>
      <c r="L778" t="s">
        <v>829</v>
      </c>
      <c r="M778" t="s">
        <v>198</v>
      </c>
      <c r="N778" t="s">
        <v>71</v>
      </c>
      <c r="O778">
        <f xml:space="preserve"> IF(orders[[#This Row],[ShippedDate]]="","",orders[[#This Row],[ShippedDate]]-orders[[#This Row],[OrderDate]])</f>
        <v>5</v>
      </c>
      <c r="P778" t="str">
        <f>TEXT(orders[[#This Row],[OrderDate]],"mmm")</f>
        <v>May</v>
      </c>
      <c r="Q778">
        <f xml:space="preserve"> YEAR(orders[[#This Row],[OrderDate]])</f>
        <v>1996</v>
      </c>
      <c r="R778" t="str">
        <f xml:space="preserve"> IF(orders[[#This Row],[ShippedDate]]&lt;orders[[#This Row],[OrderDate]], "Invalid Date", "Valid Date")</f>
        <v>Valid Date</v>
      </c>
    </row>
    <row r="779" spans="1:18" x14ac:dyDescent="0.35">
      <c r="A779">
        <v>11025</v>
      </c>
      <c r="B779" t="s">
        <v>727</v>
      </c>
      <c r="C779">
        <v>6</v>
      </c>
      <c r="D779" s="1">
        <v>35200</v>
      </c>
      <c r="E779" s="1">
        <v>35228</v>
      </c>
      <c r="F779" s="1">
        <v>35209</v>
      </c>
      <c r="G779">
        <v>3</v>
      </c>
      <c r="H779">
        <v>29.17</v>
      </c>
      <c r="I779" t="s">
        <v>728</v>
      </c>
      <c r="J779" t="s">
        <v>730</v>
      </c>
      <c r="K779" t="s">
        <v>731</v>
      </c>
      <c r="L779" t="s">
        <v>829</v>
      </c>
      <c r="M779" t="s">
        <v>732</v>
      </c>
      <c r="N779" t="s">
        <v>733</v>
      </c>
      <c r="O779">
        <f xml:space="preserve"> IF(orders[[#This Row],[ShippedDate]]="","",orders[[#This Row],[ShippedDate]]-orders[[#This Row],[OrderDate]])</f>
        <v>9</v>
      </c>
      <c r="P779" t="str">
        <f>TEXT(orders[[#This Row],[OrderDate]],"mmm")</f>
        <v>May</v>
      </c>
      <c r="Q779">
        <f xml:space="preserve"> YEAR(orders[[#This Row],[OrderDate]])</f>
        <v>1996</v>
      </c>
      <c r="R779" t="str">
        <f xml:space="preserve"> IF(orders[[#This Row],[ShippedDate]]&lt;orders[[#This Row],[OrderDate]], "Invalid Date", "Valid Date")</f>
        <v>Valid Date</v>
      </c>
    </row>
    <row r="780" spans="1:18" x14ac:dyDescent="0.35">
      <c r="A780">
        <v>11026</v>
      </c>
      <c r="B780" t="s">
        <v>255</v>
      </c>
      <c r="C780">
        <v>4</v>
      </c>
      <c r="D780" s="1">
        <v>35200</v>
      </c>
      <c r="E780" s="1">
        <v>35228</v>
      </c>
      <c r="F780" s="1">
        <v>35213</v>
      </c>
      <c r="G780">
        <v>1</v>
      </c>
      <c r="H780">
        <v>47.09</v>
      </c>
      <c r="I780" t="s">
        <v>256</v>
      </c>
      <c r="J780" t="s">
        <v>258</v>
      </c>
      <c r="K780" t="s">
        <v>259</v>
      </c>
      <c r="L780" t="s">
        <v>829</v>
      </c>
      <c r="M780" t="s">
        <v>260</v>
      </c>
      <c r="N780" t="s">
        <v>261</v>
      </c>
      <c r="O780">
        <f xml:space="preserve"> IF(orders[[#This Row],[ShippedDate]]="","",orders[[#This Row],[ShippedDate]]-orders[[#This Row],[OrderDate]])</f>
        <v>13</v>
      </c>
      <c r="P780" t="str">
        <f>TEXT(orders[[#This Row],[OrderDate]],"mmm")</f>
        <v>May</v>
      </c>
      <c r="Q780">
        <f xml:space="preserve"> YEAR(orders[[#This Row],[OrderDate]])</f>
        <v>1996</v>
      </c>
      <c r="R780" t="str">
        <f xml:space="preserve"> IF(orders[[#This Row],[ShippedDate]]&lt;orders[[#This Row],[OrderDate]], "Invalid Date", "Valid Date")</f>
        <v>Valid Date</v>
      </c>
    </row>
    <row r="781" spans="1:18" x14ac:dyDescent="0.35">
      <c r="A781">
        <v>11027</v>
      </c>
      <c r="B781" t="s">
        <v>119</v>
      </c>
      <c r="C781">
        <v>1</v>
      </c>
      <c r="D781" s="1">
        <v>35201</v>
      </c>
      <c r="E781" s="1">
        <v>35229</v>
      </c>
      <c r="F781" s="1">
        <v>35205</v>
      </c>
      <c r="G781">
        <v>1</v>
      </c>
      <c r="H781">
        <v>52.52</v>
      </c>
      <c r="I781" t="s">
        <v>120</v>
      </c>
      <c r="J781" t="s">
        <v>123</v>
      </c>
      <c r="K781" t="s">
        <v>124</v>
      </c>
      <c r="L781" t="s">
        <v>125</v>
      </c>
      <c r="M781" t="s">
        <v>126</v>
      </c>
      <c r="N781" t="s">
        <v>127</v>
      </c>
      <c r="O781">
        <f xml:space="preserve"> IF(orders[[#This Row],[ShippedDate]]="","",orders[[#This Row],[ShippedDate]]-orders[[#This Row],[OrderDate]])</f>
        <v>4</v>
      </c>
      <c r="P781" t="str">
        <f>TEXT(orders[[#This Row],[OrderDate]],"mmm")</f>
        <v>May</v>
      </c>
      <c r="Q781">
        <f xml:space="preserve"> YEAR(orders[[#This Row],[OrderDate]])</f>
        <v>1996</v>
      </c>
      <c r="R781" t="str">
        <f xml:space="preserve"> IF(orders[[#This Row],[ShippedDate]]&lt;orders[[#This Row],[OrderDate]], "Invalid Date", "Valid Date")</f>
        <v>Valid Date</v>
      </c>
    </row>
    <row r="782" spans="1:18" x14ac:dyDescent="0.35">
      <c r="A782">
        <v>11028</v>
      </c>
      <c r="B782" t="s">
        <v>357</v>
      </c>
      <c r="C782">
        <v>2</v>
      </c>
      <c r="D782" s="1">
        <v>35201</v>
      </c>
      <c r="E782" s="1">
        <v>35229</v>
      </c>
      <c r="F782" s="1">
        <v>35207</v>
      </c>
      <c r="G782">
        <v>1</v>
      </c>
      <c r="H782">
        <v>29.59</v>
      </c>
      <c r="I782" t="s">
        <v>358</v>
      </c>
      <c r="J782" t="s">
        <v>360</v>
      </c>
      <c r="K782" t="s">
        <v>361</v>
      </c>
      <c r="L782" t="s">
        <v>829</v>
      </c>
      <c r="M782" t="s">
        <v>362</v>
      </c>
      <c r="N782" t="s">
        <v>46</v>
      </c>
      <c r="O782">
        <f xml:space="preserve"> IF(orders[[#This Row],[ShippedDate]]="","",orders[[#This Row],[ShippedDate]]-orders[[#This Row],[OrderDate]])</f>
        <v>6</v>
      </c>
      <c r="P782" t="str">
        <f>TEXT(orders[[#This Row],[OrderDate]],"mmm")</f>
        <v>May</v>
      </c>
      <c r="Q782">
        <f xml:space="preserve"> YEAR(orders[[#This Row],[OrderDate]])</f>
        <v>1996</v>
      </c>
      <c r="R782" t="str">
        <f xml:space="preserve"> IF(orders[[#This Row],[ShippedDate]]&lt;orders[[#This Row],[OrderDate]], "Invalid Date", "Valid Date")</f>
        <v>Valid Date</v>
      </c>
    </row>
    <row r="783" spans="1:18" x14ac:dyDescent="0.35">
      <c r="A783">
        <v>11029</v>
      </c>
      <c r="B783" t="s">
        <v>153</v>
      </c>
      <c r="C783">
        <v>4</v>
      </c>
      <c r="D783" s="1">
        <v>35201</v>
      </c>
      <c r="E783" s="1">
        <v>35229</v>
      </c>
      <c r="F783" s="1">
        <v>35212</v>
      </c>
      <c r="G783">
        <v>1</v>
      </c>
      <c r="H783">
        <v>47.84</v>
      </c>
      <c r="I783" t="s">
        <v>154</v>
      </c>
      <c r="J783" t="s">
        <v>845</v>
      </c>
      <c r="K783" t="s">
        <v>157</v>
      </c>
      <c r="L783" t="s">
        <v>829</v>
      </c>
      <c r="M783" t="s">
        <v>158</v>
      </c>
      <c r="N783" t="s">
        <v>159</v>
      </c>
      <c r="O783">
        <f xml:space="preserve"> IF(orders[[#This Row],[ShippedDate]]="","",orders[[#This Row],[ShippedDate]]-orders[[#This Row],[OrderDate]])</f>
        <v>11</v>
      </c>
      <c r="P783" t="str">
        <f>TEXT(orders[[#This Row],[OrderDate]],"mmm")</f>
        <v>May</v>
      </c>
      <c r="Q783">
        <f xml:space="preserve"> YEAR(orders[[#This Row],[OrderDate]])</f>
        <v>1996</v>
      </c>
      <c r="R783" t="str">
        <f xml:space="preserve"> IF(orders[[#This Row],[ShippedDate]]&lt;orders[[#This Row],[OrderDate]], "Invalid Date", "Valid Date")</f>
        <v>Valid Date</v>
      </c>
    </row>
    <row r="784" spans="1:18" x14ac:dyDescent="0.35">
      <c r="A784">
        <v>11030</v>
      </c>
      <c r="B784" t="s">
        <v>604</v>
      </c>
      <c r="C784">
        <v>7</v>
      </c>
      <c r="D784" s="1">
        <v>35202</v>
      </c>
      <c r="E784" s="1">
        <v>35230</v>
      </c>
      <c r="F784" s="1">
        <v>35212</v>
      </c>
      <c r="G784">
        <v>2</v>
      </c>
      <c r="H784">
        <v>830.75</v>
      </c>
      <c r="I784" t="s">
        <v>605</v>
      </c>
      <c r="J784" t="s">
        <v>607</v>
      </c>
      <c r="K784" t="s">
        <v>608</v>
      </c>
      <c r="L784" t="s">
        <v>609</v>
      </c>
      <c r="M784" t="s">
        <v>610</v>
      </c>
      <c r="N784" t="s">
        <v>302</v>
      </c>
      <c r="O784">
        <f xml:space="preserve"> IF(orders[[#This Row],[ShippedDate]]="","",orders[[#This Row],[ShippedDate]]-orders[[#This Row],[OrderDate]])</f>
        <v>10</v>
      </c>
      <c r="P784" t="str">
        <f>TEXT(orders[[#This Row],[OrderDate]],"mmm")</f>
        <v>May</v>
      </c>
      <c r="Q784">
        <f xml:space="preserve"> YEAR(orders[[#This Row],[OrderDate]])</f>
        <v>1996</v>
      </c>
      <c r="R784" t="str">
        <f xml:space="preserve"> IF(orders[[#This Row],[ShippedDate]]&lt;orders[[#This Row],[OrderDate]], "Invalid Date", "Valid Date")</f>
        <v>Valid Date</v>
      </c>
    </row>
    <row r="785" spans="1:18" x14ac:dyDescent="0.35">
      <c r="A785">
        <v>11031</v>
      </c>
      <c r="B785" t="s">
        <v>604</v>
      </c>
      <c r="C785">
        <v>6</v>
      </c>
      <c r="D785" s="1">
        <v>35202</v>
      </c>
      <c r="E785" s="1">
        <v>35230</v>
      </c>
      <c r="F785" s="1">
        <v>35209</v>
      </c>
      <c r="G785">
        <v>2</v>
      </c>
      <c r="H785">
        <v>227.22</v>
      </c>
      <c r="I785" t="s">
        <v>605</v>
      </c>
      <c r="J785" t="s">
        <v>607</v>
      </c>
      <c r="K785" t="s">
        <v>608</v>
      </c>
      <c r="L785" t="s">
        <v>609</v>
      </c>
      <c r="M785" t="s">
        <v>610</v>
      </c>
      <c r="N785" t="s">
        <v>302</v>
      </c>
      <c r="O785">
        <f xml:space="preserve"> IF(orders[[#This Row],[ShippedDate]]="","",orders[[#This Row],[ShippedDate]]-orders[[#This Row],[OrderDate]])</f>
        <v>7</v>
      </c>
      <c r="P785" t="str">
        <f>TEXT(orders[[#This Row],[OrderDate]],"mmm")</f>
        <v>May</v>
      </c>
      <c r="Q785">
        <f xml:space="preserve"> YEAR(orders[[#This Row],[OrderDate]])</f>
        <v>1996</v>
      </c>
      <c r="R785" t="str">
        <f xml:space="preserve"> IF(orders[[#This Row],[ShippedDate]]&lt;orders[[#This Row],[OrderDate]], "Invalid Date", "Valid Date")</f>
        <v>Valid Date</v>
      </c>
    </row>
    <row r="786" spans="1:18" x14ac:dyDescent="0.35">
      <c r="A786">
        <v>11032</v>
      </c>
      <c r="B786" t="s">
        <v>742</v>
      </c>
      <c r="C786">
        <v>2</v>
      </c>
      <c r="D786" s="1">
        <v>35202</v>
      </c>
      <c r="E786" s="1">
        <v>35230</v>
      </c>
      <c r="F786" s="1">
        <v>35208</v>
      </c>
      <c r="G786">
        <v>3</v>
      </c>
      <c r="H786">
        <v>606.19000000000005</v>
      </c>
      <c r="I786" t="s">
        <v>743</v>
      </c>
      <c r="J786" t="s">
        <v>848</v>
      </c>
      <c r="K786" t="s">
        <v>746</v>
      </c>
      <c r="L786" t="s">
        <v>393</v>
      </c>
      <c r="M786" t="s">
        <v>849</v>
      </c>
      <c r="N786" t="s">
        <v>302</v>
      </c>
      <c r="O786">
        <f xml:space="preserve"> IF(orders[[#This Row],[ShippedDate]]="","",orders[[#This Row],[ShippedDate]]-orders[[#This Row],[OrderDate]])</f>
        <v>6</v>
      </c>
      <c r="P786" t="str">
        <f>TEXT(orders[[#This Row],[OrderDate]],"mmm")</f>
        <v>May</v>
      </c>
      <c r="Q786">
        <f xml:space="preserve"> YEAR(orders[[#This Row],[OrderDate]])</f>
        <v>1996</v>
      </c>
      <c r="R786" t="str">
        <f xml:space="preserve"> IF(orders[[#This Row],[ShippedDate]]&lt;orders[[#This Row],[OrderDate]], "Invalid Date", "Valid Date")</f>
        <v>Valid Date</v>
      </c>
    </row>
    <row r="787" spans="1:18" x14ac:dyDescent="0.35">
      <c r="A787">
        <v>11033</v>
      </c>
      <c r="B787" t="s">
        <v>581</v>
      </c>
      <c r="C787">
        <v>7</v>
      </c>
      <c r="D787" s="1">
        <v>35202</v>
      </c>
      <c r="E787" s="1">
        <v>35230</v>
      </c>
      <c r="F787" s="1">
        <v>35208</v>
      </c>
      <c r="G787">
        <v>3</v>
      </c>
      <c r="H787">
        <v>84.74</v>
      </c>
      <c r="I787" t="s">
        <v>582</v>
      </c>
      <c r="J787" t="s">
        <v>846</v>
      </c>
      <c r="K787" t="s">
        <v>585</v>
      </c>
      <c r="L787" t="s">
        <v>829</v>
      </c>
      <c r="M787" t="s">
        <v>847</v>
      </c>
      <c r="N787" t="s">
        <v>159</v>
      </c>
      <c r="O787">
        <f xml:space="preserve"> IF(orders[[#This Row],[ShippedDate]]="","",orders[[#This Row],[ShippedDate]]-orders[[#This Row],[OrderDate]])</f>
        <v>6</v>
      </c>
      <c r="P787" t="str">
        <f>TEXT(orders[[#This Row],[OrderDate]],"mmm")</f>
        <v>May</v>
      </c>
      <c r="Q787">
        <f xml:space="preserve"> YEAR(orders[[#This Row],[OrderDate]])</f>
        <v>1996</v>
      </c>
      <c r="R787" t="str">
        <f xml:space="preserve"> IF(orders[[#This Row],[ShippedDate]]&lt;orders[[#This Row],[OrderDate]], "Invalid Date", "Valid Date")</f>
        <v>Valid Date</v>
      </c>
    </row>
    <row r="788" spans="1:18" x14ac:dyDescent="0.35">
      <c r="A788">
        <v>11034</v>
      </c>
      <c r="B788" t="s">
        <v>485</v>
      </c>
      <c r="C788">
        <v>8</v>
      </c>
      <c r="D788" s="1">
        <v>35205</v>
      </c>
      <c r="E788" s="1">
        <v>35247</v>
      </c>
      <c r="F788" s="1">
        <v>35212</v>
      </c>
      <c r="G788">
        <v>1</v>
      </c>
      <c r="H788">
        <v>40.32</v>
      </c>
      <c r="I788" t="s">
        <v>486</v>
      </c>
      <c r="J788" t="s">
        <v>488</v>
      </c>
      <c r="K788" t="s">
        <v>489</v>
      </c>
      <c r="L788" t="s">
        <v>490</v>
      </c>
      <c r="M788" t="s">
        <v>491</v>
      </c>
      <c r="N788" t="s">
        <v>302</v>
      </c>
      <c r="O788">
        <f xml:space="preserve"> IF(orders[[#This Row],[ShippedDate]]="","",orders[[#This Row],[ShippedDate]]-orders[[#This Row],[OrderDate]])</f>
        <v>7</v>
      </c>
      <c r="P788" t="str">
        <f>TEXT(orders[[#This Row],[OrderDate]],"mmm")</f>
        <v>May</v>
      </c>
      <c r="Q788">
        <f xml:space="preserve"> YEAR(orders[[#This Row],[OrderDate]])</f>
        <v>1996</v>
      </c>
      <c r="R788" t="str">
        <f xml:space="preserve"> IF(orders[[#This Row],[ShippedDate]]&lt;orders[[#This Row],[OrderDate]], "Invalid Date", "Valid Date")</f>
        <v>Valid Date</v>
      </c>
    </row>
    <row r="789" spans="1:18" x14ac:dyDescent="0.35">
      <c r="A789">
        <v>11035</v>
      </c>
      <c r="B789" t="s">
        <v>644</v>
      </c>
      <c r="C789">
        <v>2</v>
      </c>
      <c r="D789" s="1">
        <v>35205</v>
      </c>
      <c r="E789" s="1">
        <v>35233</v>
      </c>
      <c r="F789" s="1">
        <v>35209</v>
      </c>
      <c r="G789">
        <v>2</v>
      </c>
      <c r="H789">
        <v>0.17</v>
      </c>
      <c r="I789" t="s">
        <v>645</v>
      </c>
      <c r="J789" t="s">
        <v>647</v>
      </c>
      <c r="K789" t="s">
        <v>648</v>
      </c>
      <c r="L789" t="s">
        <v>829</v>
      </c>
      <c r="M789" t="s">
        <v>649</v>
      </c>
      <c r="N789" t="s">
        <v>453</v>
      </c>
      <c r="O789">
        <f xml:space="preserve"> IF(orders[[#This Row],[ShippedDate]]="","",orders[[#This Row],[ShippedDate]]-orders[[#This Row],[OrderDate]])</f>
        <v>4</v>
      </c>
      <c r="P789" t="str">
        <f>TEXT(orders[[#This Row],[OrderDate]],"mmm")</f>
        <v>May</v>
      </c>
      <c r="Q789">
        <f xml:space="preserve"> YEAR(orders[[#This Row],[OrderDate]])</f>
        <v>1996</v>
      </c>
      <c r="R789" t="str">
        <f xml:space="preserve"> IF(orders[[#This Row],[ShippedDate]]&lt;orders[[#This Row],[OrderDate]], "Invalid Date", "Valid Date")</f>
        <v>Valid Date</v>
      </c>
    </row>
    <row r="790" spans="1:18" x14ac:dyDescent="0.35">
      <c r="A790">
        <v>11036</v>
      </c>
      <c r="B790" t="s">
        <v>178</v>
      </c>
      <c r="C790">
        <v>8</v>
      </c>
      <c r="D790" s="1">
        <v>35205</v>
      </c>
      <c r="E790" s="1">
        <v>35233</v>
      </c>
      <c r="F790" s="1">
        <v>35207</v>
      </c>
      <c r="G790">
        <v>3</v>
      </c>
      <c r="H790">
        <v>149.47</v>
      </c>
      <c r="I790" t="s">
        <v>179</v>
      </c>
      <c r="J790" t="s">
        <v>181</v>
      </c>
      <c r="K790" t="s">
        <v>182</v>
      </c>
      <c r="L790" t="s">
        <v>829</v>
      </c>
      <c r="M790" t="s">
        <v>183</v>
      </c>
      <c r="N790" t="s">
        <v>46</v>
      </c>
      <c r="O790">
        <f xml:space="preserve"> IF(orders[[#This Row],[ShippedDate]]="","",orders[[#This Row],[ShippedDate]]-orders[[#This Row],[OrderDate]])</f>
        <v>2</v>
      </c>
      <c r="P790" t="str">
        <f>TEXT(orders[[#This Row],[OrderDate]],"mmm")</f>
        <v>May</v>
      </c>
      <c r="Q790">
        <f xml:space="preserve"> YEAR(orders[[#This Row],[OrderDate]])</f>
        <v>1996</v>
      </c>
      <c r="R790" t="str">
        <f xml:space="preserve"> IF(orders[[#This Row],[ShippedDate]]&lt;orders[[#This Row],[OrderDate]], "Invalid Date", "Valid Date")</f>
        <v>Valid Date</v>
      </c>
    </row>
    <row r="791" spans="1:18" x14ac:dyDescent="0.35">
      <c r="A791">
        <v>11037</v>
      </c>
      <c r="B791" t="s">
        <v>281</v>
      </c>
      <c r="C791">
        <v>7</v>
      </c>
      <c r="D791" s="1">
        <v>35206</v>
      </c>
      <c r="E791" s="1">
        <v>35234</v>
      </c>
      <c r="F791" s="1">
        <v>35212</v>
      </c>
      <c r="G791">
        <v>1</v>
      </c>
      <c r="H791">
        <v>3.2</v>
      </c>
      <c r="I791" t="s">
        <v>282</v>
      </c>
      <c r="J791" t="s">
        <v>284</v>
      </c>
      <c r="K791" t="s">
        <v>285</v>
      </c>
      <c r="L791" t="s">
        <v>829</v>
      </c>
      <c r="M791" t="s">
        <v>286</v>
      </c>
      <c r="N791" t="s">
        <v>108</v>
      </c>
      <c r="O791">
        <f xml:space="preserve"> IF(orders[[#This Row],[ShippedDate]]="","",orders[[#This Row],[ShippedDate]]-orders[[#This Row],[OrderDate]])</f>
        <v>6</v>
      </c>
      <c r="P791" t="str">
        <f>TEXT(orders[[#This Row],[OrderDate]],"mmm")</f>
        <v>May</v>
      </c>
      <c r="Q791">
        <f xml:space="preserve"> YEAR(orders[[#This Row],[OrderDate]])</f>
        <v>1996</v>
      </c>
      <c r="R791" t="str">
        <f xml:space="preserve"> IF(orders[[#This Row],[ShippedDate]]&lt;orders[[#This Row],[OrderDate]], "Invalid Date", "Valid Date")</f>
        <v>Valid Date</v>
      </c>
    </row>
    <row r="792" spans="1:18" x14ac:dyDescent="0.35">
      <c r="A792">
        <v>11038</v>
      </c>
      <c r="B792" t="s">
        <v>644</v>
      </c>
      <c r="C792">
        <v>1</v>
      </c>
      <c r="D792" s="1">
        <v>35206</v>
      </c>
      <c r="E792" s="1">
        <v>35234</v>
      </c>
      <c r="F792" s="1">
        <v>35215</v>
      </c>
      <c r="G792">
        <v>2</v>
      </c>
      <c r="H792">
        <v>29.59</v>
      </c>
      <c r="I792" t="s">
        <v>645</v>
      </c>
      <c r="J792" t="s">
        <v>647</v>
      </c>
      <c r="K792" t="s">
        <v>648</v>
      </c>
      <c r="L792" t="s">
        <v>829</v>
      </c>
      <c r="M792" t="s">
        <v>649</v>
      </c>
      <c r="N792" t="s">
        <v>453</v>
      </c>
      <c r="O792">
        <f xml:space="preserve"> IF(orders[[#This Row],[ShippedDate]]="","",orders[[#This Row],[ShippedDate]]-orders[[#This Row],[OrderDate]])</f>
        <v>9</v>
      </c>
      <c r="P792" t="str">
        <f>TEXT(orders[[#This Row],[OrderDate]],"mmm")</f>
        <v>May</v>
      </c>
      <c r="Q792">
        <f xml:space="preserve"> YEAR(orders[[#This Row],[OrderDate]])</f>
        <v>1996</v>
      </c>
      <c r="R792" t="str">
        <f xml:space="preserve"> IF(orders[[#This Row],[ShippedDate]]&lt;orders[[#This Row],[OrderDate]], "Invalid Date", "Valid Date")</f>
        <v>Valid Date</v>
      </c>
    </row>
    <row r="793" spans="1:18" x14ac:dyDescent="0.35">
      <c r="A793">
        <v>11039</v>
      </c>
      <c r="B793" t="s">
        <v>422</v>
      </c>
      <c r="C793">
        <v>1</v>
      </c>
      <c r="D793" s="1">
        <v>35206</v>
      </c>
      <c r="E793" s="1">
        <v>35234</v>
      </c>
      <c r="F793" s="1"/>
      <c r="G793">
        <v>2</v>
      </c>
      <c r="H793">
        <v>65</v>
      </c>
      <c r="I793" t="s">
        <v>423</v>
      </c>
      <c r="J793" t="s">
        <v>425</v>
      </c>
      <c r="K793" t="s">
        <v>426</v>
      </c>
      <c r="L793" t="s">
        <v>427</v>
      </c>
      <c r="M793" t="s">
        <v>428</v>
      </c>
      <c r="N793" t="s">
        <v>311</v>
      </c>
      <c r="O793" t="str">
        <f xml:space="preserve"> IF(orders[[#This Row],[ShippedDate]]="","",orders[[#This Row],[ShippedDate]]-orders[[#This Row],[OrderDate]])</f>
        <v/>
      </c>
      <c r="P793" t="str">
        <f>TEXT(orders[[#This Row],[OrderDate]],"mmm")</f>
        <v>May</v>
      </c>
      <c r="Q793">
        <f xml:space="preserve"> YEAR(orders[[#This Row],[OrderDate]])</f>
        <v>1996</v>
      </c>
      <c r="R793" t="str">
        <f xml:space="preserve"> IF(orders[[#This Row],[ShippedDate]]&lt;orders[[#This Row],[OrderDate]], "Invalid Date", "Valid Date")</f>
        <v>Invalid Date</v>
      </c>
    </row>
    <row r="794" spans="1:18" x14ac:dyDescent="0.35">
      <c r="A794">
        <v>11040</v>
      </c>
      <c r="B794" t="s">
        <v>295</v>
      </c>
      <c r="C794">
        <v>4</v>
      </c>
      <c r="D794" s="1">
        <v>35207</v>
      </c>
      <c r="E794" s="1">
        <v>35235</v>
      </c>
      <c r="F794" s="1"/>
      <c r="G794">
        <v>3</v>
      </c>
      <c r="H794">
        <v>18.84</v>
      </c>
      <c r="I794" t="s">
        <v>296</v>
      </c>
      <c r="J794" t="s">
        <v>298</v>
      </c>
      <c r="K794" t="s">
        <v>299</v>
      </c>
      <c r="L794" t="s">
        <v>300</v>
      </c>
      <c r="M794" t="s">
        <v>301</v>
      </c>
      <c r="N794" t="s">
        <v>302</v>
      </c>
      <c r="O794" t="str">
        <f xml:space="preserve"> IF(orders[[#This Row],[ShippedDate]]="","",orders[[#This Row],[ShippedDate]]-orders[[#This Row],[OrderDate]])</f>
        <v/>
      </c>
      <c r="P794" t="str">
        <f>TEXT(orders[[#This Row],[OrderDate]],"mmm")</f>
        <v>May</v>
      </c>
      <c r="Q794">
        <f xml:space="preserve"> YEAR(orders[[#This Row],[OrderDate]])</f>
        <v>1996</v>
      </c>
      <c r="R794" t="str">
        <f xml:space="preserve"> IF(orders[[#This Row],[ShippedDate]]&lt;orders[[#This Row],[OrderDate]], "Invalid Date", "Valid Date")</f>
        <v>Invalid Date</v>
      </c>
    </row>
    <row r="795" spans="1:18" x14ac:dyDescent="0.35">
      <c r="A795">
        <v>11041</v>
      </c>
      <c r="B795" t="s">
        <v>153</v>
      </c>
      <c r="C795">
        <v>3</v>
      </c>
      <c r="D795" s="1">
        <v>35207</v>
      </c>
      <c r="E795" s="1">
        <v>35235</v>
      </c>
      <c r="F795" s="1">
        <v>35213</v>
      </c>
      <c r="G795">
        <v>2</v>
      </c>
      <c r="H795">
        <v>48.22</v>
      </c>
      <c r="I795" t="s">
        <v>154</v>
      </c>
      <c r="J795" t="s">
        <v>845</v>
      </c>
      <c r="K795" t="s">
        <v>157</v>
      </c>
      <c r="L795" t="s">
        <v>829</v>
      </c>
      <c r="M795" t="s">
        <v>158</v>
      </c>
      <c r="N795" t="s">
        <v>159</v>
      </c>
      <c r="O795">
        <f xml:space="preserve"> IF(orders[[#This Row],[ShippedDate]]="","",orders[[#This Row],[ShippedDate]]-orders[[#This Row],[OrderDate]])</f>
        <v>6</v>
      </c>
      <c r="P795" t="str">
        <f>TEXT(orders[[#This Row],[OrderDate]],"mmm")</f>
        <v>May</v>
      </c>
      <c r="Q795">
        <f xml:space="preserve"> YEAR(orders[[#This Row],[OrderDate]])</f>
        <v>1996</v>
      </c>
      <c r="R795" t="str">
        <f xml:space="preserve"> IF(orders[[#This Row],[ShippedDate]]&lt;orders[[#This Row],[OrderDate]], "Invalid Date", "Valid Date")</f>
        <v>Valid Date</v>
      </c>
    </row>
    <row r="796" spans="1:18" x14ac:dyDescent="0.35">
      <c r="A796">
        <v>11042</v>
      </c>
      <c r="B796" t="s">
        <v>161</v>
      </c>
      <c r="C796">
        <v>2</v>
      </c>
      <c r="D796" s="1">
        <v>35207</v>
      </c>
      <c r="E796" s="1">
        <v>35221</v>
      </c>
      <c r="F796" s="1">
        <v>35216</v>
      </c>
      <c r="G796">
        <v>1</v>
      </c>
      <c r="H796">
        <v>29.99</v>
      </c>
      <c r="I796" t="s">
        <v>162</v>
      </c>
      <c r="J796" t="s">
        <v>165</v>
      </c>
      <c r="K796" t="s">
        <v>166</v>
      </c>
      <c r="L796" t="s">
        <v>167</v>
      </c>
      <c r="M796" t="s">
        <v>168</v>
      </c>
      <c r="N796" t="s">
        <v>169</v>
      </c>
      <c r="O796">
        <f xml:space="preserve"> IF(orders[[#This Row],[ShippedDate]]="","",orders[[#This Row],[ShippedDate]]-orders[[#This Row],[OrderDate]])</f>
        <v>9</v>
      </c>
      <c r="P796" t="str">
        <f>TEXT(orders[[#This Row],[OrderDate]],"mmm")</f>
        <v>May</v>
      </c>
      <c r="Q796">
        <f xml:space="preserve"> YEAR(orders[[#This Row],[OrderDate]])</f>
        <v>1996</v>
      </c>
      <c r="R796" t="str">
        <f xml:space="preserve"> IF(orders[[#This Row],[ShippedDate]]&lt;orders[[#This Row],[OrderDate]], "Invalid Date", "Valid Date")</f>
        <v>Valid Date</v>
      </c>
    </row>
    <row r="797" spans="1:18" x14ac:dyDescent="0.35">
      <c r="A797">
        <v>11043</v>
      </c>
      <c r="B797" t="s">
        <v>628</v>
      </c>
      <c r="C797">
        <v>5</v>
      </c>
      <c r="D797" s="1">
        <v>35207</v>
      </c>
      <c r="E797" s="1">
        <v>35235</v>
      </c>
      <c r="F797" s="1">
        <v>35214</v>
      </c>
      <c r="G797">
        <v>2</v>
      </c>
      <c r="H797">
        <v>8.8000000000000007</v>
      </c>
      <c r="I797" t="s">
        <v>629</v>
      </c>
      <c r="J797" t="s">
        <v>631</v>
      </c>
      <c r="K797" t="s">
        <v>506</v>
      </c>
      <c r="L797" t="s">
        <v>829</v>
      </c>
      <c r="M797" t="s">
        <v>632</v>
      </c>
      <c r="N797" t="s">
        <v>99</v>
      </c>
      <c r="O797">
        <f xml:space="preserve"> IF(orders[[#This Row],[ShippedDate]]="","",orders[[#This Row],[ShippedDate]]-orders[[#This Row],[OrderDate]])</f>
        <v>7</v>
      </c>
      <c r="P797" t="str">
        <f>TEXT(orders[[#This Row],[OrderDate]],"mmm")</f>
        <v>May</v>
      </c>
      <c r="Q797">
        <f xml:space="preserve"> YEAR(orders[[#This Row],[OrderDate]])</f>
        <v>1996</v>
      </c>
      <c r="R797" t="str">
        <f xml:space="preserve"> IF(orders[[#This Row],[ShippedDate]]&lt;orders[[#This Row],[OrderDate]], "Invalid Date", "Valid Date")</f>
        <v>Valid Date</v>
      </c>
    </row>
    <row r="798" spans="1:18" x14ac:dyDescent="0.35">
      <c r="A798">
        <v>11044</v>
      </c>
      <c r="B798" t="s">
        <v>758</v>
      </c>
      <c r="C798">
        <v>4</v>
      </c>
      <c r="D798" s="1">
        <v>35208</v>
      </c>
      <c r="E798" s="1">
        <v>35236</v>
      </c>
      <c r="F798" s="1">
        <v>35216</v>
      </c>
      <c r="G798">
        <v>1</v>
      </c>
      <c r="H798">
        <v>8.7200000000000006</v>
      </c>
      <c r="I798" t="s">
        <v>856</v>
      </c>
      <c r="J798" t="s">
        <v>761</v>
      </c>
      <c r="K798" t="s">
        <v>762</v>
      </c>
      <c r="L798" t="s">
        <v>829</v>
      </c>
      <c r="M798" t="s">
        <v>763</v>
      </c>
      <c r="N798" t="s">
        <v>764</v>
      </c>
      <c r="O798">
        <f xml:space="preserve"> IF(orders[[#This Row],[ShippedDate]]="","",orders[[#This Row],[ShippedDate]]-orders[[#This Row],[OrderDate]])</f>
        <v>8</v>
      </c>
      <c r="P798" t="str">
        <f>TEXT(orders[[#This Row],[OrderDate]],"mmm")</f>
        <v>May</v>
      </c>
      <c r="Q798">
        <f xml:space="preserve"> YEAR(orders[[#This Row],[OrderDate]])</f>
        <v>1996</v>
      </c>
      <c r="R798" t="str">
        <f xml:space="preserve"> IF(orders[[#This Row],[ShippedDate]]&lt;orders[[#This Row],[OrderDate]], "Invalid Date", "Valid Date")</f>
        <v>Valid Date</v>
      </c>
    </row>
    <row r="799" spans="1:18" x14ac:dyDescent="0.35">
      <c r="A799">
        <v>11045</v>
      </c>
      <c r="B799" t="s">
        <v>119</v>
      </c>
      <c r="C799">
        <v>6</v>
      </c>
      <c r="D799" s="1">
        <v>35208</v>
      </c>
      <c r="E799" s="1">
        <v>35236</v>
      </c>
      <c r="F799" s="1"/>
      <c r="G799">
        <v>2</v>
      </c>
      <c r="H799">
        <v>70.58</v>
      </c>
      <c r="I799" t="s">
        <v>120</v>
      </c>
      <c r="J799" t="s">
        <v>123</v>
      </c>
      <c r="K799" t="s">
        <v>124</v>
      </c>
      <c r="L799" t="s">
        <v>125</v>
      </c>
      <c r="M799" t="s">
        <v>126</v>
      </c>
      <c r="N799" t="s">
        <v>127</v>
      </c>
      <c r="O799" t="str">
        <f xml:space="preserve"> IF(orders[[#This Row],[ShippedDate]]="","",orders[[#This Row],[ShippedDate]]-orders[[#This Row],[OrderDate]])</f>
        <v/>
      </c>
      <c r="P799" t="str">
        <f>TEXT(orders[[#This Row],[OrderDate]],"mmm")</f>
        <v>May</v>
      </c>
      <c r="Q799">
        <f xml:space="preserve"> YEAR(orders[[#This Row],[OrderDate]])</f>
        <v>1996</v>
      </c>
      <c r="R799" t="str">
        <f xml:space="preserve"> IF(orders[[#This Row],[ShippedDate]]&lt;orders[[#This Row],[OrderDate]], "Invalid Date", "Valid Date")</f>
        <v>Invalid Date</v>
      </c>
    </row>
    <row r="800" spans="1:18" x14ac:dyDescent="0.35">
      <c r="A800">
        <v>11046</v>
      </c>
      <c r="B800" t="s">
        <v>719</v>
      </c>
      <c r="C800">
        <v>8</v>
      </c>
      <c r="D800" s="1">
        <v>35208</v>
      </c>
      <c r="E800" s="1">
        <v>35236</v>
      </c>
      <c r="F800" s="1">
        <v>35209</v>
      </c>
      <c r="G800">
        <v>2</v>
      </c>
      <c r="H800">
        <v>71.64</v>
      </c>
      <c r="I800" t="s">
        <v>720</v>
      </c>
      <c r="J800" t="s">
        <v>722</v>
      </c>
      <c r="K800" t="s">
        <v>723</v>
      </c>
      <c r="L800" t="s">
        <v>829</v>
      </c>
      <c r="M800" t="s">
        <v>724</v>
      </c>
      <c r="N800" t="s">
        <v>46</v>
      </c>
      <c r="O800">
        <f xml:space="preserve"> IF(orders[[#This Row],[ShippedDate]]="","",orders[[#This Row],[ShippedDate]]-orders[[#This Row],[OrderDate]])</f>
        <v>1</v>
      </c>
      <c r="P800" t="str">
        <f>TEXT(orders[[#This Row],[OrderDate]],"mmm")</f>
        <v>May</v>
      </c>
      <c r="Q800">
        <f xml:space="preserve"> YEAR(orders[[#This Row],[OrderDate]])</f>
        <v>1996</v>
      </c>
      <c r="R800" t="str">
        <f xml:space="preserve"> IF(orders[[#This Row],[ShippedDate]]&lt;orders[[#This Row],[OrderDate]], "Invalid Date", "Valid Date")</f>
        <v>Valid Date</v>
      </c>
    </row>
    <row r="801" spans="1:18" x14ac:dyDescent="0.35">
      <c r="A801">
        <v>11047</v>
      </c>
      <c r="B801" t="s">
        <v>194</v>
      </c>
      <c r="C801">
        <v>7</v>
      </c>
      <c r="D801" s="1">
        <v>35209</v>
      </c>
      <c r="E801" s="1">
        <v>35237</v>
      </c>
      <c r="F801" s="1">
        <v>35216</v>
      </c>
      <c r="G801">
        <v>3</v>
      </c>
      <c r="H801">
        <v>46.62</v>
      </c>
      <c r="I801" t="s">
        <v>195</v>
      </c>
      <c r="J801" t="s">
        <v>197</v>
      </c>
      <c r="K801" t="s">
        <v>69</v>
      </c>
      <c r="L801" t="s">
        <v>829</v>
      </c>
      <c r="M801" t="s">
        <v>198</v>
      </c>
      <c r="N801" t="s">
        <v>71</v>
      </c>
      <c r="O801">
        <f xml:space="preserve"> IF(orders[[#This Row],[ShippedDate]]="","",orders[[#This Row],[ShippedDate]]-orders[[#This Row],[OrderDate]])</f>
        <v>7</v>
      </c>
      <c r="P801" t="str">
        <f>TEXT(orders[[#This Row],[OrderDate]],"mmm")</f>
        <v>May</v>
      </c>
      <c r="Q801">
        <f xml:space="preserve"> YEAR(orders[[#This Row],[OrderDate]])</f>
        <v>1996</v>
      </c>
      <c r="R801" t="str">
        <f xml:space="preserve"> IF(orders[[#This Row],[ShippedDate]]&lt;orders[[#This Row],[OrderDate]], "Invalid Date", "Valid Date")</f>
        <v>Valid Date</v>
      </c>
    </row>
    <row r="802" spans="1:18" x14ac:dyDescent="0.35">
      <c r="A802">
        <v>11048</v>
      </c>
      <c r="B802" t="s">
        <v>119</v>
      </c>
      <c r="C802">
        <v>7</v>
      </c>
      <c r="D802" s="1">
        <v>35209</v>
      </c>
      <c r="E802" s="1">
        <v>35237</v>
      </c>
      <c r="F802" s="1">
        <v>35215</v>
      </c>
      <c r="G802">
        <v>3</v>
      </c>
      <c r="H802">
        <v>24.12</v>
      </c>
      <c r="I802" t="s">
        <v>120</v>
      </c>
      <c r="J802" t="s">
        <v>123</v>
      </c>
      <c r="K802" t="s">
        <v>124</v>
      </c>
      <c r="L802" t="s">
        <v>125</v>
      </c>
      <c r="M802" t="s">
        <v>126</v>
      </c>
      <c r="N802" t="s">
        <v>127</v>
      </c>
      <c r="O802">
        <f xml:space="preserve"> IF(orders[[#This Row],[ShippedDate]]="","",orders[[#This Row],[ShippedDate]]-orders[[#This Row],[OrderDate]])</f>
        <v>6</v>
      </c>
      <c r="P802" t="str">
        <f>TEXT(orders[[#This Row],[OrderDate]],"mmm")</f>
        <v>May</v>
      </c>
      <c r="Q802">
        <f xml:space="preserve"> YEAR(orders[[#This Row],[OrderDate]])</f>
        <v>1996</v>
      </c>
      <c r="R802" t="str">
        <f xml:space="preserve"> IF(orders[[#This Row],[ShippedDate]]&lt;orders[[#This Row],[OrderDate]], "Invalid Date", "Valid Date")</f>
        <v>Valid Date</v>
      </c>
    </row>
    <row r="803" spans="1:18" x14ac:dyDescent="0.35">
      <c r="A803">
        <v>11049</v>
      </c>
      <c r="B803" t="s">
        <v>288</v>
      </c>
      <c r="C803">
        <v>3</v>
      </c>
      <c r="D803" s="1">
        <v>35209</v>
      </c>
      <c r="E803" s="1">
        <v>35237</v>
      </c>
      <c r="F803" s="1">
        <v>35219</v>
      </c>
      <c r="G803">
        <v>1</v>
      </c>
      <c r="H803">
        <v>8.34</v>
      </c>
      <c r="I803" t="s">
        <v>289</v>
      </c>
      <c r="J803" t="s">
        <v>291</v>
      </c>
      <c r="K803" t="s">
        <v>292</v>
      </c>
      <c r="L803" t="s">
        <v>167</v>
      </c>
      <c r="M803" t="s">
        <v>293</v>
      </c>
      <c r="N803" t="s">
        <v>169</v>
      </c>
      <c r="O803">
        <f xml:space="preserve"> IF(orders[[#This Row],[ShippedDate]]="","",orders[[#This Row],[ShippedDate]]-orders[[#This Row],[OrderDate]])</f>
        <v>10</v>
      </c>
      <c r="P803" t="str">
        <f>TEXT(orders[[#This Row],[OrderDate]],"mmm")</f>
        <v>May</v>
      </c>
      <c r="Q803">
        <f xml:space="preserve"> YEAR(orders[[#This Row],[OrderDate]])</f>
        <v>1996</v>
      </c>
      <c r="R803" t="str">
        <f xml:space="preserve"> IF(orders[[#This Row],[ShippedDate]]&lt;orders[[#This Row],[OrderDate]], "Invalid Date", "Valid Date")</f>
        <v>Valid Date</v>
      </c>
    </row>
    <row r="804" spans="1:18" x14ac:dyDescent="0.35">
      <c r="A804">
        <v>11050</v>
      </c>
      <c r="B804" t="s">
        <v>234</v>
      </c>
      <c r="C804">
        <v>8</v>
      </c>
      <c r="D804" s="1">
        <v>35212</v>
      </c>
      <c r="E804" s="1">
        <v>35240</v>
      </c>
      <c r="F804" s="1">
        <v>35220</v>
      </c>
      <c r="G804">
        <v>2</v>
      </c>
      <c r="H804">
        <v>59.41</v>
      </c>
      <c r="I804" t="s">
        <v>235</v>
      </c>
      <c r="J804" t="s">
        <v>237</v>
      </c>
      <c r="K804" t="s">
        <v>238</v>
      </c>
      <c r="L804" t="s">
        <v>829</v>
      </c>
      <c r="M804" t="s">
        <v>239</v>
      </c>
      <c r="N804" t="s">
        <v>81</v>
      </c>
      <c r="O804">
        <f xml:space="preserve"> IF(orders[[#This Row],[ShippedDate]]="","",orders[[#This Row],[ShippedDate]]-orders[[#This Row],[OrderDate]])</f>
        <v>8</v>
      </c>
      <c r="P804" t="str">
        <f>TEXT(orders[[#This Row],[OrderDate]],"mmm")</f>
        <v>May</v>
      </c>
      <c r="Q804">
        <f xml:space="preserve"> YEAR(orders[[#This Row],[OrderDate]])</f>
        <v>1996</v>
      </c>
      <c r="R804" t="str">
        <f xml:space="preserve"> IF(orders[[#This Row],[ShippedDate]]&lt;orders[[#This Row],[OrderDate]], "Invalid Date", "Valid Date")</f>
        <v>Valid Date</v>
      </c>
    </row>
    <row r="805" spans="1:18" x14ac:dyDescent="0.35">
      <c r="A805">
        <v>11051</v>
      </c>
      <c r="B805" t="s">
        <v>372</v>
      </c>
      <c r="C805">
        <v>7</v>
      </c>
      <c r="D805" s="1">
        <v>35212</v>
      </c>
      <c r="E805" s="1">
        <v>35240</v>
      </c>
      <c r="F805" s="1"/>
      <c r="G805">
        <v>3</v>
      </c>
      <c r="H805">
        <v>2.79</v>
      </c>
      <c r="I805" t="s">
        <v>373</v>
      </c>
      <c r="J805" t="s">
        <v>375</v>
      </c>
      <c r="K805" t="s">
        <v>376</v>
      </c>
      <c r="L805" t="s">
        <v>829</v>
      </c>
      <c r="M805" t="s">
        <v>377</v>
      </c>
      <c r="N805" t="s">
        <v>99</v>
      </c>
      <c r="O805" t="str">
        <f xml:space="preserve"> IF(orders[[#This Row],[ShippedDate]]="","",orders[[#This Row],[ShippedDate]]-orders[[#This Row],[OrderDate]])</f>
        <v/>
      </c>
      <c r="P805" t="str">
        <f>TEXT(orders[[#This Row],[OrderDate]],"mmm")</f>
        <v>May</v>
      </c>
      <c r="Q805">
        <f xml:space="preserve"> YEAR(orders[[#This Row],[OrderDate]])</f>
        <v>1996</v>
      </c>
      <c r="R805" t="str">
        <f xml:space="preserve"> IF(orders[[#This Row],[ShippedDate]]&lt;orders[[#This Row],[OrderDate]], "Invalid Date", "Valid Date")</f>
        <v>Invalid Date</v>
      </c>
    </row>
    <row r="806" spans="1:18" x14ac:dyDescent="0.35">
      <c r="A806">
        <v>11052</v>
      </c>
      <c r="B806" t="s">
        <v>314</v>
      </c>
      <c r="C806">
        <v>3</v>
      </c>
      <c r="D806" s="1">
        <v>35212</v>
      </c>
      <c r="E806" s="1">
        <v>35240</v>
      </c>
      <c r="F806" s="1">
        <v>35216</v>
      </c>
      <c r="G806">
        <v>1</v>
      </c>
      <c r="H806">
        <v>67.260000000000005</v>
      </c>
      <c r="I806" t="s">
        <v>315</v>
      </c>
      <c r="J806" t="s">
        <v>317</v>
      </c>
      <c r="K806" t="s">
        <v>318</v>
      </c>
      <c r="L806" t="s">
        <v>319</v>
      </c>
      <c r="M806" t="s">
        <v>320</v>
      </c>
      <c r="N806" t="s">
        <v>169</v>
      </c>
      <c r="O806">
        <f xml:space="preserve"> IF(orders[[#This Row],[ShippedDate]]="","",orders[[#This Row],[ShippedDate]]-orders[[#This Row],[OrderDate]])</f>
        <v>4</v>
      </c>
      <c r="P806" t="str">
        <f>TEXT(orders[[#This Row],[OrderDate]],"mmm")</f>
        <v>May</v>
      </c>
      <c r="Q806">
        <f xml:space="preserve"> YEAR(orders[[#This Row],[OrderDate]])</f>
        <v>1996</v>
      </c>
      <c r="R806" t="str">
        <f xml:space="preserve"> IF(orders[[#This Row],[ShippedDate]]&lt;orders[[#This Row],[OrderDate]], "Invalid Date", "Valid Date")</f>
        <v>Valid Date</v>
      </c>
    </row>
    <row r="807" spans="1:18" x14ac:dyDescent="0.35">
      <c r="A807">
        <v>11053</v>
      </c>
      <c r="B807" t="s">
        <v>517</v>
      </c>
      <c r="C807">
        <v>2</v>
      </c>
      <c r="D807" s="1">
        <v>35212</v>
      </c>
      <c r="E807" s="1">
        <v>35240</v>
      </c>
      <c r="F807" s="1">
        <v>35214</v>
      </c>
      <c r="G807">
        <v>2</v>
      </c>
      <c r="H807">
        <v>53.05</v>
      </c>
      <c r="I807" t="s">
        <v>518</v>
      </c>
      <c r="J807" t="s">
        <v>520</v>
      </c>
      <c r="K807" t="s">
        <v>521</v>
      </c>
      <c r="L807" t="s">
        <v>829</v>
      </c>
      <c r="M807" t="s">
        <v>522</v>
      </c>
      <c r="N807" t="s">
        <v>208</v>
      </c>
      <c r="O807">
        <f xml:space="preserve"> IF(orders[[#This Row],[ShippedDate]]="","",orders[[#This Row],[ShippedDate]]-orders[[#This Row],[OrderDate]])</f>
        <v>2</v>
      </c>
      <c r="P807" t="str">
        <f>TEXT(orders[[#This Row],[OrderDate]],"mmm")</f>
        <v>May</v>
      </c>
      <c r="Q807">
        <f xml:space="preserve"> YEAR(orders[[#This Row],[OrderDate]])</f>
        <v>1996</v>
      </c>
      <c r="R807" t="str">
        <f xml:space="preserve"> IF(orders[[#This Row],[ShippedDate]]&lt;orders[[#This Row],[OrderDate]], "Invalid Date", "Valid Date")</f>
        <v>Valid Date</v>
      </c>
    </row>
    <row r="808" spans="1:18" x14ac:dyDescent="0.35">
      <c r="A808">
        <v>11054</v>
      </c>
      <c r="B808" t="s">
        <v>136</v>
      </c>
      <c r="C808">
        <v>8</v>
      </c>
      <c r="D808" s="1">
        <v>35213</v>
      </c>
      <c r="E808" s="1">
        <v>35241</v>
      </c>
      <c r="F808" s="1"/>
      <c r="G808">
        <v>1</v>
      </c>
      <c r="H808">
        <v>0.33</v>
      </c>
      <c r="I808" t="s">
        <v>137</v>
      </c>
      <c r="J808" t="s">
        <v>140</v>
      </c>
      <c r="K808" t="s">
        <v>141</v>
      </c>
      <c r="L808" t="s">
        <v>829</v>
      </c>
      <c r="M808" t="s">
        <v>142</v>
      </c>
      <c r="N808" t="s">
        <v>143</v>
      </c>
      <c r="O808" t="str">
        <f xml:space="preserve"> IF(orders[[#This Row],[ShippedDate]]="","",orders[[#This Row],[ShippedDate]]-orders[[#This Row],[OrderDate]])</f>
        <v/>
      </c>
      <c r="P808" t="str">
        <f>TEXT(orders[[#This Row],[OrderDate]],"mmm")</f>
        <v>May</v>
      </c>
      <c r="Q808">
        <f xml:space="preserve"> YEAR(orders[[#This Row],[OrderDate]])</f>
        <v>1996</v>
      </c>
      <c r="R808" t="str">
        <f xml:space="preserve"> IF(orders[[#This Row],[ShippedDate]]&lt;orders[[#This Row],[OrderDate]], "Invalid Date", "Valid Date")</f>
        <v>Invalid Date</v>
      </c>
    </row>
    <row r="809" spans="1:18" x14ac:dyDescent="0.35">
      <c r="A809">
        <v>11055</v>
      </c>
      <c r="B809" t="s">
        <v>323</v>
      </c>
      <c r="C809">
        <v>7</v>
      </c>
      <c r="D809" s="1">
        <v>35213</v>
      </c>
      <c r="E809" s="1">
        <v>35241</v>
      </c>
      <c r="F809" s="1">
        <v>35220</v>
      </c>
      <c r="G809">
        <v>2</v>
      </c>
      <c r="H809">
        <v>120.92</v>
      </c>
      <c r="I809" t="s">
        <v>324</v>
      </c>
      <c r="J809" t="s">
        <v>326</v>
      </c>
      <c r="K809" t="s">
        <v>327</v>
      </c>
      <c r="L809" t="s">
        <v>328</v>
      </c>
      <c r="M809" t="s">
        <v>329</v>
      </c>
      <c r="N809" t="s">
        <v>311</v>
      </c>
      <c r="O809">
        <f xml:space="preserve"> IF(orders[[#This Row],[ShippedDate]]="","",orders[[#This Row],[ShippedDate]]-orders[[#This Row],[OrderDate]])</f>
        <v>7</v>
      </c>
      <c r="P809" t="str">
        <f>TEXT(orders[[#This Row],[OrderDate]],"mmm")</f>
        <v>May</v>
      </c>
      <c r="Q809">
        <f xml:space="preserve"> YEAR(orders[[#This Row],[OrderDate]])</f>
        <v>1996</v>
      </c>
      <c r="R809" t="str">
        <f xml:space="preserve"> IF(orders[[#This Row],[ShippedDate]]&lt;orders[[#This Row],[OrderDate]], "Invalid Date", "Valid Date")</f>
        <v>Valid Date</v>
      </c>
    </row>
    <row r="810" spans="1:18" x14ac:dyDescent="0.35">
      <c r="A810">
        <v>11056</v>
      </c>
      <c r="B810" t="s">
        <v>194</v>
      </c>
      <c r="C810">
        <v>8</v>
      </c>
      <c r="D810" s="1">
        <v>35213</v>
      </c>
      <c r="E810" s="1">
        <v>35227</v>
      </c>
      <c r="F810" s="1">
        <v>35216</v>
      </c>
      <c r="G810">
        <v>2</v>
      </c>
      <c r="H810">
        <v>278.95999999999998</v>
      </c>
      <c r="I810" t="s">
        <v>195</v>
      </c>
      <c r="J810" t="s">
        <v>197</v>
      </c>
      <c r="K810" t="s">
        <v>69</v>
      </c>
      <c r="L810" t="s">
        <v>829</v>
      </c>
      <c r="M810" t="s">
        <v>198</v>
      </c>
      <c r="N810" t="s">
        <v>71</v>
      </c>
      <c r="O810">
        <f xml:space="preserve"> IF(orders[[#This Row],[ShippedDate]]="","",orders[[#This Row],[ShippedDate]]-orders[[#This Row],[OrderDate]])</f>
        <v>3</v>
      </c>
      <c r="P810" t="str">
        <f>TEXT(orders[[#This Row],[OrderDate]],"mmm")</f>
        <v>May</v>
      </c>
      <c r="Q810">
        <f xml:space="preserve"> YEAR(orders[[#This Row],[OrderDate]])</f>
        <v>1996</v>
      </c>
      <c r="R810" t="str">
        <f xml:space="preserve"> IF(orders[[#This Row],[ShippedDate]]&lt;orders[[#This Row],[OrderDate]], "Invalid Date", "Valid Date")</f>
        <v>Valid Date</v>
      </c>
    </row>
    <row r="811" spans="1:18" x14ac:dyDescent="0.35">
      <c r="A811">
        <v>11057</v>
      </c>
      <c r="B811" t="s">
        <v>472</v>
      </c>
      <c r="C811">
        <v>3</v>
      </c>
      <c r="D811" s="1">
        <v>35214</v>
      </c>
      <c r="E811" s="1">
        <v>35242</v>
      </c>
      <c r="F811" s="1">
        <v>35216</v>
      </c>
      <c r="G811">
        <v>3</v>
      </c>
      <c r="H811">
        <v>4.13</v>
      </c>
      <c r="I811" t="s">
        <v>473</v>
      </c>
      <c r="J811" t="s">
        <v>475</v>
      </c>
      <c r="K811" t="s">
        <v>69</v>
      </c>
      <c r="L811" t="s">
        <v>829</v>
      </c>
      <c r="M811" t="s">
        <v>476</v>
      </c>
      <c r="N811" t="s">
        <v>71</v>
      </c>
      <c r="O811">
        <f xml:space="preserve"> IF(orders[[#This Row],[ShippedDate]]="","",orders[[#This Row],[ShippedDate]]-orders[[#This Row],[OrderDate]])</f>
        <v>2</v>
      </c>
      <c r="P811" t="str">
        <f>TEXT(orders[[#This Row],[OrderDate]],"mmm")</f>
        <v>May</v>
      </c>
      <c r="Q811">
        <f xml:space="preserve"> YEAR(orders[[#This Row],[OrderDate]])</f>
        <v>1996</v>
      </c>
      <c r="R811" t="str">
        <f xml:space="preserve"> IF(orders[[#This Row],[ShippedDate]]&lt;orders[[#This Row],[OrderDate]], "Invalid Date", "Valid Date")</f>
        <v>Valid Date</v>
      </c>
    </row>
    <row r="812" spans="1:18" x14ac:dyDescent="0.35">
      <c r="A812">
        <v>11058</v>
      </c>
      <c r="B812" t="s">
        <v>84</v>
      </c>
      <c r="C812">
        <v>9</v>
      </c>
      <c r="D812" s="1">
        <v>35214</v>
      </c>
      <c r="E812" s="1">
        <v>35242</v>
      </c>
      <c r="F812" s="1"/>
      <c r="G812">
        <v>3</v>
      </c>
      <c r="H812">
        <v>31.14</v>
      </c>
      <c r="I812" t="s">
        <v>85</v>
      </c>
      <c r="J812" t="s">
        <v>87</v>
      </c>
      <c r="K812" t="s">
        <v>88</v>
      </c>
      <c r="L812" t="s">
        <v>829</v>
      </c>
      <c r="M812" t="s">
        <v>89</v>
      </c>
      <c r="N812" t="s">
        <v>46</v>
      </c>
      <c r="O812" t="str">
        <f xml:space="preserve"> IF(orders[[#This Row],[ShippedDate]]="","",orders[[#This Row],[ShippedDate]]-orders[[#This Row],[OrderDate]])</f>
        <v/>
      </c>
      <c r="P812" t="str">
        <f>TEXT(orders[[#This Row],[OrderDate]],"mmm")</f>
        <v>May</v>
      </c>
      <c r="Q812">
        <f xml:space="preserve"> YEAR(orders[[#This Row],[OrderDate]])</f>
        <v>1996</v>
      </c>
      <c r="R812" t="str">
        <f xml:space="preserve"> IF(orders[[#This Row],[ShippedDate]]&lt;orders[[#This Row],[OrderDate]], "Invalid Date", "Valid Date")</f>
        <v>Invalid Date</v>
      </c>
    </row>
    <row r="813" spans="1:18" x14ac:dyDescent="0.35">
      <c r="A813">
        <v>11059</v>
      </c>
      <c r="B813" t="s">
        <v>575</v>
      </c>
      <c r="C813">
        <v>2</v>
      </c>
      <c r="D813" s="1">
        <v>35214</v>
      </c>
      <c r="E813" s="1">
        <v>35256</v>
      </c>
      <c r="F813" s="1"/>
      <c r="G813">
        <v>2</v>
      </c>
      <c r="H813">
        <v>85.8</v>
      </c>
      <c r="I813" t="s">
        <v>576</v>
      </c>
      <c r="J813" t="s">
        <v>578</v>
      </c>
      <c r="K813" t="s">
        <v>318</v>
      </c>
      <c r="L813" t="s">
        <v>319</v>
      </c>
      <c r="M813" t="s">
        <v>579</v>
      </c>
      <c r="N813" t="s">
        <v>169</v>
      </c>
      <c r="O813" t="str">
        <f xml:space="preserve"> IF(orders[[#This Row],[ShippedDate]]="","",orders[[#This Row],[ShippedDate]]-orders[[#This Row],[OrderDate]])</f>
        <v/>
      </c>
      <c r="P813" t="str">
        <f>TEXT(orders[[#This Row],[OrderDate]],"mmm")</f>
        <v>May</v>
      </c>
      <c r="Q813">
        <f xml:space="preserve"> YEAR(orders[[#This Row],[OrderDate]])</f>
        <v>1996</v>
      </c>
      <c r="R813" t="str">
        <f xml:space="preserve"> IF(orders[[#This Row],[ShippedDate]]&lt;orders[[#This Row],[OrderDate]], "Invalid Date", "Valid Date")</f>
        <v>Invalid Date</v>
      </c>
    </row>
    <row r="814" spans="1:18" x14ac:dyDescent="0.35">
      <c r="A814">
        <v>11060</v>
      </c>
      <c r="B814" t="s">
        <v>255</v>
      </c>
      <c r="C814">
        <v>2</v>
      </c>
      <c r="D814" s="1">
        <v>35215</v>
      </c>
      <c r="E814" s="1">
        <v>35243</v>
      </c>
      <c r="F814" s="1">
        <v>35219</v>
      </c>
      <c r="G814">
        <v>2</v>
      </c>
      <c r="H814">
        <v>10.98</v>
      </c>
      <c r="I814" t="s">
        <v>256</v>
      </c>
      <c r="J814" t="s">
        <v>258</v>
      </c>
      <c r="K814" t="s">
        <v>259</v>
      </c>
      <c r="L814" t="s">
        <v>829</v>
      </c>
      <c r="M814" t="s">
        <v>260</v>
      </c>
      <c r="N814" t="s">
        <v>261</v>
      </c>
      <c r="O814">
        <f xml:space="preserve"> IF(orders[[#This Row],[ShippedDate]]="","",orders[[#This Row],[ShippedDate]]-orders[[#This Row],[OrderDate]])</f>
        <v>4</v>
      </c>
      <c r="P814" t="str">
        <f>TEXT(orders[[#This Row],[OrderDate]],"mmm")</f>
        <v>May</v>
      </c>
      <c r="Q814">
        <f xml:space="preserve"> YEAR(orders[[#This Row],[OrderDate]])</f>
        <v>1996</v>
      </c>
      <c r="R814" t="str">
        <f xml:space="preserve"> IF(orders[[#This Row],[ShippedDate]]&lt;orders[[#This Row],[OrderDate]], "Invalid Date", "Valid Date")</f>
        <v>Valid Date</v>
      </c>
    </row>
    <row r="815" spans="1:18" x14ac:dyDescent="0.35">
      <c r="A815">
        <v>11061</v>
      </c>
      <c r="B815" t="s">
        <v>295</v>
      </c>
      <c r="C815">
        <v>4</v>
      </c>
      <c r="D815" s="1">
        <v>35215</v>
      </c>
      <c r="E815" s="1">
        <v>35257</v>
      </c>
      <c r="F815" s="1"/>
      <c r="G815">
        <v>3</v>
      </c>
      <c r="H815">
        <v>14.01</v>
      </c>
      <c r="I815" t="s">
        <v>296</v>
      </c>
      <c r="J815" t="s">
        <v>298</v>
      </c>
      <c r="K815" t="s">
        <v>299</v>
      </c>
      <c r="L815" t="s">
        <v>300</v>
      </c>
      <c r="M815" t="s">
        <v>301</v>
      </c>
      <c r="N815" t="s">
        <v>302</v>
      </c>
      <c r="O815" t="str">
        <f xml:space="preserve"> IF(orders[[#This Row],[ShippedDate]]="","",orders[[#This Row],[ShippedDate]]-orders[[#This Row],[OrderDate]])</f>
        <v/>
      </c>
      <c r="P815" t="str">
        <f>TEXT(orders[[#This Row],[OrderDate]],"mmm")</f>
        <v>May</v>
      </c>
      <c r="Q815">
        <f xml:space="preserve"> YEAR(orders[[#This Row],[OrderDate]])</f>
        <v>1996</v>
      </c>
      <c r="R815" t="str">
        <f xml:space="preserve"> IF(orders[[#This Row],[ShippedDate]]&lt;orders[[#This Row],[OrderDate]], "Invalid Date", "Valid Date")</f>
        <v>Invalid Date</v>
      </c>
    </row>
    <row r="816" spans="1:18" x14ac:dyDescent="0.35">
      <c r="A816">
        <v>11062</v>
      </c>
      <c r="B816" t="s">
        <v>567</v>
      </c>
      <c r="C816">
        <v>4</v>
      </c>
      <c r="D816" s="1">
        <v>35215</v>
      </c>
      <c r="E816" s="1">
        <v>35243</v>
      </c>
      <c r="F816" s="1"/>
      <c r="G816">
        <v>2</v>
      </c>
      <c r="H816">
        <v>29.93</v>
      </c>
      <c r="I816" t="s">
        <v>568</v>
      </c>
      <c r="J816" t="s">
        <v>570</v>
      </c>
      <c r="K816" t="s">
        <v>571</v>
      </c>
      <c r="L816" t="s">
        <v>829</v>
      </c>
      <c r="M816" t="s">
        <v>572</v>
      </c>
      <c r="N816" t="s">
        <v>261</v>
      </c>
      <c r="O816" t="str">
        <f xml:space="preserve"> IF(orders[[#This Row],[ShippedDate]]="","",orders[[#This Row],[ShippedDate]]-orders[[#This Row],[OrderDate]])</f>
        <v/>
      </c>
      <c r="P816" t="str">
        <f>TEXT(orders[[#This Row],[OrderDate]],"mmm")</f>
        <v>May</v>
      </c>
      <c r="Q816">
        <f xml:space="preserve"> YEAR(orders[[#This Row],[OrderDate]])</f>
        <v>1996</v>
      </c>
      <c r="R816" t="str">
        <f xml:space="preserve"> IF(orders[[#This Row],[ShippedDate]]&lt;orders[[#This Row],[OrderDate]], "Invalid Date", "Valid Date")</f>
        <v>Invalid Date</v>
      </c>
    </row>
    <row r="817" spans="1:18" x14ac:dyDescent="0.35">
      <c r="A817">
        <v>11063</v>
      </c>
      <c r="B817" t="s">
        <v>340</v>
      </c>
      <c r="C817">
        <v>3</v>
      </c>
      <c r="D817" s="1">
        <v>35215</v>
      </c>
      <c r="E817" s="1">
        <v>35243</v>
      </c>
      <c r="F817" s="1">
        <v>35221</v>
      </c>
      <c r="G817">
        <v>2</v>
      </c>
      <c r="H817">
        <v>81.73</v>
      </c>
      <c r="I817" t="s">
        <v>341</v>
      </c>
      <c r="J817" t="s">
        <v>343</v>
      </c>
      <c r="K817" t="s">
        <v>344</v>
      </c>
      <c r="L817" t="s">
        <v>345</v>
      </c>
      <c r="M817" t="s">
        <v>829</v>
      </c>
      <c r="N817" t="s">
        <v>346</v>
      </c>
      <c r="O817">
        <f xml:space="preserve"> IF(orders[[#This Row],[ShippedDate]]="","",orders[[#This Row],[ShippedDate]]-orders[[#This Row],[OrderDate]])</f>
        <v>6</v>
      </c>
      <c r="P817" t="str">
        <f>TEXT(orders[[#This Row],[OrderDate]],"mmm")</f>
        <v>May</v>
      </c>
      <c r="Q817">
        <f xml:space="preserve"> YEAR(orders[[#This Row],[OrderDate]])</f>
        <v>1996</v>
      </c>
      <c r="R817" t="str">
        <f xml:space="preserve"> IF(orders[[#This Row],[ShippedDate]]&lt;orders[[#This Row],[OrderDate]], "Invalid Date", "Valid Date")</f>
        <v>Valid Date</v>
      </c>
    </row>
    <row r="818" spans="1:18" x14ac:dyDescent="0.35">
      <c r="A818">
        <v>11064</v>
      </c>
      <c r="B818" t="s">
        <v>604</v>
      </c>
      <c r="C818">
        <v>1</v>
      </c>
      <c r="D818" s="1">
        <v>35216</v>
      </c>
      <c r="E818" s="1">
        <v>35244</v>
      </c>
      <c r="F818" s="1">
        <v>35219</v>
      </c>
      <c r="G818">
        <v>1</v>
      </c>
      <c r="H818">
        <v>30.09</v>
      </c>
      <c r="I818" t="s">
        <v>605</v>
      </c>
      <c r="J818" t="s">
        <v>607</v>
      </c>
      <c r="K818" t="s">
        <v>608</v>
      </c>
      <c r="L818" t="s">
        <v>609</v>
      </c>
      <c r="M818" t="s">
        <v>610</v>
      </c>
      <c r="N818" t="s">
        <v>302</v>
      </c>
      <c r="O818">
        <f xml:space="preserve"> IF(orders[[#This Row],[ShippedDate]]="","",orders[[#This Row],[ShippedDate]]-orders[[#This Row],[OrderDate]])</f>
        <v>3</v>
      </c>
      <c r="P818" t="str">
        <f>TEXT(orders[[#This Row],[OrderDate]],"mmm")</f>
        <v>May</v>
      </c>
      <c r="Q818">
        <f xml:space="preserve"> YEAR(orders[[#This Row],[OrderDate]])</f>
        <v>1996</v>
      </c>
      <c r="R818" t="str">
        <f xml:space="preserve"> IF(orders[[#This Row],[ShippedDate]]&lt;orders[[#This Row],[OrderDate]], "Invalid Date", "Valid Date")</f>
        <v>Valid Date</v>
      </c>
    </row>
    <row r="819" spans="1:18" x14ac:dyDescent="0.35">
      <c r="A819">
        <v>11065</v>
      </c>
      <c r="B819" t="s">
        <v>413</v>
      </c>
      <c r="C819">
        <v>8</v>
      </c>
      <c r="D819" s="1">
        <v>35216</v>
      </c>
      <c r="E819" s="1">
        <v>35244</v>
      </c>
      <c r="F819" s="1"/>
      <c r="G819">
        <v>1</v>
      </c>
      <c r="H819">
        <v>12.91</v>
      </c>
      <c r="I819" t="s">
        <v>414</v>
      </c>
      <c r="J819" t="s">
        <v>416</v>
      </c>
      <c r="K819" t="s">
        <v>417</v>
      </c>
      <c r="L819" t="s">
        <v>418</v>
      </c>
      <c r="M819" t="s">
        <v>419</v>
      </c>
      <c r="N819" t="s">
        <v>311</v>
      </c>
      <c r="O819" t="str">
        <f xml:space="preserve"> IF(orders[[#This Row],[ShippedDate]]="","",orders[[#This Row],[ShippedDate]]-orders[[#This Row],[OrderDate]])</f>
        <v/>
      </c>
      <c r="P819" t="str">
        <f>TEXT(orders[[#This Row],[OrderDate]],"mmm")</f>
        <v>May</v>
      </c>
      <c r="Q819">
        <f xml:space="preserve"> YEAR(orders[[#This Row],[OrderDate]])</f>
        <v>1996</v>
      </c>
      <c r="R819" t="str">
        <f xml:space="preserve"> IF(orders[[#This Row],[ShippedDate]]&lt;orders[[#This Row],[OrderDate]], "Invalid Date", "Valid Date")</f>
        <v>Invalid Date</v>
      </c>
    </row>
    <row r="820" spans="1:18" x14ac:dyDescent="0.35">
      <c r="A820">
        <v>11066</v>
      </c>
      <c r="B820" t="s">
        <v>742</v>
      </c>
      <c r="C820">
        <v>7</v>
      </c>
      <c r="D820" s="1">
        <v>35216</v>
      </c>
      <c r="E820" s="1">
        <v>35244</v>
      </c>
      <c r="F820" s="1">
        <v>35219</v>
      </c>
      <c r="G820">
        <v>2</v>
      </c>
      <c r="H820">
        <v>44.72</v>
      </c>
      <c r="I820" t="s">
        <v>743</v>
      </c>
      <c r="J820" t="s">
        <v>848</v>
      </c>
      <c r="K820" t="s">
        <v>746</v>
      </c>
      <c r="L820" t="s">
        <v>393</v>
      </c>
      <c r="M820" t="s">
        <v>849</v>
      </c>
      <c r="N820" t="s">
        <v>302</v>
      </c>
      <c r="O820">
        <f xml:space="preserve"> IF(orders[[#This Row],[ShippedDate]]="","",orders[[#This Row],[ShippedDate]]-orders[[#This Row],[OrderDate]])</f>
        <v>3</v>
      </c>
      <c r="P820" t="str">
        <f>TEXT(orders[[#This Row],[OrderDate]],"mmm")</f>
        <v>May</v>
      </c>
      <c r="Q820">
        <f xml:space="preserve"> YEAR(orders[[#This Row],[OrderDate]])</f>
        <v>1996</v>
      </c>
      <c r="R820" t="str">
        <f xml:space="preserve"> IF(orders[[#This Row],[ShippedDate]]&lt;orders[[#This Row],[OrderDate]], "Invalid Date", "Valid Date")</f>
        <v>Valid Date</v>
      </c>
    </row>
    <row r="821" spans="1:18" x14ac:dyDescent="0.35">
      <c r="A821">
        <v>11067</v>
      </c>
      <c r="B821" t="s">
        <v>178</v>
      </c>
      <c r="C821">
        <v>1</v>
      </c>
      <c r="D821" s="1">
        <v>35219</v>
      </c>
      <c r="E821" s="1">
        <v>35233</v>
      </c>
      <c r="F821" s="1">
        <v>35221</v>
      </c>
      <c r="G821">
        <v>2</v>
      </c>
      <c r="H821">
        <v>7.98</v>
      </c>
      <c r="I821" t="s">
        <v>179</v>
      </c>
      <c r="J821" t="s">
        <v>181</v>
      </c>
      <c r="K821" t="s">
        <v>182</v>
      </c>
      <c r="L821" t="s">
        <v>829</v>
      </c>
      <c r="M821" t="s">
        <v>183</v>
      </c>
      <c r="N821" t="s">
        <v>46</v>
      </c>
      <c r="O821">
        <f xml:space="preserve"> IF(orders[[#This Row],[ShippedDate]]="","",orders[[#This Row],[ShippedDate]]-orders[[#This Row],[OrderDate]])</f>
        <v>2</v>
      </c>
      <c r="P821" t="str">
        <f>TEXT(orders[[#This Row],[OrderDate]],"mmm")</f>
        <v>Jun</v>
      </c>
      <c r="Q821">
        <f xml:space="preserve"> YEAR(orders[[#This Row],[OrderDate]])</f>
        <v>1996</v>
      </c>
      <c r="R821" t="str">
        <f xml:space="preserve"> IF(orders[[#This Row],[ShippedDate]]&lt;orders[[#This Row],[OrderDate]], "Invalid Date", "Valid Date")</f>
        <v>Valid Date</v>
      </c>
    </row>
    <row r="822" spans="1:18" x14ac:dyDescent="0.35">
      <c r="A822">
        <v>11068</v>
      </c>
      <c r="B822" t="s">
        <v>538</v>
      </c>
      <c r="C822">
        <v>8</v>
      </c>
      <c r="D822" s="1">
        <v>35219</v>
      </c>
      <c r="E822" s="1">
        <v>35247</v>
      </c>
      <c r="F822" s="1"/>
      <c r="G822">
        <v>2</v>
      </c>
      <c r="H822">
        <v>81.75</v>
      </c>
      <c r="I822" t="s">
        <v>539</v>
      </c>
      <c r="J822" t="s">
        <v>541</v>
      </c>
      <c r="K822" t="s">
        <v>166</v>
      </c>
      <c r="L822" t="s">
        <v>167</v>
      </c>
      <c r="M822" t="s">
        <v>542</v>
      </c>
      <c r="N822" t="s">
        <v>169</v>
      </c>
      <c r="O822" t="str">
        <f xml:space="preserve"> IF(orders[[#This Row],[ShippedDate]]="","",orders[[#This Row],[ShippedDate]]-orders[[#This Row],[OrderDate]])</f>
        <v/>
      </c>
      <c r="P822" t="str">
        <f>TEXT(orders[[#This Row],[OrderDate]],"mmm")</f>
        <v>Jun</v>
      </c>
      <c r="Q822">
        <f xml:space="preserve"> YEAR(orders[[#This Row],[OrderDate]])</f>
        <v>1996</v>
      </c>
      <c r="R822" t="str">
        <f xml:space="preserve"> IF(orders[[#This Row],[ShippedDate]]&lt;orders[[#This Row],[OrderDate]], "Invalid Date", "Valid Date")</f>
        <v>Invalid Date</v>
      </c>
    </row>
    <row r="823" spans="1:18" x14ac:dyDescent="0.35">
      <c r="A823">
        <v>11069</v>
      </c>
      <c r="B823" t="s">
        <v>675</v>
      </c>
      <c r="C823">
        <v>1</v>
      </c>
      <c r="D823" s="1">
        <v>35219</v>
      </c>
      <c r="E823" s="1">
        <v>35247</v>
      </c>
      <c r="F823" s="1">
        <v>35221</v>
      </c>
      <c r="G823">
        <v>2</v>
      </c>
      <c r="H823">
        <v>15.67</v>
      </c>
      <c r="I823" t="s">
        <v>676</v>
      </c>
      <c r="J823" t="s">
        <v>678</v>
      </c>
      <c r="K823" t="s">
        <v>54</v>
      </c>
      <c r="L823" t="s">
        <v>829</v>
      </c>
      <c r="M823" t="s">
        <v>514</v>
      </c>
      <c r="N823" t="s">
        <v>56</v>
      </c>
      <c r="O823">
        <f xml:space="preserve"> IF(orders[[#This Row],[ShippedDate]]="","",orders[[#This Row],[ShippedDate]]-orders[[#This Row],[OrderDate]])</f>
        <v>2</v>
      </c>
      <c r="P823" t="str">
        <f>TEXT(orders[[#This Row],[OrderDate]],"mmm")</f>
        <v>Jun</v>
      </c>
      <c r="Q823">
        <f xml:space="preserve"> YEAR(orders[[#This Row],[OrderDate]])</f>
        <v>1996</v>
      </c>
      <c r="R823" t="str">
        <f xml:space="preserve"> IF(orders[[#This Row],[ShippedDate]]&lt;orders[[#This Row],[OrderDate]], "Invalid Date", "Valid Date")</f>
        <v>Valid Date</v>
      </c>
    </row>
    <row r="824" spans="1:18" x14ac:dyDescent="0.35">
      <c r="A824">
        <v>11070</v>
      </c>
      <c r="B824" t="s">
        <v>397</v>
      </c>
      <c r="C824">
        <v>2</v>
      </c>
      <c r="D824" s="1">
        <v>35220</v>
      </c>
      <c r="E824" s="1">
        <v>35248</v>
      </c>
      <c r="F824" s="1"/>
      <c r="G824">
        <v>1</v>
      </c>
      <c r="H824">
        <v>136</v>
      </c>
      <c r="I824" t="s">
        <v>398</v>
      </c>
      <c r="J824" t="s">
        <v>400</v>
      </c>
      <c r="K824" t="s">
        <v>401</v>
      </c>
      <c r="L824" t="s">
        <v>829</v>
      </c>
      <c r="M824" t="s">
        <v>402</v>
      </c>
      <c r="N824" t="s">
        <v>46</v>
      </c>
      <c r="O824" t="str">
        <f xml:space="preserve"> IF(orders[[#This Row],[ShippedDate]]="","",orders[[#This Row],[ShippedDate]]-orders[[#This Row],[OrderDate]])</f>
        <v/>
      </c>
      <c r="P824" t="str">
        <f>TEXT(orders[[#This Row],[OrderDate]],"mmm")</f>
        <v>Jun</v>
      </c>
      <c r="Q824">
        <f xml:space="preserve"> YEAR(orders[[#This Row],[OrderDate]])</f>
        <v>1996</v>
      </c>
      <c r="R824" t="str">
        <f xml:space="preserve"> IF(orders[[#This Row],[ShippedDate]]&lt;orders[[#This Row],[OrderDate]], "Invalid Date", "Valid Date")</f>
        <v>Invalid Date</v>
      </c>
    </row>
    <row r="825" spans="1:18" x14ac:dyDescent="0.35">
      <c r="A825">
        <v>11071</v>
      </c>
      <c r="B825" t="s">
        <v>413</v>
      </c>
      <c r="C825">
        <v>1</v>
      </c>
      <c r="D825" s="1">
        <v>35220</v>
      </c>
      <c r="E825" s="1">
        <v>35248</v>
      </c>
      <c r="F825" s="1"/>
      <c r="G825">
        <v>1</v>
      </c>
      <c r="H825">
        <v>0.93</v>
      </c>
      <c r="I825" t="s">
        <v>414</v>
      </c>
      <c r="J825" t="s">
        <v>416</v>
      </c>
      <c r="K825" t="s">
        <v>417</v>
      </c>
      <c r="L825" t="s">
        <v>418</v>
      </c>
      <c r="M825" t="s">
        <v>419</v>
      </c>
      <c r="N825" t="s">
        <v>311</v>
      </c>
      <c r="O825" t="str">
        <f xml:space="preserve"> IF(orders[[#This Row],[ShippedDate]]="","",orders[[#This Row],[ShippedDate]]-orders[[#This Row],[OrderDate]])</f>
        <v/>
      </c>
      <c r="P825" t="str">
        <f>TEXT(orders[[#This Row],[OrderDate]],"mmm")</f>
        <v>Jun</v>
      </c>
      <c r="Q825">
        <f xml:space="preserve"> YEAR(orders[[#This Row],[OrderDate]])</f>
        <v>1996</v>
      </c>
      <c r="R825" t="str">
        <f xml:space="preserve"> IF(orders[[#This Row],[ShippedDate]]&lt;orders[[#This Row],[OrderDate]], "Invalid Date", "Valid Date")</f>
        <v>Invalid Date</v>
      </c>
    </row>
    <row r="826" spans="1:18" x14ac:dyDescent="0.35">
      <c r="A826">
        <v>11072</v>
      </c>
      <c r="B826" t="s">
        <v>201</v>
      </c>
      <c r="C826">
        <v>4</v>
      </c>
      <c r="D826" s="1">
        <v>35220</v>
      </c>
      <c r="E826" s="1">
        <v>35248</v>
      </c>
      <c r="F826" s="1"/>
      <c r="G826">
        <v>2</v>
      </c>
      <c r="H826">
        <v>258.64</v>
      </c>
      <c r="I826" t="s">
        <v>202</v>
      </c>
      <c r="J826" t="s">
        <v>205</v>
      </c>
      <c r="K826" t="s">
        <v>206</v>
      </c>
      <c r="L826" t="s">
        <v>829</v>
      </c>
      <c r="M826" t="s">
        <v>207</v>
      </c>
      <c r="N826" t="s">
        <v>208</v>
      </c>
      <c r="O826" t="str">
        <f xml:space="preserve"> IF(orders[[#This Row],[ShippedDate]]="","",orders[[#This Row],[ShippedDate]]-orders[[#This Row],[OrderDate]])</f>
        <v/>
      </c>
      <c r="P826" t="str">
        <f>TEXT(orders[[#This Row],[OrderDate]],"mmm")</f>
        <v>Jun</v>
      </c>
      <c r="Q826">
        <f xml:space="preserve"> YEAR(orders[[#This Row],[OrderDate]])</f>
        <v>1996</v>
      </c>
      <c r="R826" t="str">
        <f xml:space="preserve"> IF(orders[[#This Row],[ShippedDate]]&lt;orders[[#This Row],[OrderDate]], "Invalid Date", "Valid Date")</f>
        <v>Invalid Date</v>
      </c>
    </row>
    <row r="827" spans="1:18" x14ac:dyDescent="0.35">
      <c r="A827">
        <v>11073</v>
      </c>
      <c r="B827" t="s">
        <v>510</v>
      </c>
      <c r="C827">
        <v>2</v>
      </c>
      <c r="D827" s="1">
        <v>35220</v>
      </c>
      <c r="E827" s="1">
        <v>35248</v>
      </c>
      <c r="F827" s="1"/>
      <c r="G827">
        <v>2</v>
      </c>
      <c r="H827">
        <v>24.95</v>
      </c>
      <c r="I827" t="s">
        <v>511</v>
      </c>
      <c r="J827" t="s">
        <v>513</v>
      </c>
      <c r="K827" t="s">
        <v>54</v>
      </c>
      <c r="L827" t="s">
        <v>829</v>
      </c>
      <c r="M827" t="s">
        <v>514</v>
      </c>
      <c r="N827" t="s">
        <v>56</v>
      </c>
      <c r="O827" t="str">
        <f xml:space="preserve"> IF(orders[[#This Row],[ShippedDate]]="","",orders[[#This Row],[ShippedDate]]-orders[[#This Row],[OrderDate]])</f>
        <v/>
      </c>
      <c r="P827" t="str">
        <f>TEXT(orders[[#This Row],[OrderDate]],"mmm")</f>
        <v>Jun</v>
      </c>
      <c r="Q827">
        <f xml:space="preserve"> YEAR(orders[[#This Row],[OrderDate]])</f>
        <v>1996</v>
      </c>
      <c r="R827" t="str">
        <f xml:space="preserve"> IF(orders[[#This Row],[ShippedDate]]&lt;orders[[#This Row],[OrderDate]], "Invalid Date", "Valid Date")</f>
        <v>Invalid Date</v>
      </c>
    </row>
    <row r="828" spans="1:18" x14ac:dyDescent="0.35">
      <c r="A828">
        <v>11074</v>
      </c>
      <c r="B828" t="s">
        <v>619</v>
      </c>
      <c r="C828">
        <v>7</v>
      </c>
      <c r="D828" s="1">
        <v>35221</v>
      </c>
      <c r="E828" s="1">
        <v>35249</v>
      </c>
      <c r="F828" s="1"/>
      <c r="G828">
        <v>2</v>
      </c>
      <c r="H828">
        <v>18.440000000000001</v>
      </c>
      <c r="I828" t="s">
        <v>620</v>
      </c>
      <c r="J828" t="s">
        <v>622</v>
      </c>
      <c r="K828" t="s">
        <v>623</v>
      </c>
      <c r="L828" t="s">
        <v>829</v>
      </c>
      <c r="M828" t="s">
        <v>624</v>
      </c>
      <c r="N828" t="s">
        <v>625</v>
      </c>
      <c r="O828" t="str">
        <f xml:space="preserve"> IF(orders[[#This Row],[ShippedDate]]="","",orders[[#This Row],[ShippedDate]]-orders[[#This Row],[OrderDate]])</f>
        <v/>
      </c>
      <c r="P828" t="str">
        <f>TEXT(orders[[#This Row],[OrderDate]],"mmm")</f>
        <v>Jun</v>
      </c>
      <c r="Q828">
        <f xml:space="preserve"> YEAR(orders[[#This Row],[OrderDate]])</f>
        <v>1996</v>
      </c>
      <c r="R828" t="str">
        <f xml:space="preserve"> IF(orders[[#This Row],[ShippedDate]]&lt;orders[[#This Row],[OrderDate]], "Invalid Date", "Valid Date")</f>
        <v>Invalid Date</v>
      </c>
    </row>
    <row r="829" spans="1:18" x14ac:dyDescent="0.35">
      <c r="A829">
        <v>11075</v>
      </c>
      <c r="B829" t="s">
        <v>581</v>
      </c>
      <c r="C829">
        <v>8</v>
      </c>
      <c r="D829" s="1">
        <v>35221</v>
      </c>
      <c r="E829" s="1">
        <v>35249</v>
      </c>
      <c r="F829" s="1"/>
      <c r="G829">
        <v>2</v>
      </c>
      <c r="H829">
        <v>6.19</v>
      </c>
      <c r="I829" t="s">
        <v>582</v>
      </c>
      <c r="J829" t="s">
        <v>846</v>
      </c>
      <c r="K829" t="s">
        <v>585</v>
      </c>
      <c r="L829" t="s">
        <v>829</v>
      </c>
      <c r="M829" t="s">
        <v>847</v>
      </c>
      <c r="N829" t="s">
        <v>159</v>
      </c>
      <c r="O829" t="str">
        <f xml:space="preserve"> IF(orders[[#This Row],[ShippedDate]]="","",orders[[#This Row],[ShippedDate]]-orders[[#This Row],[OrderDate]])</f>
        <v/>
      </c>
      <c r="P829" t="str">
        <f>TEXT(orders[[#This Row],[OrderDate]],"mmm")</f>
        <v>Jun</v>
      </c>
      <c r="Q829">
        <f xml:space="preserve"> YEAR(orders[[#This Row],[OrderDate]])</f>
        <v>1996</v>
      </c>
      <c r="R829" t="str">
        <f xml:space="preserve"> IF(orders[[#This Row],[ShippedDate]]&lt;orders[[#This Row],[OrderDate]], "Invalid Date", "Valid Date")</f>
        <v>Invalid Date</v>
      </c>
    </row>
    <row r="830" spans="1:18" x14ac:dyDescent="0.35">
      <c r="A830">
        <v>11076</v>
      </c>
      <c r="B830" t="s">
        <v>111</v>
      </c>
      <c r="C830">
        <v>4</v>
      </c>
      <c r="D830" s="1">
        <v>35221</v>
      </c>
      <c r="E830" s="1">
        <v>35249</v>
      </c>
      <c r="F830" s="1"/>
      <c r="G830">
        <v>2</v>
      </c>
      <c r="H830">
        <v>38.28</v>
      </c>
      <c r="I830" t="s">
        <v>112</v>
      </c>
      <c r="J830" t="s">
        <v>114</v>
      </c>
      <c r="K830" t="s">
        <v>115</v>
      </c>
      <c r="L830" t="s">
        <v>829</v>
      </c>
      <c r="M830" t="s">
        <v>116</v>
      </c>
      <c r="N830" t="s">
        <v>99</v>
      </c>
      <c r="O830" t="str">
        <f xml:space="preserve"> IF(orders[[#This Row],[ShippedDate]]="","",orders[[#This Row],[ShippedDate]]-orders[[#This Row],[OrderDate]])</f>
        <v/>
      </c>
      <c r="P830" t="str">
        <f>TEXT(orders[[#This Row],[OrderDate]],"mmm")</f>
        <v>Jun</v>
      </c>
      <c r="Q830">
        <f xml:space="preserve"> YEAR(orders[[#This Row],[OrderDate]])</f>
        <v>1996</v>
      </c>
      <c r="R830" t="str">
        <f xml:space="preserve"> IF(orders[[#This Row],[ShippedDate]]&lt;orders[[#This Row],[OrderDate]], "Invalid Date", "Valid Date")</f>
        <v>Invalid Date</v>
      </c>
    </row>
    <row r="831" spans="1:18" x14ac:dyDescent="0.35">
      <c r="A831">
        <v>11077</v>
      </c>
      <c r="B831" t="s">
        <v>557</v>
      </c>
      <c r="C831">
        <v>1</v>
      </c>
      <c r="D831" s="1">
        <v>35221</v>
      </c>
      <c r="E831" s="1">
        <v>35249</v>
      </c>
      <c r="F831" s="1"/>
      <c r="G831">
        <v>2</v>
      </c>
      <c r="H831">
        <v>8.5299999999999994</v>
      </c>
      <c r="I831" t="s">
        <v>558</v>
      </c>
      <c r="J831" t="s">
        <v>561</v>
      </c>
      <c r="K831" t="s">
        <v>562</v>
      </c>
      <c r="L831" t="s">
        <v>563</v>
      </c>
      <c r="M831" t="s">
        <v>564</v>
      </c>
      <c r="N831" t="s">
        <v>302</v>
      </c>
      <c r="O831" t="str">
        <f xml:space="preserve"> IF(orders[[#This Row],[ShippedDate]]="","",orders[[#This Row],[ShippedDate]]-orders[[#This Row],[OrderDate]])</f>
        <v/>
      </c>
      <c r="P831" t="str">
        <f>TEXT(orders[[#This Row],[OrderDate]],"mmm")</f>
        <v>Jun</v>
      </c>
      <c r="Q831">
        <f xml:space="preserve"> YEAR(orders[[#This Row],[OrderDate]])</f>
        <v>1996</v>
      </c>
      <c r="R831" t="str">
        <f xml:space="preserve"> IF(orders[[#This Row],[ShippedDate]]&lt;orders[[#This Row],[OrderDate]], "Invalid Date", "Valid Date")</f>
        <v>Invalid Date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3F08-2C48-489F-AC4F-5AE095884547}">
  <dimension ref="A1:M78"/>
  <sheetViews>
    <sheetView workbookViewId="0">
      <selection activeCell="M1" sqref="M1"/>
    </sheetView>
  </sheetViews>
  <sheetFormatPr defaultRowHeight="14.5" x14ac:dyDescent="0.35"/>
  <cols>
    <col min="1" max="1" width="11.54296875" bestFit="1" customWidth="1"/>
    <col min="2" max="2" width="29.81640625" bestFit="1" customWidth="1"/>
    <col min="3" max="3" width="11.7265625" bestFit="1" customWidth="1"/>
    <col min="4" max="4" width="12.36328125" bestFit="1" customWidth="1"/>
    <col min="5" max="5" width="17.81640625" bestFit="1" customWidth="1"/>
    <col min="6" max="6" width="10.7265625" bestFit="1" customWidth="1"/>
    <col min="7" max="7" width="13.6328125" bestFit="1" customWidth="1"/>
    <col min="8" max="8" width="14.81640625" bestFit="1" customWidth="1"/>
    <col min="9" max="9" width="14" bestFit="1" customWidth="1"/>
    <col min="10" max="10" width="14.08984375" bestFit="1" customWidth="1"/>
    <col min="12" max="12" width="13" customWidth="1"/>
    <col min="13" max="13" width="13.36328125" customWidth="1"/>
  </cols>
  <sheetData>
    <row r="1" spans="1:13" x14ac:dyDescent="0.35">
      <c r="A1" t="s">
        <v>863</v>
      </c>
      <c r="B1" t="s">
        <v>872</v>
      </c>
      <c r="C1" t="s">
        <v>873</v>
      </c>
      <c r="D1" t="s">
        <v>0</v>
      </c>
      <c r="E1" t="s">
        <v>874</v>
      </c>
      <c r="F1" t="s">
        <v>864</v>
      </c>
      <c r="G1" t="s">
        <v>875</v>
      </c>
      <c r="H1" t="s">
        <v>876</v>
      </c>
      <c r="I1" t="s">
        <v>877</v>
      </c>
      <c r="J1" t="s">
        <v>878</v>
      </c>
      <c r="K1" t="s">
        <v>1026</v>
      </c>
      <c r="L1" t="s">
        <v>1027</v>
      </c>
      <c r="M1" t="s">
        <v>1028</v>
      </c>
    </row>
    <row r="2" spans="1:13" x14ac:dyDescent="0.35">
      <c r="A2">
        <v>1</v>
      </c>
      <c r="B2" t="s">
        <v>879</v>
      </c>
      <c r="C2">
        <v>1</v>
      </c>
      <c r="D2">
        <v>1</v>
      </c>
      <c r="E2" t="s">
        <v>880</v>
      </c>
      <c r="F2">
        <v>18</v>
      </c>
      <c r="G2">
        <v>39</v>
      </c>
      <c r="H2">
        <v>0</v>
      </c>
      <c r="I2">
        <v>10</v>
      </c>
      <c r="J2">
        <v>0</v>
      </c>
      <c r="K2" t="str">
        <f>IF(products[[#This Row],[Discontinued]]=1,"Yes","No")</f>
        <v>No</v>
      </c>
      <c r="L2">
        <f>products[[#This Row],[UnitPrice]]*products[[#This Row],[UnitsInStock]]</f>
        <v>702</v>
      </c>
      <c r="M2" t="str">
        <f>IF(AND(products[[#This Row],[UnitsInStock]]=0,products[[#This Row],[Discontinued2]]="No"),"Reorder Needed","")</f>
        <v/>
      </c>
    </row>
    <row r="3" spans="1:13" x14ac:dyDescent="0.35">
      <c r="A3">
        <v>2</v>
      </c>
      <c r="B3" t="s">
        <v>881</v>
      </c>
      <c r="C3">
        <v>1</v>
      </c>
      <c r="D3">
        <v>1</v>
      </c>
      <c r="E3" t="s">
        <v>882</v>
      </c>
      <c r="F3">
        <v>19</v>
      </c>
      <c r="G3">
        <v>17</v>
      </c>
      <c r="H3">
        <v>40</v>
      </c>
      <c r="I3">
        <v>25</v>
      </c>
      <c r="J3">
        <v>0</v>
      </c>
      <c r="K3" t="str">
        <f>IF(products[[#This Row],[Discontinued]]=1,"Yes","No")</f>
        <v>No</v>
      </c>
      <c r="L3">
        <f>products[[#This Row],[UnitPrice]]*products[[#This Row],[UnitsInStock]]</f>
        <v>323</v>
      </c>
      <c r="M3" t="str">
        <f>IF(AND(products[[#This Row],[UnitsInStock]]=0,products[[#This Row],[Discontinued2]]="No"),"Reorder Needed","")</f>
        <v/>
      </c>
    </row>
    <row r="4" spans="1:13" x14ac:dyDescent="0.35">
      <c r="A4">
        <v>3</v>
      </c>
      <c r="B4" t="s">
        <v>883</v>
      </c>
      <c r="C4">
        <v>1</v>
      </c>
      <c r="D4">
        <v>2</v>
      </c>
      <c r="E4" t="s">
        <v>884</v>
      </c>
      <c r="F4">
        <v>10</v>
      </c>
      <c r="G4">
        <v>13</v>
      </c>
      <c r="H4">
        <v>70</v>
      </c>
      <c r="I4">
        <v>25</v>
      </c>
      <c r="J4">
        <v>0</v>
      </c>
      <c r="K4" t="str">
        <f>IF(products[[#This Row],[Discontinued]]=1,"Yes","No")</f>
        <v>No</v>
      </c>
      <c r="L4">
        <f>products[[#This Row],[UnitPrice]]*products[[#This Row],[UnitsInStock]]</f>
        <v>130</v>
      </c>
      <c r="M4" t="str">
        <f>IF(AND(products[[#This Row],[UnitsInStock]]=0,products[[#This Row],[Discontinued2]]="No"),"Reorder Needed","")</f>
        <v/>
      </c>
    </row>
    <row r="5" spans="1:13" x14ac:dyDescent="0.35">
      <c r="A5">
        <v>4</v>
      </c>
      <c r="B5" t="s">
        <v>885</v>
      </c>
      <c r="C5">
        <v>2</v>
      </c>
      <c r="D5">
        <v>2</v>
      </c>
      <c r="E5" t="s">
        <v>886</v>
      </c>
      <c r="F5">
        <v>22</v>
      </c>
      <c r="G5">
        <v>53</v>
      </c>
      <c r="H5">
        <v>0</v>
      </c>
      <c r="I5">
        <v>0</v>
      </c>
      <c r="J5">
        <v>0</v>
      </c>
      <c r="K5" t="str">
        <f>IF(products[[#This Row],[Discontinued]]=1,"Yes","No")</f>
        <v>No</v>
      </c>
      <c r="L5">
        <f>products[[#This Row],[UnitPrice]]*products[[#This Row],[UnitsInStock]]</f>
        <v>1166</v>
      </c>
      <c r="M5" t="str">
        <f>IF(AND(products[[#This Row],[UnitsInStock]]=0,products[[#This Row],[Discontinued2]]="No"),"Reorder Needed","")</f>
        <v/>
      </c>
    </row>
    <row r="6" spans="1:13" x14ac:dyDescent="0.35">
      <c r="A6">
        <v>5</v>
      </c>
      <c r="B6" t="s">
        <v>887</v>
      </c>
      <c r="C6">
        <v>2</v>
      </c>
      <c r="D6">
        <v>2</v>
      </c>
      <c r="E6" t="s">
        <v>888</v>
      </c>
      <c r="F6">
        <v>21.35</v>
      </c>
      <c r="G6">
        <v>0</v>
      </c>
      <c r="H6">
        <v>0</v>
      </c>
      <c r="I6">
        <v>0</v>
      </c>
      <c r="J6">
        <v>1</v>
      </c>
      <c r="K6" t="str">
        <f>IF(products[[#This Row],[Discontinued]]=1,"Yes","No")</f>
        <v>Yes</v>
      </c>
      <c r="L6">
        <f>products[[#This Row],[UnitPrice]]*products[[#This Row],[UnitsInStock]]</f>
        <v>0</v>
      </c>
      <c r="M6" t="str">
        <f>IF(AND(products[[#This Row],[UnitsInStock]]=0,products[[#This Row],[Discontinued2]]="No"),"Reorder Needed","")</f>
        <v/>
      </c>
    </row>
    <row r="7" spans="1:13" x14ac:dyDescent="0.35">
      <c r="A7">
        <v>6</v>
      </c>
      <c r="B7" t="s">
        <v>889</v>
      </c>
      <c r="C7">
        <v>3</v>
      </c>
      <c r="D7">
        <v>2</v>
      </c>
      <c r="E7" t="s">
        <v>890</v>
      </c>
      <c r="F7">
        <v>25</v>
      </c>
      <c r="G7">
        <v>120</v>
      </c>
      <c r="H7">
        <v>0</v>
      </c>
      <c r="I7">
        <v>25</v>
      </c>
      <c r="J7">
        <v>0</v>
      </c>
      <c r="K7" t="str">
        <f>IF(products[[#This Row],[Discontinued]]=1,"Yes","No")</f>
        <v>No</v>
      </c>
      <c r="L7">
        <f>products[[#This Row],[UnitPrice]]*products[[#This Row],[UnitsInStock]]</f>
        <v>3000</v>
      </c>
      <c r="M7" t="str">
        <f>IF(AND(products[[#This Row],[UnitsInStock]]=0,products[[#This Row],[Discontinued2]]="No"),"Reorder Needed","")</f>
        <v/>
      </c>
    </row>
    <row r="8" spans="1:13" x14ac:dyDescent="0.35">
      <c r="A8">
        <v>7</v>
      </c>
      <c r="B8" t="s">
        <v>891</v>
      </c>
      <c r="C8">
        <v>3</v>
      </c>
      <c r="D8">
        <v>7</v>
      </c>
      <c r="E8" t="s">
        <v>892</v>
      </c>
      <c r="F8">
        <v>30</v>
      </c>
      <c r="G8">
        <v>15</v>
      </c>
      <c r="H8">
        <v>0</v>
      </c>
      <c r="I8">
        <v>10</v>
      </c>
      <c r="J8">
        <v>0</v>
      </c>
      <c r="K8" t="str">
        <f>IF(products[[#This Row],[Discontinued]]=1,"Yes","No")</f>
        <v>No</v>
      </c>
      <c r="L8">
        <f>products[[#This Row],[UnitPrice]]*products[[#This Row],[UnitsInStock]]</f>
        <v>450</v>
      </c>
      <c r="M8" t="str">
        <f>IF(AND(products[[#This Row],[UnitsInStock]]=0,products[[#This Row],[Discontinued2]]="No"),"Reorder Needed","")</f>
        <v/>
      </c>
    </row>
    <row r="9" spans="1:13" x14ac:dyDescent="0.35">
      <c r="A9">
        <v>8</v>
      </c>
      <c r="B9" t="s">
        <v>893</v>
      </c>
      <c r="C9">
        <v>3</v>
      </c>
      <c r="D9">
        <v>2</v>
      </c>
      <c r="E9" t="s">
        <v>894</v>
      </c>
      <c r="F9">
        <v>40</v>
      </c>
      <c r="G9">
        <v>6</v>
      </c>
      <c r="H9">
        <v>0</v>
      </c>
      <c r="I9">
        <v>0</v>
      </c>
      <c r="J9">
        <v>0</v>
      </c>
      <c r="K9" t="str">
        <f>IF(products[[#This Row],[Discontinued]]=1,"Yes","No")</f>
        <v>No</v>
      </c>
      <c r="L9">
        <f>products[[#This Row],[UnitPrice]]*products[[#This Row],[UnitsInStock]]</f>
        <v>240</v>
      </c>
      <c r="M9" t="str">
        <f>IF(AND(products[[#This Row],[UnitsInStock]]=0,products[[#This Row],[Discontinued2]]="No"),"Reorder Needed","")</f>
        <v/>
      </c>
    </row>
    <row r="10" spans="1:13" x14ac:dyDescent="0.35">
      <c r="A10">
        <v>9</v>
      </c>
      <c r="B10" t="s">
        <v>895</v>
      </c>
      <c r="C10">
        <v>4</v>
      </c>
      <c r="D10">
        <v>6</v>
      </c>
      <c r="E10" t="s">
        <v>896</v>
      </c>
      <c r="F10">
        <v>97</v>
      </c>
      <c r="G10">
        <v>29</v>
      </c>
      <c r="H10">
        <v>0</v>
      </c>
      <c r="I10">
        <v>0</v>
      </c>
      <c r="J10">
        <v>1</v>
      </c>
      <c r="K10" t="str">
        <f>IF(products[[#This Row],[Discontinued]]=1,"Yes","No")</f>
        <v>Yes</v>
      </c>
      <c r="L10">
        <f>products[[#This Row],[UnitPrice]]*products[[#This Row],[UnitsInStock]]</f>
        <v>2813</v>
      </c>
      <c r="M10" t="str">
        <f>IF(AND(products[[#This Row],[UnitsInStock]]=0,products[[#This Row],[Discontinued2]]="No"),"Reorder Needed","")</f>
        <v/>
      </c>
    </row>
    <row r="11" spans="1:13" x14ac:dyDescent="0.35">
      <c r="A11">
        <v>10</v>
      </c>
      <c r="B11" t="s">
        <v>897</v>
      </c>
      <c r="C11">
        <v>4</v>
      </c>
      <c r="D11">
        <v>8</v>
      </c>
      <c r="E11" t="s">
        <v>898</v>
      </c>
      <c r="F11">
        <v>31</v>
      </c>
      <c r="G11">
        <v>31</v>
      </c>
      <c r="H11">
        <v>0</v>
      </c>
      <c r="I11">
        <v>0</v>
      </c>
      <c r="J11">
        <v>0</v>
      </c>
      <c r="K11" t="str">
        <f>IF(products[[#This Row],[Discontinued]]=1,"Yes","No")</f>
        <v>No</v>
      </c>
      <c r="L11">
        <f>products[[#This Row],[UnitPrice]]*products[[#This Row],[UnitsInStock]]</f>
        <v>961</v>
      </c>
      <c r="M11" t="str">
        <f>IF(AND(products[[#This Row],[UnitsInStock]]=0,products[[#This Row],[Discontinued2]]="No"),"Reorder Needed","")</f>
        <v/>
      </c>
    </row>
    <row r="12" spans="1:13" x14ac:dyDescent="0.35">
      <c r="A12">
        <v>11</v>
      </c>
      <c r="B12" t="s">
        <v>899</v>
      </c>
      <c r="C12">
        <v>5</v>
      </c>
      <c r="D12">
        <v>4</v>
      </c>
      <c r="E12" t="s">
        <v>900</v>
      </c>
      <c r="F12">
        <v>21</v>
      </c>
      <c r="G12">
        <v>22</v>
      </c>
      <c r="H12">
        <v>30</v>
      </c>
      <c r="I12">
        <v>30</v>
      </c>
      <c r="J12">
        <v>0</v>
      </c>
      <c r="K12" t="str">
        <f>IF(products[[#This Row],[Discontinued]]=1,"Yes","No")</f>
        <v>No</v>
      </c>
      <c r="L12">
        <f>products[[#This Row],[UnitPrice]]*products[[#This Row],[UnitsInStock]]</f>
        <v>462</v>
      </c>
      <c r="M12" t="str">
        <f>IF(AND(products[[#This Row],[UnitsInStock]]=0,products[[#This Row],[Discontinued2]]="No"),"Reorder Needed","")</f>
        <v/>
      </c>
    </row>
    <row r="13" spans="1:13" x14ac:dyDescent="0.35">
      <c r="A13">
        <v>12</v>
      </c>
      <c r="B13" t="s">
        <v>901</v>
      </c>
      <c r="C13">
        <v>5</v>
      </c>
      <c r="D13">
        <v>4</v>
      </c>
      <c r="E13" t="s">
        <v>902</v>
      </c>
      <c r="F13">
        <v>38</v>
      </c>
      <c r="G13">
        <v>86</v>
      </c>
      <c r="H13">
        <v>0</v>
      </c>
      <c r="I13">
        <v>0</v>
      </c>
      <c r="J13">
        <v>0</v>
      </c>
      <c r="K13" t="str">
        <f>IF(products[[#This Row],[Discontinued]]=1,"Yes","No")</f>
        <v>No</v>
      </c>
      <c r="L13">
        <f>products[[#This Row],[UnitPrice]]*products[[#This Row],[UnitsInStock]]</f>
        <v>3268</v>
      </c>
      <c r="M13" t="str">
        <f>IF(AND(products[[#This Row],[UnitsInStock]]=0,products[[#This Row],[Discontinued2]]="No"),"Reorder Needed","")</f>
        <v/>
      </c>
    </row>
    <row r="14" spans="1:13" x14ac:dyDescent="0.35">
      <c r="A14">
        <v>13</v>
      </c>
      <c r="B14" t="s">
        <v>903</v>
      </c>
      <c r="C14">
        <v>6</v>
      </c>
      <c r="D14">
        <v>8</v>
      </c>
      <c r="E14" t="s">
        <v>904</v>
      </c>
      <c r="F14">
        <v>6</v>
      </c>
      <c r="G14">
        <v>24</v>
      </c>
      <c r="H14">
        <v>0</v>
      </c>
      <c r="I14">
        <v>5</v>
      </c>
      <c r="J14">
        <v>0</v>
      </c>
      <c r="K14" t="str">
        <f>IF(products[[#This Row],[Discontinued]]=1,"Yes","No")</f>
        <v>No</v>
      </c>
      <c r="L14">
        <f>products[[#This Row],[UnitPrice]]*products[[#This Row],[UnitsInStock]]</f>
        <v>144</v>
      </c>
      <c r="M14" t="str">
        <f>IF(AND(products[[#This Row],[UnitsInStock]]=0,products[[#This Row],[Discontinued2]]="No"),"Reorder Needed","")</f>
        <v/>
      </c>
    </row>
    <row r="15" spans="1:13" x14ac:dyDescent="0.35">
      <c r="A15">
        <v>14</v>
      </c>
      <c r="B15" t="s">
        <v>905</v>
      </c>
      <c r="C15">
        <v>6</v>
      </c>
      <c r="D15">
        <v>7</v>
      </c>
      <c r="E15" t="s">
        <v>906</v>
      </c>
      <c r="F15">
        <v>23.25</v>
      </c>
      <c r="G15">
        <v>35</v>
      </c>
      <c r="H15">
        <v>0</v>
      </c>
      <c r="I15">
        <v>0</v>
      </c>
      <c r="J15">
        <v>0</v>
      </c>
      <c r="K15" t="str">
        <f>IF(products[[#This Row],[Discontinued]]=1,"Yes","No")</f>
        <v>No</v>
      </c>
      <c r="L15">
        <f>products[[#This Row],[UnitPrice]]*products[[#This Row],[UnitsInStock]]</f>
        <v>813.75</v>
      </c>
      <c r="M15" t="str">
        <f>IF(AND(products[[#This Row],[UnitsInStock]]=0,products[[#This Row],[Discontinued2]]="No"),"Reorder Needed","")</f>
        <v/>
      </c>
    </row>
    <row r="16" spans="1:13" x14ac:dyDescent="0.35">
      <c r="A16">
        <v>15</v>
      </c>
      <c r="B16" t="s">
        <v>907</v>
      </c>
      <c r="C16">
        <v>6</v>
      </c>
      <c r="D16">
        <v>2</v>
      </c>
      <c r="E16" t="s">
        <v>908</v>
      </c>
      <c r="F16">
        <v>15.5</v>
      </c>
      <c r="G16">
        <v>39</v>
      </c>
      <c r="H16">
        <v>0</v>
      </c>
      <c r="I16">
        <v>5</v>
      </c>
      <c r="J16">
        <v>0</v>
      </c>
      <c r="K16" t="str">
        <f>IF(products[[#This Row],[Discontinued]]=1,"Yes","No")</f>
        <v>No</v>
      </c>
      <c r="L16">
        <f>products[[#This Row],[UnitPrice]]*products[[#This Row],[UnitsInStock]]</f>
        <v>604.5</v>
      </c>
      <c r="M16" t="str">
        <f>IF(AND(products[[#This Row],[UnitsInStock]]=0,products[[#This Row],[Discontinued2]]="No"),"Reorder Needed","")</f>
        <v/>
      </c>
    </row>
    <row r="17" spans="1:13" x14ac:dyDescent="0.35">
      <c r="A17">
        <v>16</v>
      </c>
      <c r="B17" t="s">
        <v>909</v>
      </c>
      <c r="C17">
        <v>7</v>
      </c>
      <c r="D17">
        <v>3</v>
      </c>
      <c r="E17" t="s">
        <v>910</v>
      </c>
      <c r="F17">
        <v>17.45</v>
      </c>
      <c r="G17">
        <v>29</v>
      </c>
      <c r="H17">
        <v>0</v>
      </c>
      <c r="I17">
        <v>10</v>
      </c>
      <c r="J17">
        <v>0</v>
      </c>
      <c r="K17" t="str">
        <f>IF(products[[#This Row],[Discontinued]]=1,"Yes","No")</f>
        <v>No</v>
      </c>
      <c r="L17">
        <f>products[[#This Row],[UnitPrice]]*products[[#This Row],[UnitsInStock]]</f>
        <v>506.04999999999995</v>
      </c>
      <c r="M17" t="str">
        <f>IF(AND(products[[#This Row],[UnitsInStock]]=0,products[[#This Row],[Discontinued2]]="No"),"Reorder Needed","")</f>
        <v/>
      </c>
    </row>
    <row r="18" spans="1:13" x14ac:dyDescent="0.35">
      <c r="A18">
        <v>17</v>
      </c>
      <c r="B18" t="s">
        <v>911</v>
      </c>
      <c r="C18">
        <v>7</v>
      </c>
      <c r="D18">
        <v>6</v>
      </c>
      <c r="E18" t="s">
        <v>912</v>
      </c>
      <c r="F18">
        <v>39</v>
      </c>
      <c r="G18">
        <v>0</v>
      </c>
      <c r="H18">
        <v>0</v>
      </c>
      <c r="I18">
        <v>0</v>
      </c>
      <c r="J18">
        <v>1</v>
      </c>
      <c r="K18" t="str">
        <f>IF(products[[#This Row],[Discontinued]]=1,"Yes","No")</f>
        <v>Yes</v>
      </c>
      <c r="L18">
        <f>products[[#This Row],[UnitPrice]]*products[[#This Row],[UnitsInStock]]</f>
        <v>0</v>
      </c>
      <c r="M18" t="str">
        <f>IF(AND(products[[#This Row],[UnitsInStock]]=0,products[[#This Row],[Discontinued2]]="No"),"Reorder Needed","")</f>
        <v/>
      </c>
    </row>
    <row r="19" spans="1:13" x14ac:dyDescent="0.35">
      <c r="A19">
        <v>18</v>
      </c>
      <c r="B19" t="s">
        <v>913</v>
      </c>
      <c r="C19">
        <v>7</v>
      </c>
      <c r="D19">
        <v>8</v>
      </c>
      <c r="E19" t="s">
        <v>914</v>
      </c>
      <c r="F19">
        <v>62.5</v>
      </c>
      <c r="G19">
        <v>42</v>
      </c>
      <c r="H19">
        <v>0</v>
      </c>
      <c r="I19">
        <v>0</v>
      </c>
      <c r="J19">
        <v>0</v>
      </c>
      <c r="K19" t="str">
        <f>IF(products[[#This Row],[Discontinued]]=1,"Yes","No")</f>
        <v>No</v>
      </c>
      <c r="L19">
        <f>products[[#This Row],[UnitPrice]]*products[[#This Row],[UnitsInStock]]</f>
        <v>2625</v>
      </c>
      <c r="M19" t="str">
        <f>IF(AND(products[[#This Row],[UnitsInStock]]=0,products[[#This Row],[Discontinued2]]="No"),"Reorder Needed","")</f>
        <v/>
      </c>
    </row>
    <row r="20" spans="1:13" x14ac:dyDescent="0.35">
      <c r="A20">
        <v>19</v>
      </c>
      <c r="B20" t="s">
        <v>915</v>
      </c>
      <c r="C20">
        <v>8</v>
      </c>
      <c r="D20">
        <v>3</v>
      </c>
      <c r="E20" t="s">
        <v>916</v>
      </c>
      <c r="F20">
        <v>9.1999999999999993</v>
      </c>
      <c r="G20">
        <v>25</v>
      </c>
      <c r="H20">
        <v>0</v>
      </c>
      <c r="I20">
        <v>5</v>
      </c>
      <c r="J20">
        <v>0</v>
      </c>
      <c r="K20" t="str">
        <f>IF(products[[#This Row],[Discontinued]]=1,"Yes","No")</f>
        <v>No</v>
      </c>
      <c r="L20">
        <f>products[[#This Row],[UnitPrice]]*products[[#This Row],[UnitsInStock]]</f>
        <v>229.99999999999997</v>
      </c>
      <c r="M20" t="str">
        <f>IF(AND(products[[#This Row],[UnitsInStock]]=0,products[[#This Row],[Discontinued2]]="No"),"Reorder Needed","")</f>
        <v/>
      </c>
    </row>
    <row r="21" spans="1:13" x14ac:dyDescent="0.35">
      <c r="A21">
        <v>20</v>
      </c>
      <c r="B21" t="s">
        <v>917</v>
      </c>
      <c r="C21">
        <v>8</v>
      </c>
      <c r="D21">
        <v>3</v>
      </c>
      <c r="E21" t="s">
        <v>918</v>
      </c>
      <c r="F21">
        <v>81</v>
      </c>
      <c r="G21">
        <v>40</v>
      </c>
      <c r="H21">
        <v>0</v>
      </c>
      <c r="I21">
        <v>0</v>
      </c>
      <c r="J21">
        <v>0</v>
      </c>
      <c r="K21" t="str">
        <f>IF(products[[#This Row],[Discontinued]]=1,"Yes","No")</f>
        <v>No</v>
      </c>
      <c r="L21">
        <f>products[[#This Row],[UnitPrice]]*products[[#This Row],[UnitsInStock]]</f>
        <v>3240</v>
      </c>
      <c r="M21" t="str">
        <f>IF(AND(products[[#This Row],[UnitsInStock]]=0,products[[#This Row],[Discontinued2]]="No"),"Reorder Needed","")</f>
        <v/>
      </c>
    </row>
    <row r="22" spans="1:13" x14ac:dyDescent="0.35">
      <c r="A22">
        <v>21</v>
      </c>
      <c r="B22" t="s">
        <v>919</v>
      </c>
      <c r="C22">
        <v>8</v>
      </c>
      <c r="D22">
        <v>3</v>
      </c>
      <c r="E22" t="s">
        <v>920</v>
      </c>
      <c r="F22">
        <v>10</v>
      </c>
      <c r="G22">
        <v>3</v>
      </c>
      <c r="H22">
        <v>40</v>
      </c>
      <c r="I22">
        <v>5</v>
      </c>
      <c r="J22">
        <v>0</v>
      </c>
      <c r="K22" t="str">
        <f>IF(products[[#This Row],[Discontinued]]=1,"Yes","No")</f>
        <v>No</v>
      </c>
      <c r="L22">
        <f>products[[#This Row],[UnitPrice]]*products[[#This Row],[UnitsInStock]]</f>
        <v>30</v>
      </c>
      <c r="M22" t="str">
        <f>IF(AND(products[[#This Row],[UnitsInStock]]=0,products[[#This Row],[Discontinued2]]="No"),"Reorder Needed","")</f>
        <v/>
      </c>
    </row>
    <row r="23" spans="1:13" x14ac:dyDescent="0.35">
      <c r="A23">
        <v>22</v>
      </c>
      <c r="B23" t="s">
        <v>921</v>
      </c>
      <c r="C23">
        <v>9</v>
      </c>
      <c r="D23">
        <v>5</v>
      </c>
      <c r="E23" t="s">
        <v>922</v>
      </c>
      <c r="F23">
        <v>21</v>
      </c>
      <c r="G23">
        <v>104</v>
      </c>
      <c r="H23">
        <v>0</v>
      </c>
      <c r="I23">
        <v>25</v>
      </c>
      <c r="J23">
        <v>0</v>
      </c>
      <c r="K23" t="str">
        <f>IF(products[[#This Row],[Discontinued]]=1,"Yes","No")</f>
        <v>No</v>
      </c>
      <c r="L23">
        <f>products[[#This Row],[UnitPrice]]*products[[#This Row],[UnitsInStock]]</f>
        <v>2184</v>
      </c>
      <c r="M23" t="str">
        <f>IF(AND(products[[#This Row],[UnitsInStock]]=0,products[[#This Row],[Discontinued2]]="No"),"Reorder Needed","")</f>
        <v/>
      </c>
    </row>
    <row r="24" spans="1:13" x14ac:dyDescent="0.35">
      <c r="A24">
        <v>23</v>
      </c>
      <c r="B24" t="s">
        <v>923</v>
      </c>
      <c r="C24">
        <v>9</v>
      </c>
      <c r="D24">
        <v>5</v>
      </c>
      <c r="E24" t="s">
        <v>924</v>
      </c>
      <c r="F24">
        <v>9</v>
      </c>
      <c r="G24">
        <v>61</v>
      </c>
      <c r="H24">
        <v>0</v>
      </c>
      <c r="I24">
        <v>25</v>
      </c>
      <c r="J24">
        <v>0</v>
      </c>
      <c r="K24" t="str">
        <f>IF(products[[#This Row],[Discontinued]]=1,"Yes","No")</f>
        <v>No</v>
      </c>
      <c r="L24">
        <f>products[[#This Row],[UnitPrice]]*products[[#This Row],[UnitsInStock]]</f>
        <v>549</v>
      </c>
      <c r="M24" t="str">
        <f>IF(AND(products[[#This Row],[UnitsInStock]]=0,products[[#This Row],[Discontinued2]]="No"),"Reorder Needed","")</f>
        <v/>
      </c>
    </row>
    <row r="25" spans="1:13" x14ac:dyDescent="0.35">
      <c r="A25">
        <v>24</v>
      </c>
      <c r="B25" t="s">
        <v>925</v>
      </c>
      <c r="C25">
        <v>10</v>
      </c>
      <c r="D25">
        <v>1</v>
      </c>
      <c r="E25" t="s">
        <v>926</v>
      </c>
      <c r="F25">
        <v>4.5</v>
      </c>
      <c r="G25">
        <v>20</v>
      </c>
      <c r="H25">
        <v>0</v>
      </c>
      <c r="I25">
        <v>0</v>
      </c>
      <c r="J25">
        <v>1</v>
      </c>
      <c r="K25" t="str">
        <f>IF(products[[#This Row],[Discontinued]]=1,"Yes","No")</f>
        <v>Yes</v>
      </c>
      <c r="L25">
        <f>products[[#This Row],[UnitPrice]]*products[[#This Row],[UnitsInStock]]</f>
        <v>90</v>
      </c>
      <c r="M25" t="str">
        <f>IF(AND(products[[#This Row],[UnitsInStock]]=0,products[[#This Row],[Discontinued2]]="No"),"Reorder Needed","")</f>
        <v/>
      </c>
    </row>
    <row r="26" spans="1:13" x14ac:dyDescent="0.35">
      <c r="A26">
        <v>25</v>
      </c>
      <c r="B26" t="s">
        <v>927</v>
      </c>
      <c r="C26">
        <v>11</v>
      </c>
      <c r="D26">
        <v>3</v>
      </c>
      <c r="E26" t="s">
        <v>928</v>
      </c>
      <c r="F26">
        <v>14</v>
      </c>
      <c r="G26">
        <v>76</v>
      </c>
      <c r="H26">
        <v>0</v>
      </c>
      <c r="I26">
        <v>30</v>
      </c>
      <c r="J26">
        <v>0</v>
      </c>
      <c r="K26" t="str">
        <f>IF(products[[#This Row],[Discontinued]]=1,"Yes","No")</f>
        <v>No</v>
      </c>
      <c r="L26">
        <f>products[[#This Row],[UnitPrice]]*products[[#This Row],[UnitsInStock]]</f>
        <v>1064</v>
      </c>
      <c r="M26" t="str">
        <f>IF(AND(products[[#This Row],[UnitsInStock]]=0,products[[#This Row],[Discontinued2]]="No"),"Reorder Needed","")</f>
        <v/>
      </c>
    </row>
    <row r="27" spans="1:13" x14ac:dyDescent="0.35">
      <c r="A27">
        <v>26</v>
      </c>
      <c r="B27" t="s">
        <v>929</v>
      </c>
      <c r="C27">
        <v>11</v>
      </c>
      <c r="D27">
        <v>3</v>
      </c>
      <c r="E27" t="s">
        <v>930</v>
      </c>
      <c r="F27">
        <v>31.23</v>
      </c>
      <c r="G27">
        <v>15</v>
      </c>
      <c r="H27">
        <v>0</v>
      </c>
      <c r="I27">
        <v>0</v>
      </c>
      <c r="J27">
        <v>0</v>
      </c>
      <c r="K27" t="str">
        <f>IF(products[[#This Row],[Discontinued]]=1,"Yes","No")</f>
        <v>No</v>
      </c>
      <c r="L27">
        <f>products[[#This Row],[UnitPrice]]*products[[#This Row],[UnitsInStock]]</f>
        <v>468.45</v>
      </c>
      <c r="M27" t="str">
        <f>IF(AND(products[[#This Row],[UnitsInStock]]=0,products[[#This Row],[Discontinued2]]="No"),"Reorder Needed","")</f>
        <v/>
      </c>
    </row>
    <row r="28" spans="1:13" x14ac:dyDescent="0.35">
      <c r="A28">
        <v>27</v>
      </c>
      <c r="B28" t="s">
        <v>931</v>
      </c>
      <c r="C28">
        <v>11</v>
      </c>
      <c r="D28">
        <v>3</v>
      </c>
      <c r="E28" t="s">
        <v>932</v>
      </c>
      <c r="F28">
        <v>43.9</v>
      </c>
      <c r="G28">
        <v>49</v>
      </c>
      <c r="H28">
        <v>0</v>
      </c>
      <c r="I28">
        <v>30</v>
      </c>
      <c r="J28">
        <v>0</v>
      </c>
      <c r="K28" t="str">
        <f>IF(products[[#This Row],[Discontinued]]=1,"Yes","No")</f>
        <v>No</v>
      </c>
      <c r="L28">
        <f>products[[#This Row],[UnitPrice]]*products[[#This Row],[UnitsInStock]]</f>
        <v>2151.1</v>
      </c>
      <c r="M28" t="str">
        <f>IF(AND(products[[#This Row],[UnitsInStock]]=0,products[[#This Row],[Discontinued2]]="No"),"Reorder Needed","")</f>
        <v/>
      </c>
    </row>
    <row r="29" spans="1:13" x14ac:dyDescent="0.35">
      <c r="A29">
        <v>28</v>
      </c>
      <c r="B29" t="s">
        <v>933</v>
      </c>
      <c r="C29">
        <v>12</v>
      </c>
      <c r="D29">
        <v>7</v>
      </c>
      <c r="E29" t="s">
        <v>934</v>
      </c>
      <c r="F29">
        <v>45.6</v>
      </c>
      <c r="G29">
        <v>26</v>
      </c>
      <c r="H29">
        <v>0</v>
      </c>
      <c r="I29">
        <v>0</v>
      </c>
      <c r="J29">
        <v>1</v>
      </c>
      <c r="K29" t="str">
        <f>IF(products[[#This Row],[Discontinued]]=1,"Yes","No")</f>
        <v>Yes</v>
      </c>
      <c r="L29">
        <f>products[[#This Row],[UnitPrice]]*products[[#This Row],[UnitsInStock]]</f>
        <v>1185.6000000000001</v>
      </c>
      <c r="M29" t="str">
        <f>IF(AND(products[[#This Row],[UnitsInStock]]=0,products[[#This Row],[Discontinued2]]="No"),"Reorder Needed","")</f>
        <v/>
      </c>
    </row>
    <row r="30" spans="1:13" x14ac:dyDescent="0.35">
      <c r="A30">
        <v>29</v>
      </c>
      <c r="B30" t="s">
        <v>935</v>
      </c>
      <c r="C30">
        <v>12</v>
      </c>
      <c r="D30">
        <v>6</v>
      </c>
      <c r="E30" t="s">
        <v>936</v>
      </c>
      <c r="F30">
        <v>123.79</v>
      </c>
      <c r="G30">
        <v>0</v>
      </c>
      <c r="H30">
        <v>0</v>
      </c>
      <c r="I30">
        <v>0</v>
      </c>
      <c r="J30">
        <v>1</v>
      </c>
      <c r="K30" t="str">
        <f>IF(products[[#This Row],[Discontinued]]=1,"Yes","No")</f>
        <v>Yes</v>
      </c>
      <c r="L30">
        <f>products[[#This Row],[UnitPrice]]*products[[#This Row],[UnitsInStock]]</f>
        <v>0</v>
      </c>
      <c r="M30" t="str">
        <f>IF(AND(products[[#This Row],[UnitsInStock]]=0,products[[#This Row],[Discontinued2]]="No"),"Reorder Needed","")</f>
        <v/>
      </c>
    </row>
    <row r="31" spans="1:13" x14ac:dyDescent="0.35">
      <c r="A31">
        <v>30</v>
      </c>
      <c r="B31" t="s">
        <v>937</v>
      </c>
      <c r="C31">
        <v>13</v>
      </c>
      <c r="D31">
        <v>8</v>
      </c>
      <c r="E31" t="s">
        <v>938</v>
      </c>
      <c r="F31">
        <v>25.89</v>
      </c>
      <c r="G31">
        <v>10</v>
      </c>
      <c r="H31">
        <v>0</v>
      </c>
      <c r="I31">
        <v>15</v>
      </c>
      <c r="J31">
        <v>0</v>
      </c>
      <c r="K31" t="str">
        <f>IF(products[[#This Row],[Discontinued]]=1,"Yes","No")</f>
        <v>No</v>
      </c>
      <c r="L31">
        <f>products[[#This Row],[UnitPrice]]*products[[#This Row],[UnitsInStock]]</f>
        <v>258.89999999999998</v>
      </c>
      <c r="M31" t="str">
        <f>IF(AND(products[[#This Row],[UnitsInStock]]=0,products[[#This Row],[Discontinued2]]="No"),"Reorder Needed","")</f>
        <v/>
      </c>
    </row>
    <row r="32" spans="1:13" x14ac:dyDescent="0.35">
      <c r="A32">
        <v>31</v>
      </c>
      <c r="B32" t="s">
        <v>939</v>
      </c>
      <c r="C32">
        <v>14</v>
      </c>
      <c r="D32">
        <v>4</v>
      </c>
      <c r="E32" t="s">
        <v>940</v>
      </c>
      <c r="F32">
        <v>12.5</v>
      </c>
      <c r="G32">
        <v>0</v>
      </c>
      <c r="H32">
        <v>70</v>
      </c>
      <c r="I32">
        <v>20</v>
      </c>
      <c r="J32">
        <v>0</v>
      </c>
      <c r="K32" t="str">
        <f>IF(products[[#This Row],[Discontinued]]=1,"Yes","No")</f>
        <v>No</v>
      </c>
      <c r="L32">
        <f>products[[#This Row],[UnitPrice]]*products[[#This Row],[UnitsInStock]]</f>
        <v>0</v>
      </c>
      <c r="M32" t="str">
        <f>IF(AND(products[[#This Row],[UnitsInStock]]=0,products[[#This Row],[Discontinued2]]="No"),"Reorder Needed","")</f>
        <v>Reorder Needed</v>
      </c>
    </row>
    <row r="33" spans="1:13" x14ac:dyDescent="0.35">
      <c r="A33">
        <v>32</v>
      </c>
      <c r="B33" t="s">
        <v>941</v>
      </c>
      <c r="C33">
        <v>14</v>
      </c>
      <c r="D33">
        <v>4</v>
      </c>
      <c r="E33" t="s">
        <v>942</v>
      </c>
      <c r="F33">
        <v>32</v>
      </c>
      <c r="G33">
        <v>9</v>
      </c>
      <c r="H33">
        <v>40</v>
      </c>
      <c r="I33">
        <v>25</v>
      </c>
      <c r="J33">
        <v>0</v>
      </c>
      <c r="K33" t="str">
        <f>IF(products[[#This Row],[Discontinued]]=1,"Yes","No")</f>
        <v>No</v>
      </c>
      <c r="L33">
        <f>products[[#This Row],[UnitPrice]]*products[[#This Row],[UnitsInStock]]</f>
        <v>288</v>
      </c>
      <c r="M33" t="str">
        <f>IF(AND(products[[#This Row],[UnitsInStock]]=0,products[[#This Row],[Discontinued2]]="No"),"Reorder Needed","")</f>
        <v/>
      </c>
    </row>
    <row r="34" spans="1:13" x14ac:dyDescent="0.35">
      <c r="A34">
        <v>33</v>
      </c>
      <c r="B34" t="s">
        <v>943</v>
      </c>
      <c r="C34">
        <v>15</v>
      </c>
      <c r="D34">
        <v>4</v>
      </c>
      <c r="E34" t="s">
        <v>944</v>
      </c>
      <c r="F34">
        <v>2.5</v>
      </c>
      <c r="G34">
        <v>112</v>
      </c>
      <c r="H34">
        <v>0</v>
      </c>
      <c r="I34">
        <v>20</v>
      </c>
      <c r="J34">
        <v>0</v>
      </c>
      <c r="K34" t="str">
        <f>IF(products[[#This Row],[Discontinued]]=1,"Yes","No")</f>
        <v>No</v>
      </c>
      <c r="L34">
        <f>products[[#This Row],[UnitPrice]]*products[[#This Row],[UnitsInStock]]</f>
        <v>280</v>
      </c>
      <c r="M34" t="str">
        <f>IF(AND(products[[#This Row],[UnitsInStock]]=0,products[[#This Row],[Discontinued2]]="No"),"Reorder Needed","")</f>
        <v/>
      </c>
    </row>
    <row r="35" spans="1:13" x14ac:dyDescent="0.35">
      <c r="A35">
        <v>34</v>
      </c>
      <c r="B35" t="s">
        <v>945</v>
      </c>
      <c r="C35">
        <v>16</v>
      </c>
      <c r="D35">
        <v>1</v>
      </c>
      <c r="E35" t="s">
        <v>882</v>
      </c>
      <c r="F35">
        <v>14</v>
      </c>
      <c r="G35">
        <v>111</v>
      </c>
      <c r="H35">
        <v>0</v>
      </c>
      <c r="I35">
        <v>15</v>
      </c>
      <c r="J35">
        <v>0</v>
      </c>
      <c r="K35" t="str">
        <f>IF(products[[#This Row],[Discontinued]]=1,"Yes","No")</f>
        <v>No</v>
      </c>
      <c r="L35">
        <f>products[[#This Row],[UnitPrice]]*products[[#This Row],[UnitsInStock]]</f>
        <v>1554</v>
      </c>
      <c r="M35" t="str">
        <f>IF(AND(products[[#This Row],[UnitsInStock]]=0,products[[#This Row],[Discontinued2]]="No"),"Reorder Needed","")</f>
        <v/>
      </c>
    </row>
    <row r="36" spans="1:13" x14ac:dyDescent="0.35">
      <c r="A36">
        <v>35</v>
      </c>
      <c r="B36" t="s">
        <v>946</v>
      </c>
      <c r="C36">
        <v>16</v>
      </c>
      <c r="D36">
        <v>1</v>
      </c>
      <c r="E36" t="s">
        <v>882</v>
      </c>
      <c r="F36">
        <v>18</v>
      </c>
      <c r="G36">
        <v>20</v>
      </c>
      <c r="H36">
        <v>0</v>
      </c>
      <c r="I36">
        <v>15</v>
      </c>
      <c r="J36">
        <v>0</v>
      </c>
      <c r="K36" t="str">
        <f>IF(products[[#This Row],[Discontinued]]=1,"Yes","No")</f>
        <v>No</v>
      </c>
      <c r="L36">
        <f>products[[#This Row],[UnitPrice]]*products[[#This Row],[UnitsInStock]]</f>
        <v>360</v>
      </c>
      <c r="M36" t="str">
        <f>IF(AND(products[[#This Row],[UnitsInStock]]=0,products[[#This Row],[Discontinued2]]="No"),"Reorder Needed","")</f>
        <v/>
      </c>
    </row>
    <row r="37" spans="1:13" x14ac:dyDescent="0.35">
      <c r="A37">
        <v>36</v>
      </c>
      <c r="B37" t="s">
        <v>947</v>
      </c>
      <c r="C37">
        <v>17</v>
      </c>
      <c r="D37">
        <v>8</v>
      </c>
      <c r="E37" t="s">
        <v>948</v>
      </c>
      <c r="F37">
        <v>19</v>
      </c>
      <c r="G37">
        <v>112</v>
      </c>
      <c r="H37">
        <v>0</v>
      </c>
      <c r="I37">
        <v>20</v>
      </c>
      <c r="J37">
        <v>0</v>
      </c>
      <c r="K37" t="str">
        <f>IF(products[[#This Row],[Discontinued]]=1,"Yes","No")</f>
        <v>No</v>
      </c>
      <c r="L37">
        <f>products[[#This Row],[UnitPrice]]*products[[#This Row],[UnitsInStock]]</f>
        <v>2128</v>
      </c>
      <c r="M37" t="str">
        <f>IF(AND(products[[#This Row],[UnitsInStock]]=0,products[[#This Row],[Discontinued2]]="No"),"Reorder Needed","")</f>
        <v/>
      </c>
    </row>
    <row r="38" spans="1:13" x14ac:dyDescent="0.35">
      <c r="A38">
        <v>37</v>
      </c>
      <c r="B38" t="s">
        <v>949</v>
      </c>
      <c r="C38">
        <v>17</v>
      </c>
      <c r="D38">
        <v>8</v>
      </c>
      <c r="E38" t="s">
        <v>950</v>
      </c>
      <c r="F38">
        <v>26</v>
      </c>
      <c r="G38">
        <v>11</v>
      </c>
      <c r="H38">
        <v>50</v>
      </c>
      <c r="I38">
        <v>25</v>
      </c>
      <c r="J38">
        <v>0</v>
      </c>
      <c r="K38" t="str">
        <f>IF(products[[#This Row],[Discontinued]]=1,"Yes","No")</f>
        <v>No</v>
      </c>
      <c r="L38">
        <f>products[[#This Row],[UnitPrice]]*products[[#This Row],[UnitsInStock]]</f>
        <v>286</v>
      </c>
      <c r="M38" t="str">
        <f>IF(AND(products[[#This Row],[UnitsInStock]]=0,products[[#This Row],[Discontinued2]]="No"),"Reorder Needed","")</f>
        <v/>
      </c>
    </row>
    <row r="39" spans="1:13" x14ac:dyDescent="0.35">
      <c r="A39">
        <v>38</v>
      </c>
      <c r="B39" t="s">
        <v>951</v>
      </c>
      <c r="C39">
        <v>18</v>
      </c>
      <c r="D39">
        <v>1</v>
      </c>
      <c r="E39" t="s">
        <v>952</v>
      </c>
      <c r="F39">
        <v>263.5</v>
      </c>
      <c r="G39">
        <v>17</v>
      </c>
      <c r="H39">
        <v>0</v>
      </c>
      <c r="I39">
        <v>15</v>
      </c>
      <c r="J39">
        <v>0</v>
      </c>
      <c r="K39" t="str">
        <f>IF(products[[#This Row],[Discontinued]]=1,"Yes","No")</f>
        <v>No</v>
      </c>
      <c r="L39">
        <f>products[[#This Row],[UnitPrice]]*products[[#This Row],[UnitsInStock]]</f>
        <v>4479.5</v>
      </c>
      <c r="M39" t="str">
        <f>IF(AND(products[[#This Row],[UnitsInStock]]=0,products[[#This Row],[Discontinued2]]="No"),"Reorder Needed","")</f>
        <v/>
      </c>
    </row>
    <row r="40" spans="1:13" x14ac:dyDescent="0.35">
      <c r="A40">
        <v>39</v>
      </c>
      <c r="B40" t="s">
        <v>953</v>
      </c>
      <c r="C40">
        <v>18</v>
      </c>
      <c r="D40">
        <v>1</v>
      </c>
      <c r="E40" t="s">
        <v>954</v>
      </c>
      <c r="F40">
        <v>18</v>
      </c>
      <c r="G40">
        <v>69</v>
      </c>
      <c r="H40">
        <v>0</v>
      </c>
      <c r="I40">
        <v>5</v>
      </c>
      <c r="J40">
        <v>0</v>
      </c>
      <c r="K40" t="str">
        <f>IF(products[[#This Row],[Discontinued]]=1,"Yes","No")</f>
        <v>No</v>
      </c>
      <c r="L40">
        <f>products[[#This Row],[UnitPrice]]*products[[#This Row],[UnitsInStock]]</f>
        <v>1242</v>
      </c>
      <c r="M40" t="str">
        <f>IF(AND(products[[#This Row],[UnitsInStock]]=0,products[[#This Row],[Discontinued2]]="No"),"Reorder Needed","")</f>
        <v/>
      </c>
    </row>
    <row r="41" spans="1:13" x14ac:dyDescent="0.35">
      <c r="A41">
        <v>40</v>
      </c>
      <c r="B41" t="s">
        <v>955</v>
      </c>
      <c r="C41">
        <v>19</v>
      </c>
      <c r="D41">
        <v>8</v>
      </c>
      <c r="E41" t="s">
        <v>956</v>
      </c>
      <c r="F41">
        <v>18.399999999999999</v>
      </c>
      <c r="G41">
        <v>123</v>
      </c>
      <c r="H41">
        <v>0</v>
      </c>
      <c r="I41">
        <v>30</v>
      </c>
      <c r="J41">
        <v>0</v>
      </c>
      <c r="K41" t="str">
        <f>IF(products[[#This Row],[Discontinued]]=1,"Yes","No")</f>
        <v>No</v>
      </c>
      <c r="L41">
        <f>products[[#This Row],[UnitPrice]]*products[[#This Row],[UnitsInStock]]</f>
        <v>2263.1999999999998</v>
      </c>
      <c r="M41" t="str">
        <f>IF(AND(products[[#This Row],[UnitsInStock]]=0,products[[#This Row],[Discontinued2]]="No"),"Reorder Needed","")</f>
        <v/>
      </c>
    </row>
    <row r="42" spans="1:13" x14ac:dyDescent="0.35">
      <c r="A42">
        <v>41</v>
      </c>
      <c r="B42" t="s">
        <v>957</v>
      </c>
      <c r="C42">
        <v>19</v>
      </c>
      <c r="D42">
        <v>8</v>
      </c>
      <c r="E42" t="s">
        <v>958</v>
      </c>
      <c r="F42">
        <v>9.65</v>
      </c>
      <c r="G42">
        <v>85</v>
      </c>
      <c r="H42">
        <v>0</v>
      </c>
      <c r="I42">
        <v>10</v>
      </c>
      <c r="J42">
        <v>0</v>
      </c>
      <c r="K42" t="str">
        <f>IF(products[[#This Row],[Discontinued]]=1,"Yes","No")</f>
        <v>No</v>
      </c>
      <c r="L42">
        <f>products[[#This Row],[UnitPrice]]*products[[#This Row],[UnitsInStock]]</f>
        <v>820.25</v>
      </c>
      <c r="M42" t="str">
        <f>IF(AND(products[[#This Row],[UnitsInStock]]=0,products[[#This Row],[Discontinued2]]="No"),"Reorder Needed","")</f>
        <v/>
      </c>
    </row>
    <row r="43" spans="1:13" x14ac:dyDescent="0.35">
      <c r="A43">
        <v>42</v>
      </c>
      <c r="B43" t="s">
        <v>959</v>
      </c>
      <c r="C43">
        <v>20</v>
      </c>
      <c r="D43">
        <v>5</v>
      </c>
      <c r="E43" t="s">
        <v>960</v>
      </c>
      <c r="F43">
        <v>14</v>
      </c>
      <c r="G43">
        <v>26</v>
      </c>
      <c r="H43">
        <v>0</v>
      </c>
      <c r="I43">
        <v>0</v>
      </c>
      <c r="J43">
        <v>1</v>
      </c>
      <c r="K43" t="str">
        <f>IF(products[[#This Row],[Discontinued]]=1,"Yes","No")</f>
        <v>Yes</v>
      </c>
      <c r="L43">
        <f>products[[#This Row],[UnitPrice]]*products[[#This Row],[UnitsInStock]]</f>
        <v>364</v>
      </c>
      <c r="M43" t="str">
        <f>IF(AND(products[[#This Row],[UnitsInStock]]=0,products[[#This Row],[Discontinued2]]="No"),"Reorder Needed","")</f>
        <v/>
      </c>
    </row>
    <row r="44" spans="1:13" x14ac:dyDescent="0.35">
      <c r="A44">
        <v>43</v>
      </c>
      <c r="B44" t="s">
        <v>961</v>
      </c>
      <c r="C44">
        <v>20</v>
      </c>
      <c r="D44">
        <v>1</v>
      </c>
      <c r="E44" t="s">
        <v>962</v>
      </c>
      <c r="F44">
        <v>46</v>
      </c>
      <c r="G44">
        <v>17</v>
      </c>
      <c r="H44">
        <v>10</v>
      </c>
      <c r="I44">
        <v>25</v>
      </c>
      <c r="J44">
        <v>0</v>
      </c>
      <c r="K44" t="str">
        <f>IF(products[[#This Row],[Discontinued]]=1,"Yes","No")</f>
        <v>No</v>
      </c>
      <c r="L44">
        <f>products[[#This Row],[UnitPrice]]*products[[#This Row],[UnitsInStock]]</f>
        <v>782</v>
      </c>
      <c r="M44" t="str">
        <f>IF(AND(products[[#This Row],[UnitsInStock]]=0,products[[#This Row],[Discontinued2]]="No"),"Reorder Needed","")</f>
        <v/>
      </c>
    </row>
    <row r="45" spans="1:13" x14ac:dyDescent="0.35">
      <c r="A45">
        <v>44</v>
      </c>
      <c r="B45" t="s">
        <v>963</v>
      </c>
      <c r="C45">
        <v>20</v>
      </c>
      <c r="D45">
        <v>2</v>
      </c>
      <c r="E45" t="s">
        <v>964</v>
      </c>
      <c r="F45">
        <v>19.45</v>
      </c>
      <c r="G45">
        <v>27</v>
      </c>
      <c r="H45">
        <v>0</v>
      </c>
      <c r="I45">
        <v>15</v>
      </c>
      <c r="J45">
        <v>0</v>
      </c>
      <c r="K45" t="str">
        <f>IF(products[[#This Row],[Discontinued]]=1,"Yes","No")</f>
        <v>No</v>
      </c>
      <c r="L45">
        <f>products[[#This Row],[UnitPrice]]*products[[#This Row],[UnitsInStock]]</f>
        <v>525.15</v>
      </c>
      <c r="M45" t="str">
        <f>IF(AND(products[[#This Row],[UnitsInStock]]=0,products[[#This Row],[Discontinued2]]="No"),"Reorder Needed","")</f>
        <v/>
      </c>
    </row>
    <row r="46" spans="1:13" x14ac:dyDescent="0.35">
      <c r="A46">
        <v>45</v>
      </c>
      <c r="B46" t="s">
        <v>965</v>
      </c>
      <c r="C46">
        <v>21</v>
      </c>
      <c r="D46">
        <v>8</v>
      </c>
      <c r="E46" t="s">
        <v>966</v>
      </c>
      <c r="F46">
        <v>9.5</v>
      </c>
      <c r="G46">
        <v>5</v>
      </c>
      <c r="H46">
        <v>70</v>
      </c>
      <c r="I46">
        <v>15</v>
      </c>
      <c r="J46">
        <v>0</v>
      </c>
      <c r="K46" t="str">
        <f>IF(products[[#This Row],[Discontinued]]=1,"Yes","No")</f>
        <v>No</v>
      </c>
      <c r="L46">
        <f>products[[#This Row],[UnitPrice]]*products[[#This Row],[UnitsInStock]]</f>
        <v>47.5</v>
      </c>
      <c r="M46" t="str">
        <f>IF(AND(products[[#This Row],[UnitsInStock]]=0,products[[#This Row],[Discontinued2]]="No"),"Reorder Needed","")</f>
        <v/>
      </c>
    </row>
    <row r="47" spans="1:13" x14ac:dyDescent="0.35">
      <c r="A47">
        <v>46</v>
      </c>
      <c r="B47" t="s">
        <v>967</v>
      </c>
      <c r="C47">
        <v>21</v>
      </c>
      <c r="D47">
        <v>8</v>
      </c>
      <c r="E47" t="s">
        <v>968</v>
      </c>
      <c r="F47">
        <v>12</v>
      </c>
      <c r="G47">
        <v>95</v>
      </c>
      <c r="H47">
        <v>0</v>
      </c>
      <c r="I47">
        <v>0</v>
      </c>
      <c r="J47">
        <v>0</v>
      </c>
      <c r="K47" t="str">
        <f>IF(products[[#This Row],[Discontinued]]=1,"Yes","No")</f>
        <v>No</v>
      </c>
      <c r="L47">
        <f>products[[#This Row],[UnitPrice]]*products[[#This Row],[UnitsInStock]]</f>
        <v>1140</v>
      </c>
      <c r="M47" t="str">
        <f>IF(AND(products[[#This Row],[UnitsInStock]]=0,products[[#This Row],[Discontinued2]]="No"),"Reorder Needed","")</f>
        <v/>
      </c>
    </row>
    <row r="48" spans="1:13" x14ac:dyDescent="0.35">
      <c r="A48">
        <v>47</v>
      </c>
      <c r="B48" t="s">
        <v>969</v>
      </c>
      <c r="C48">
        <v>22</v>
      </c>
      <c r="D48">
        <v>3</v>
      </c>
      <c r="E48" t="s">
        <v>970</v>
      </c>
      <c r="F48">
        <v>9.5</v>
      </c>
      <c r="G48">
        <v>36</v>
      </c>
      <c r="H48">
        <v>0</v>
      </c>
      <c r="I48">
        <v>0</v>
      </c>
      <c r="J48">
        <v>0</v>
      </c>
      <c r="K48" t="str">
        <f>IF(products[[#This Row],[Discontinued]]=1,"Yes","No")</f>
        <v>No</v>
      </c>
      <c r="L48">
        <f>products[[#This Row],[UnitPrice]]*products[[#This Row],[UnitsInStock]]</f>
        <v>342</v>
      </c>
      <c r="M48" t="str">
        <f>IF(AND(products[[#This Row],[UnitsInStock]]=0,products[[#This Row],[Discontinued2]]="No"),"Reorder Needed","")</f>
        <v/>
      </c>
    </row>
    <row r="49" spans="1:13" x14ac:dyDescent="0.35">
      <c r="A49">
        <v>48</v>
      </c>
      <c r="B49" t="s">
        <v>971</v>
      </c>
      <c r="C49">
        <v>22</v>
      </c>
      <c r="D49">
        <v>3</v>
      </c>
      <c r="E49" t="s">
        <v>972</v>
      </c>
      <c r="F49">
        <v>12.75</v>
      </c>
      <c r="G49">
        <v>15</v>
      </c>
      <c r="H49">
        <v>70</v>
      </c>
      <c r="I49">
        <v>25</v>
      </c>
      <c r="J49">
        <v>0</v>
      </c>
      <c r="K49" t="str">
        <f>IF(products[[#This Row],[Discontinued]]=1,"Yes","No")</f>
        <v>No</v>
      </c>
      <c r="L49">
        <f>products[[#This Row],[UnitPrice]]*products[[#This Row],[UnitsInStock]]</f>
        <v>191.25</v>
      </c>
      <c r="M49" t="str">
        <f>IF(AND(products[[#This Row],[UnitsInStock]]=0,products[[#This Row],[Discontinued2]]="No"),"Reorder Needed","")</f>
        <v/>
      </c>
    </row>
    <row r="50" spans="1:13" x14ac:dyDescent="0.35">
      <c r="A50">
        <v>49</v>
      </c>
      <c r="B50" t="s">
        <v>973</v>
      </c>
      <c r="C50">
        <v>23</v>
      </c>
      <c r="D50">
        <v>3</v>
      </c>
      <c r="E50" t="s">
        <v>974</v>
      </c>
      <c r="F50">
        <v>20</v>
      </c>
      <c r="G50">
        <v>10</v>
      </c>
      <c r="H50">
        <v>60</v>
      </c>
      <c r="I50">
        <v>15</v>
      </c>
      <c r="J50">
        <v>0</v>
      </c>
      <c r="K50" t="str">
        <f>IF(products[[#This Row],[Discontinued]]=1,"Yes","No")</f>
        <v>No</v>
      </c>
      <c r="L50">
        <f>products[[#This Row],[UnitPrice]]*products[[#This Row],[UnitsInStock]]</f>
        <v>200</v>
      </c>
      <c r="M50" t="str">
        <f>IF(AND(products[[#This Row],[UnitsInStock]]=0,products[[#This Row],[Discontinued2]]="No"),"Reorder Needed","")</f>
        <v/>
      </c>
    </row>
    <row r="51" spans="1:13" x14ac:dyDescent="0.35">
      <c r="A51">
        <v>50</v>
      </c>
      <c r="B51" t="s">
        <v>975</v>
      </c>
      <c r="C51">
        <v>23</v>
      </c>
      <c r="D51">
        <v>3</v>
      </c>
      <c r="E51" t="s">
        <v>976</v>
      </c>
      <c r="F51">
        <v>16.25</v>
      </c>
      <c r="G51">
        <v>65</v>
      </c>
      <c r="H51">
        <v>0</v>
      </c>
      <c r="I51">
        <v>30</v>
      </c>
      <c r="J51">
        <v>0</v>
      </c>
      <c r="K51" t="str">
        <f>IF(products[[#This Row],[Discontinued]]=1,"Yes","No")</f>
        <v>No</v>
      </c>
      <c r="L51">
        <f>products[[#This Row],[UnitPrice]]*products[[#This Row],[UnitsInStock]]</f>
        <v>1056.25</v>
      </c>
      <c r="M51" t="str">
        <f>IF(AND(products[[#This Row],[UnitsInStock]]=0,products[[#This Row],[Discontinued2]]="No"),"Reorder Needed","")</f>
        <v/>
      </c>
    </row>
    <row r="52" spans="1:13" x14ac:dyDescent="0.35">
      <c r="A52">
        <v>51</v>
      </c>
      <c r="B52" t="s">
        <v>977</v>
      </c>
      <c r="C52">
        <v>24</v>
      </c>
      <c r="D52">
        <v>7</v>
      </c>
      <c r="E52" t="s">
        <v>978</v>
      </c>
      <c r="F52">
        <v>53</v>
      </c>
      <c r="G52">
        <v>20</v>
      </c>
      <c r="H52">
        <v>0</v>
      </c>
      <c r="I52">
        <v>10</v>
      </c>
      <c r="J52">
        <v>0</v>
      </c>
      <c r="K52" t="str">
        <f>IF(products[[#This Row],[Discontinued]]=1,"Yes","No")</f>
        <v>No</v>
      </c>
      <c r="L52">
        <f>products[[#This Row],[UnitPrice]]*products[[#This Row],[UnitsInStock]]</f>
        <v>1060</v>
      </c>
      <c r="M52" t="str">
        <f>IF(AND(products[[#This Row],[UnitsInStock]]=0,products[[#This Row],[Discontinued2]]="No"),"Reorder Needed","")</f>
        <v/>
      </c>
    </row>
    <row r="53" spans="1:13" x14ac:dyDescent="0.35">
      <c r="A53">
        <v>52</v>
      </c>
      <c r="B53" t="s">
        <v>979</v>
      </c>
      <c r="C53">
        <v>24</v>
      </c>
      <c r="D53">
        <v>5</v>
      </c>
      <c r="E53" t="s">
        <v>980</v>
      </c>
      <c r="F53">
        <v>7</v>
      </c>
      <c r="G53">
        <v>38</v>
      </c>
      <c r="H53">
        <v>0</v>
      </c>
      <c r="I53">
        <v>25</v>
      </c>
      <c r="J53">
        <v>0</v>
      </c>
      <c r="K53" t="str">
        <f>IF(products[[#This Row],[Discontinued]]=1,"Yes","No")</f>
        <v>No</v>
      </c>
      <c r="L53">
        <f>products[[#This Row],[UnitPrice]]*products[[#This Row],[UnitsInStock]]</f>
        <v>266</v>
      </c>
      <c r="M53" t="str">
        <f>IF(AND(products[[#This Row],[UnitsInStock]]=0,products[[#This Row],[Discontinued2]]="No"),"Reorder Needed","")</f>
        <v/>
      </c>
    </row>
    <row r="54" spans="1:13" x14ac:dyDescent="0.35">
      <c r="A54">
        <v>53</v>
      </c>
      <c r="B54" t="s">
        <v>981</v>
      </c>
      <c r="C54">
        <v>24</v>
      </c>
      <c r="D54">
        <v>6</v>
      </c>
      <c r="E54" t="s">
        <v>982</v>
      </c>
      <c r="F54">
        <v>32.799999999999997</v>
      </c>
      <c r="G54">
        <v>0</v>
      </c>
      <c r="H54">
        <v>0</v>
      </c>
      <c r="I54">
        <v>0</v>
      </c>
      <c r="J54">
        <v>1</v>
      </c>
      <c r="K54" t="str">
        <f>IF(products[[#This Row],[Discontinued]]=1,"Yes","No")</f>
        <v>Yes</v>
      </c>
      <c r="L54">
        <f>products[[#This Row],[UnitPrice]]*products[[#This Row],[UnitsInStock]]</f>
        <v>0</v>
      </c>
      <c r="M54" t="str">
        <f>IF(AND(products[[#This Row],[UnitsInStock]]=0,products[[#This Row],[Discontinued2]]="No"),"Reorder Needed","")</f>
        <v/>
      </c>
    </row>
    <row r="55" spans="1:13" x14ac:dyDescent="0.35">
      <c r="A55">
        <v>54</v>
      </c>
      <c r="B55" t="s">
        <v>983</v>
      </c>
      <c r="C55">
        <v>25</v>
      </c>
      <c r="D55">
        <v>6</v>
      </c>
      <c r="E55" t="s">
        <v>984</v>
      </c>
      <c r="F55">
        <v>7.45</v>
      </c>
      <c r="G55">
        <v>21</v>
      </c>
      <c r="H55">
        <v>0</v>
      </c>
      <c r="I55">
        <v>10</v>
      </c>
      <c r="J55">
        <v>0</v>
      </c>
      <c r="K55" t="str">
        <f>IF(products[[#This Row],[Discontinued]]=1,"Yes","No")</f>
        <v>No</v>
      </c>
      <c r="L55">
        <f>products[[#This Row],[UnitPrice]]*products[[#This Row],[UnitsInStock]]</f>
        <v>156.45000000000002</v>
      </c>
      <c r="M55" t="str">
        <f>IF(AND(products[[#This Row],[UnitsInStock]]=0,products[[#This Row],[Discontinued2]]="No"),"Reorder Needed","")</f>
        <v/>
      </c>
    </row>
    <row r="56" spans="1:13" x14ac:dyDescent="0.35">
      <c r="A56">
        <v>55</v>
      </c>
      <c r="B56" t="s">
        <v>985</v>
      </c>
      <c r="C56">
        <v>25</v>
      </c>
      <c r="D56">
        <v>6</v>
      </c>
      <c r="E56" t="s">
        <v>986</v>
      </c>
      <c r="F56">
        <v>24</v>
      </c>
      <c r="G56">
        <v>115</v>
      </c>
      <c r="H56">
        <v>0</v>
      </c>
      <c r="I56">
        <v>20</v>
      </c>
      <c r="J56">
        <v>0</v>
      </c>
      <c r="K56" t="str">
        <f>IF(products[[#This Row],[Discontinued]]=1,"Yes","No")</f>
        <v>No</v>
      </c>
      <c r="L56">
        <f>products[[#This Row],[UnitPrice]]*products[[#This Row],[UnitsInStock]]</f>
        <v>2760</v>
      </c>
      <c r="M56" t="str">
        <f>IF(AND(products[[#This Row],[UnitsInStock]]=0,products[[#This Row],[Discontinued2]]="No"),"Reorder Needed","")</f>
        <v/>
      </c>
    </row>
    <row r="57" spans="1:13" x14ac:dyDescent="0.35">
      <c r="A57">
        <v>56</v>
      </c>
      <c r="B57" t="s">
        <v>987</v>
      </c>
      <c r="C57">
        <v>26</v>
      </c>
      <c r="D57">
        <v>5</v>
      </c>
      <c r="E57" t="s">
        <v>988</v>
      </c>
      <c r="F57">
        <v>38</v>
      </c>
      <c r="G57">
        <v>21</v>
      </c>
      <c r="H57">
        <v>10</v>
      </c>
      <c r="I57">
        <v>30</v>
      </c>
      <c r="J57">
        <v>0</v>
      </c>
      <c r="K57" t="str">
        <f>IF(products[[#This Row],[Discontinued]]=1,"Yes","No")</f>
        <v>No</v>
      </c>
      <c r="L57">
        <f>products[[#This Row],[UnitPrice]]*products[[#This Row],[UnitsInStock]]</f>
        <v>798</v>
      </c>
      <c r="M57" t="str">
        <f>IF(AND(products[[#This Row],[UnitsInStock]]=0,products[[#This Row],[Discontinued2]]="No"),"Reorder Needed","")</f>
        <v/>
      </c>
    </row>
    <row r="58" spans="1:13" x14ac:dyDescent="0.35">
      <c r="A58">
        <v>57</v>
      </c>
      <c r="B58" t="s">
        <v>989</v>
      </c>
      <c r="C58">
        <v>26</v>
      </c>
      <c r="D58">
        <v>5</v>
      </c>
      <c r="E58" t="s">
        <v>988</v>
      </c>
      <c r="F58">
        <v>19.5</v>
      </c>
      <c r="G58">
        <v>36</v>
      </c>
      <c r="H58">
        <v>0</v>
      </c>
      <c r="I58">
        <v>20</v>
      </c>
      <c r="J58">
        <v>0</v>
      </c>
      <c r="K58" t="str">
        <f>IF(products[[#This Row],[Discontinued]]=1,"Yes","No")</f>
        <v>No</v>
      </c>
      <c r="L58">
        <f>products[[#This Row],[UnitPrice]]*products[[#This Row],[UnitsInStock]]</f>
        <v>702</v>
      </c>
      <c r="M58" t="str">
        <f>IF(AND(products[[#This Row],[UnitsInStock]]=0,products[[#This Row],[Discontinued2]]="No"),"Reorder Needed","")</f>
        <v/>
      </c>
    </row>
    <row r="59" spans="1:13" x14ac:dyDescent="0.35">
      <c r="A59">
        <v>58</v>
      </c>
      <c r="B59" t="s">
        <v>990</v>
      </c>
      <c r="C59">
        <v>27</v>
      </c>
      <c r="D59">
        <v>8</v>
      </c>
      <c r="E59" t="s">
        <v>991</v>
      </c>
      <c r="F59">
        <v>13.25</v>
      </c>
      <c r="G59">
        <v>62</v>
      </c>
      <c r="H59">
        <v>0</v>
      </c>
      <c r="I59">
        <v>20</v>
      </c>
      <c r="J59">
        <v>0</v>
      </c>
      <c r="K59" t="str">
        <f>IF(products[[#This Row],[Discontinued]]=1,"Yes","No")</f>
        <v>No</v>
      </c>
      <c r="L59">
        <f>products[[#This Row],[UnitPrice]]*products[[#This Row],[UnitsInStock]]</f>
        <v>821.5</v>
      </c>
      <c r="M59" t="str">
        <f>IF(AND(products[[#This Row],[UnitsInStock]]=0,products[[#This Row],[Discontinued2]]="No"),"Reorder Needed","")</f>
        <v/>
      </c>
    </row>
    <row r="60" spans="1:13" x14ac:dyDescent="0.35">
      <c r="A60">
        <v>59</v>
      </c>
      <c r="B60" t="s">
        <v>992</v>
      </c>
      <c r="C60">
        <v>28</v>
      </c>
      <c r="D60">
        <v>4</v>
      </c>
      <c r="E60" t="s">
        <v>993</v>
      </c>
      <c r="F60">
        <v>55</v>
      </c>
      <c r="G60">
        <v>79</v>
      </c>
      <c r="H60">
        <v>0</v>
      </c>
      <c r="I60">
        <v>0</v>
      </c>
      <c r="J60">
        <v>0</v>
      </c>
      <c r="K60" t="str">
        <f>IF(products[[#This Row],[Discontinued]]=1,"Yes","No")</f>
        <v>No</v>
      </c>
      <c r="L60">
        <f>products[[#This Row],[UnitPrice]]*products[[#This Row],[UnitsInStock]]</f>
        <v>4345</v>
      </c>
      <c r="M60" t="str">
        <f>IF(AND(products[[#This Row],[UnitsInStock]]=0,products[[#This Row],[Discontinued2]]="No"),"Reorder Needed","")</f>
        <v/>
      </c>
    </row>
    <row r="61" spans="1:13" x14ac:dyDescent="0.35">
      <c r="A61">
        <v>60</v>
      </c>
      <c r="B61" t="s">
        <v>994</v>
      </c>
      <c r="C61">
        <v>28</v>
      </c>
      <c r="D61">
        <v>4</v>
      </c>
      <c r="E61" t="s">
        <v>995</v>
      </c>
      <c r="F61">
        <v>34</v>
      </c>
      <c r="G61">
        <v>19</v>
      </c>
      <c r="H61">
        <v>0</v>
      </c>
      <c r="I61">
        <v>0</v>
      </c>
      <c r="J61">
        <v>0</v>
      </c>
      <c r="K61" t="str">
        <f>IF(products[[#This Row],[Discontinued]]=1,"Yes","No")</f>
        <v>No</v>
      </c>
      <c r="L61">
        <f>products[[#This Row],[UnitPrice]]*products[[#This Row],[UnitsInStock]]</f>
        <v>646</v>
      </c>
      <c r="M61" t="str">
        <f>IF(AND(products[[#This Row],[UnitsInStock]]=0,products[[#This Row],[Discontinued2]]="No"),"Reorder Needed","")</f>
        <v/>
      </c>
    </row>
    <row r="62" spans="1:13" x14ac:dyDescent="0.35">
      <c r="A62">
        <v>61</v>
      </c>
      <c r="B62" t="s">
        <v>996</v>
      </c>
      <c r="C62">
        <v>29</v>
      </c>
      <c r="D62">
        <v>2</v>
      </c>
      <c r="E62" t="s">
        <v>997</v>
      </c>
      <c r="F62">
        <v>28.5</v>
      </c>
      <c r="G62">
        <v>113</v>
      </c>
      <c r="H62">
        <v>0</v>
      </c>
      <c r="I62">
        <v>25</v>
      </c>
      <c r="J62">
        <v>0</v>
      </c>
      <c r="K62" t="str">
        <f>IF(products[[#This Row],[Discontinued]]=1,"Yes","No")</f>
        <v>No</v>
      </c>
      <c r="L62">
        <f>products[[#This Row],[UnitPrice]]*products[[#This Row],[UnitsInStock]]</f>
        <v>3220.5</v>
      </c>
      <c r="M62" t="str">
        <f>IF(AND(products[[#This Row],[UnitsInStock]]=0,products[[#This Row],[Discontinued2]]="No"),"Reorder Needed","")</f>
        <v/>
      </c>
    </row>
    <row r="63" spans="1:13" x14ac:dyDescent="0.35">
      <c r="A63">
        <v>62</v>
      </c>
      <c r="B63" t="s">
        <v>998</v>
      </c>
      <c r="C63">
        <v>29</v>
      </c>
      <c r="D63">
        <v>3</v>
      </c>
      <c r="E63" t="s">
        <v>999</v>
      </c>
      <c r="F63">
        <v>49.3</v>
      </c>
      <c r="G63">
        <v>17</v>
      </c>
      <c r="H63">
        <v>0</v>
      </c>
      <c r="I63">
        <v>0</v>
      </c>
      <c r="J63">
        <v>0</v>
      </c>
      <c r="K63" t="str">
        <f>IF(products[[#This Row],[Discontinued]]=1,"Yes","No")</f>
        <v>No</v>
      </c>
      <c r="L63">
        <f>products[[#This Row],[UnitPrice]]*products[[#This Row],[UnitsInStock]]</f>
        <v>838.09999999999991</v>
      </c>
      <c r="M63" t="str">
        <f>IF(AND(products[[#This Row],[UnitsInStock]]=0,products[[#This Row],[Discontinued2]]="No"),"Reorder Needed","")</f>
        <v/>
      </c>
    </row>
    <row r="64" spans="1:13" x14ac:dyDescent="0.35">
      <c r="A64">
        <v>63</v>
      </c>
      <c r="B64" t="s">
        <v>1000</v>
      </c>
      <c r="C64">
        <v>7</v>
      </c>
      <c r="D64">
        <v>2</v>
      </c>
      <c r="E64" t="s">
        <v>1001</v>
      </c>
      <c r="F64">
        <v>43.9</v>
      </c>
      <c r="G64">
        <v>24</v>
      </c>
      <c r="H64">
        <v>0</v>
      </c>
      <c r="I64">
        <v>5</v>
      </c>
      <c r="J64">
        <v>0</v>
      </c>
      <c r="K64" t="str">
        <f>IF(products[[#This Row],[Discontinued]]=1,"Yes","No")</f>
        <v>No</v>
      </c>
      <c r="L64">
        <f>products[[#This Row],[UnitPrice]]*products[[#This Row],[UnitsInStock]]</f>
        <v>1053.5999999999999</v>
      </c>
      <c r="M64" t="str">
        <f>IF(AND(products[[#This Row],[UnitsInStock]]=0,products[[#This Row],[Discontinued2]]="No"),"Reorder Needed","")</f>
        <v/>
      </c>
    </row>
    <row r="65" spans="1:13" x14ac:dyDescent="0.35">
      <c r="A65">
        <v>64</v>
      </c>
      <c r="B65" t="s">
        <v>1002</v>
      </c>
      <c r="C65">
        <v>12</v>
      </c>
      <c r="D65">
        <v>5</v>
      </c>
      <c r="E65" t="s">
        <v>1003</v>
      </c>
      <c r="F65">
        <v>33.25</v>
      </c>
      <c r="G65">
        <v>22</v>
      </c>
      <c r="H65">
        <v>80</v>
      </c>
      <c r="I65">
        <v>30</v>
      </c>
      <c r="J65">
        <v>0</v>
      </c>
      <c r="K65" t="str">
        <f>IF(products[[#This Row],[Discontinued]]=1,"Yes","No")</f>
        <v>No</v>
      </c>
      <c r="L65">
        <f>products[[#This Row],[UnitPrice]]*products[[#This Row],[UnitsInStock]]</f>
        <v>731.5</v>
      </c>
      <c r="M65" t="str">
        <f>IF(AND(products[[#This Row],[UnitsInStock]]=0,products[[#This Row],[Discontinued2]]="No"),"Reorder Needed","")</f>
        <v/>
      </c>
    </row>
    <row r="66" spans="1:13" x14ac:dyDescent="0.35">
      <c r="A66">
        <v>65</v>
      </c>
      <c r="B66" t="s">
        <v>1004</v>
      </c>
      <c r="C66">
        <v>2</v>
      </c>
      <c r="D66">
        <v>2</v>
      </c>
      <c r="E66" t="s">
        <v>1005</v>
      </c>
      <c r="F66">
        <v>21.05</v>
      </c>
      <c r="G66">
        <v>76</v>
      </c>
      <c r="H66">
        <v>0</v>
      </c>
      <c r="I66">
        <v>0</v>
      </c>
      <c r="J66">
        <v>0</v>
      </c>
      <c r="K66" t="str">
        <f>IF(products[[#This Row],[Discontinued]]=1,"Yes","No")</f>
        <v>No</v>
      </c>
      <c r="L66">
        <f>products[[#This Row],[UnitPrice]]*products[[#This Row],[UnitsInStock]]</f>
        <v>1599.8</v>
      </c>
      <c r="M66" t="str">
        <f>IF(AND(products[[#This Row],[UnitsInStock]]=0,products[[#This Row],[Discontinued2]]="No"),"Reorder Needed","")</f>
        <v/>
      </c>
    </row>
    <row r="67" spans="1:13" x14ac:dyDescent="0.35">
      <c r="A67">
        <v>66</v>
      </c>
      <c r="B67" t="s">
        <v>1006</v>
      </c>
      <c r="C67">
        <v>2</v>
      </c>
      <c r="D67">
        <v>2</v>
      </c>
      <c r="E67" t="s">
        <v>1007</v>
      </c>
      <c r="F67">
        <v>17</v>
      </c>
      <c r="G67">
        <v>4</v>
      </c>
      <c r="H67">
        <v>100</v>
      </c>
      <c r="I67">
        <v>20</v>
      </c>
      <c r="J67">
        <v>0</v>
      </c>
      <c r="K67" t="str">
        <f>IF(products[[#This Row],[Discontinued]]=1,"Yes","No")</f>
        <v>No</v>
      </c>
      <c r="L67">
        <f>products[[#This Row],[UnitPrice]]*products[[#This Row],[UnitsInStock]]</f>
        <v>68</v>
      </c>
      <c r="M67" t="str">
        <f>IF(AND(products[[#This Row],[UnitsInStock]]=0,products[[#This Row],[Discontinued2]]="No"),"Reorder Needed","")</f>
        <v/>
      </c>
    </row>
    <row r="68" spans="1:13" x14ac:dyDescent="0.35">
      <c r="A68">
        <v>67</v>
      </c>
      <c r="B68" t="s">
        <v>1008</v>
      </c>
      <c r="C68">
        <v>16</v>
      </c>
      <c r="D68">
        <v>1</v>
      </c>
      <c r="E68" t="s">
        <v>882</v>
      </c>
      <c r="F68">
        <v>14</v>
      </c>
      <c r="G68">
        <v>52</v>
      </c>
      <c r="H68">
        <v>0</v>
      </c>
      <c r="I68">
        <v>10</v>
      </c>
      <c r="J68">
        <v>0</v>
      </c>
      <c r="K68" t="str">
        <f>IF(products[[#This Row],[Discontinued]]=1,"Yes","No")</f>
        <v>No</v>
      </c>
      <c r="L68">
        <f>products[[#This Row],[UnitPrice]]*products[[#This Row],[UnitsInStock]]</f>
        <v>728</v>
      </c>
      <c r="M68" t="str">
        <f>IF(AND(products[[#This Row],[UnitsInStock]]=0,products[[#This Row],[Discontinued2]]="No"),"Reorder Needed","")</f>
        <v/>
      </c>
    </row>
    <row r="69" spans="1:13" x14ac:dyDescent="0.35">
      <c r="A69">
        <v>68</v>
      </c>
      <c r="B69" t="s">
        <v>1009</v>
      </c>
      <c r="C69">
        <v>8</v>
      </c>
      <c r="D69">
        <v>3</v>
      </c>
      <c r="E69" t="s">
        <v>1010</v>
      </c>
      <c r="F69">
        <v>12.5</v>
      </c>
      <c r="G69">
        <v>6</v>
      </c>
      <c r="H69">
        <v>10</v>
      </c>
      <c r="I69">
        <v>15</v>
      </c>
      <c r="J69">
        <v>0</v>
      </c>
      <c r="K69" t="str">
        <f>IF(products[[#This Row],[Discontinued]]=1,"Yes","No")</f>
        <v>No</v>
      </c>
      <c r="L69">
        <f>products[[#This Row],[UnitPrice]]*products[[#This Row],[UnitsInStock]]</f>
        <v>75</v>
      </c>
      <c r="M69" t="str">
        <f>IF(AND(products[[#This Row],[UnitsInStock]]=0,products[[#This Row],[Discontinued2]]="No"),"Reorder Needed","")</f>
        <v/>
      </c>
    </row>
    <row r="70" spans="1:13" x14ac:dyDescent="0.35">
      <c r="A70">
        <v>69</v>
      </c>
      <c r="B70" t="s">
        <v>1011</v>
      </c>
      <c r="C70">
        <v>15</v>
      </c>
      <c r="D70">
        <v>4</v>
      </c>
      <c r="E70" t="s">
        <v>1012</v>
      </c>
      <c r="F70">
        <v>36</v>
      </c>
      <c r="G70">
        <v>26</v>
      </c>
      <c r="H70">
        <v>0</v>
      </c>
      <c r="I70">
        <v>15</v>
      </c>
      <c r="J70">
        <v>0</v>
      </c>
      <c r="K70" t="str">
        <f>IF(products[[#This Row],[Discontinued]]=1,"Yes","No")</f>
        <v>No</v>
      </c>
      <c r="L70">
        <f>products[[#This Row],[UnitPrice]]*products[[#This Row],[UnitsInStock]]</f>
        <v>936</v>
      </c>
      <c r="M70" t="str">
        <f>IF(AND(products[[#This Row],[UnitsInStock]]=0,products[[#This Row],[Discontinued2]]="No"),"Reorder Needed","")</f>
        <v/>
      </c>
    </row>
    <row r="71" spans="1:13" x14ac:dyDescent="0.35">
      <c r="A71">
        <v>70</v>
      </c>
      <c r="B71" t="s">
        <v>1013</v>
      </c>
      <c r="C71">
        <v>7</v>
      </c>
      <c r="D71">
        <v>1</v>
      </c>
      <c r="E71" t="s">
        <v>1014</v>
      </c>
      <c r="F71">
        <v>15</v>
      </c>
      <c r="G71">
        <v>15</v>
      </c>
      <c r="H71">
        <v>10</v>
      </c>
      <c r="I71">
        <v>30</v>
      </c>
      <c r="J71">
        <v>0</v>
      </c>
      <c r="K71" t="str">
        <f>IF(products[[#This Row],[Discontinued]]=1,"Yes","No")</f>
        <v>No</v>
      </c>
      <c r="L71">
        <f>products[[#This Row],[UnitPrice]]*products[[#This Row],[UnitsInStock]]</f>
        <v>225</v>
      </c>
      <c r="M71" t="str">
        <f>IF(AND(products[[#This Row],[UnitsInStock]]=0,products[[#This Row],[Discontinued2]]="No"),"Reorder Needed","")</f>
        <v/>
      </c>
    </row>
    <row r="72" spans="1:13" x14ac:dyDescent="0.35">
      <c r="A72">
        <v>71</v>
      </c>
      <c r="B72" t="s">
        <v>1015</v>
      </c>
      <c r="C72">
        <v>15</v>
      </c>
      <c r="D72">
        <v>4</v>
      </c>
      <c r="E72" t="s">
        <v>902</v>
      </c>
      <c r="F72">
        <v>21.5</v>
      </c>
      <c r="G72">
        <v>26</v>
      </c>
      <c r="H72">
        <v>0</v>
      </c>
      <c r="I72">
        <v>0</v>
      </c>
      <c r="J72">
        <v>0</v>
      </c>
      <c r="K72" t="str">
        <f>IF(products[[#This Row],[Discontinued]]=1,"Yes","No")</f>
        <v>No</v>
      </c>
      <c r="L72">
        <f>products[[#This Row],[UnitPrice]]*products[[#This Row],[UnitsInStock]]</f>
        <v>559</v>
      </c>
      <c r="M72" t="str">
        <f>IF(AND(products[[#This Row],[UnitsInStock]]=0,products[[#This Row],[Discontinued2]]="No"),"Reorder Needed","")</f>
        <v/>
      </c>
    </row>
    <row r="73" spans="1:13" x14ac:dyDescent="0.35">
      <c r="A73">
        <v>72</v>
      </c>
      <c r="B73" t="s">
        <v>1016</v>
      </c>
      <c r="C73">
        <v>14</v>
      </c>
      <c r="D73">
        <v>4</v>
      </c>
      <c r="E73" t="s">
        <v>942</v>
      </c>
      <c r="F73">
        <v>34.799999999999997</v>
      </c>
      <c r="G73">
        <v>14</v>
      </c>
      <c r="H73">
        <v>0</v>
      </c>
      <c r="I73">
        <v>0</v>
      </c>
      <c r="J73">
        <v>0</v>
      </c>
      <c r="K73" t="str">
        <f>IF(products[[#This Row],[Discontinued]]=1,"Yes","No")</f>
        <v>No</v>
      </c>
      <c r="L73">
        <f>products[[#This Row],[UnitPrice]]*products[[#This Row],[UnitsInStock]]</f>
        <v>487.19999999999993</v>
      </c>
      <c r="M73" t="str">
        <f>IF(AND(products[[#This Row],[UnitsInStock]]=0,products[[#This Row],[Discontinued2]]="No"),"Reorder Needed","")</f>
        <v/>
      </c>
    </row>
    <row r="74" spans="1:13" x14ac:dyDescent="0.35">
      <c r="A74">
        <v>73</v>
      </c>
      <c r="B74" t="s">
        <v>1017</v>
      </c>
      <c r="C74">
        <v>17</v>
      </c>
      <c r="D74">
        <v>8</v>
      </c>
      <c r="E74" t="s">
        <v>1018</v>
      </c>
      <c r="F74">
        <v>15</v>
      </c>
      <c r="G74">
        <v>101</v>
      </c>
      <c r="H74">
        <v>0</v>
      </c>
      <c r="I74">
        <v>5</v>
      </c>
      <c r="J74">
        <v>0</v>
      </c>
      <c r="K74" t="str">
        <f>IF(products[[#This Row],[Discontinued]]=1,"Yes","No")</f>
        <v>No</v>
      </c>
      <c r="L74">
        <f>products[[#This Row],[UnitPrice]]*products[[#This Row],[UnitsInStock]]</f>
        <v>1515</v>
      </c>
      <c r="M74" t="str">
        <f>IF(AND(products[[#This Row],[UnitsInStock]]=0,products[[#This Row],[Discontinued2]]="No"),"Reorder Needed","")</f>
        <v/>
      </c>
    </row>
    <row r="75" spans="1:13" x14ac:dyDescent="0.35">
      <c r="A75">
        <v>74</v>
      </c>
      <c r="B75" t="s">
        <v>1019</v>
      </c>
      <c r="C75">
        <v>4</v>
      </c>
      <c r="D75">
        <v>7</v>
      </c>
      <c r="E75" t="s">
        <v>993</v>
      </c>
      <c r="F75">
        <v>10</v>
      </c>
      <c r="G75">
        <v>4</v>
      </c>
      <c r="H75">
        <v>20</v>
      </c>
      <c r="I75">
        <v>5</v>
      </c>
      <c r="J75">
        <v>0</v>
      </c>
      <c r="K75" t="str">
        <f>IF(products[[#This Row],[Discontinued]]=1,"Yes","No")</f>
        <v>No</v>
      </c>
      <c r="L75">
        <f>products[[#This Row],[UnitPrice]]*products[[#This Row],[UnitsInStock]]</f>
        <v>40</v>
      </c>
      <c r="M75" t="str">
        <f>IF(AND(products[[#This Row],[UnitsInStock]]=0,products[[#This Row],[Discontinued2]]="No"),"Reorder Needed","")</f>
        <v/>
      </c>
    </row>
    <row r="76" spans="1:13" x14ac:dyDescent="0.35">
      <c r="A76">
        <v>75</v>
      </c>
      <c r="B76" t="s">
        <v>1020</v>
      </c>
      <c r="C76">
        <v>12</v>
      </c>
      <c r="D76">
        <v>1</v>
      </c>
      <c r="E76" t="s">
        <v>1021</v>
      </c>
      <c r="F76">
        <v>7.75</v>
      </c>
      <c r="G76">
        <v>125</v>
      </c>
      <c r="H76">
        <v>0</v>
      </c>
      <c r="I76">
        <v>25</v>
      </c>
      <c r="J76">
        <v>0</v>
      </c>
      <c r="K76" t="str">
        <f>IF(products[[#This Row],[Discontinued]]=1,"Yes","No")</f>
        <v>No</v>
      </c>
      <c r="L76">
        <f>products[[#This Row],[UnitPrice]]*products[[#This Row],[UnitsInStock]]</f>
        <v>968.75</v>
      </c>
      <c r="M76" t="str">
        <f>IF(AND(products[[#This Row],[UnitsInStock]]=0,products[[#This Row],[Discontinued2]]="No"),"Reorder Needed","")</f>
        <v/>
      </c>
    </row>
    <row r="77" spans="1:13" x14ac:dyDescent="0.35">
      <c r="A77">
        <v>76</v>
      </c>
      <c r="B77" t="s">
        <v>1022</v>
      </c>
      <c r="C77">
        <v>23</v>
      </c>
      <c r="D77">
        <v>1</v>
      </c>
      <c r="E77" t="s">
        <v>1023</v>
      </c>
      <c r="F77">
        <v>18</v>
      </c>
      <c r="G77">
        <v>57</v>
      </c>
      <c r="H77">
        <v>0</v>
      </c>
      <c r="I77">
        <v>20</v>
      </c>
      <c r="J77">
        <v>0</v>
      </c>
      <c r="K77" t="str">
        <f>IF(products[[#This Row],[Discontinued]]=1,"Yes","No")</f>
        <v>No</v>
      </c>
      <c r="L77">
        <f>products[[#This Row],[UnitPrice]]*products[[#This Row],[UnitsInStock]]</f>
        <v>1026</v>
      </c>
      <c r="M77" t="str">
        <f>IF(AND(products[[#This Row],[UnitsInStock]]=0,products[[#This Row],[Discontinued2]]="No"),"Reorder Needed","")</f>
        <v/>
      </c>
    </row>
    <row r="78" spans="1:13" x14ac:dyDescent="0.35">
      <c r="A78">
        <v>77</v>
      </c>
      <c r="B78" t="s">
        <v>1024</v>
      </c>
      <c r="C78">
        <v>12</v>
      </c>
      <c r="D78">
        <v>2</v>
      </c>
      <c r="E78" t="s">
        <v>1025</v>
      </c>
      <c r="F78">
        <v>13</v>
      </c>
      <c r="G78">
        <v>32</v>
      </c>
      <c r="H78">
        <v>0</v>
      </c>
      <c r="I78">
        <v>15</v>
      </c>
      <c r="J78">
        <v>0</v>
      </c>
      <c r="K78" t="str">
        <f>IF(products[[#This Row],[Discontinued]]=1,"Yes","No")</f>
        <v>No</v>
      </c>
      <c r="L78">
        <f>products[[#This Row],[UnitPrice]]*products[[#This Row],[UnitsInStock]]</f>
        <v>416</v>
      </c>
      <c r="M78" t="str">
        <f>IF(AND(products[[#This Row],[UnitsInStock]]=0,products[[#This Row],[Discontinued2]]="No"),"Reorder Needed","")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082D-A7A1-4B11-8270-77010EAEF1E4}">
  <dimension ref="A1:J2156"/>
  <sheetViews>
    <sheetView zoomScale="108" zoomScaleNormal="25" workbookViewId="0">
      <selection activeCell="I1" sqref="I1"/>
    </sheetView>
  </sheetViews>
  <sheetFormatPr defaultRowHeight="14.5" x14ac:dyDescent="0.35"/>
  <cols>
    <col min="1" max="1" width="9.81640625" bestFit="1" customWidth="1"/>
    <col min="2" max="2" width="11.54296875" bestFit="1" customWidth="1"/>
    <col min="3" max="3" width="10.7265625" bestFit="1" customWidth="1"/>
    <col min="4" max="5" width="10.453125" bestFit="1" customWidth="1"/>
    <col min="6" max="6" width="11.1796875" customWidth="1"/>
    <col min="9" max="9" width="12.36328125" bestFit="1" customWidth="1"/>
    <col min="10" max="10" width="14.453125" bestFit="1" customWidth="1"/>
  </cols>
  <sheetData>
    <row r="1" spans="1:10" x14ac:dyDescent="0.35">
      <c r="A1" t="s">
        <v>833</v>
      </c>
      <c r="B1" t="s">
        <v>863</v>
      </c>
      <c r="C1" t="s">
        <v>864</v>
      </c>
      <c r="D1" t="s">
        <v>865</v>
      </c>
      <c r="E1" t="s">
        <v>866</v>
      </c>
      <c r="F1" t="s">
        <v>867</v>
      </c>
      <c r="G1" t="s">
        <v>868</v>
      </c>
      <c r="I1" s="2" t="s">
        <v>871</v>
      </c>
      <c r="J1" s="3" t="s">
        <v>870</v>
      </c>
    </row>
    <row r="2" spans="1:10" x14ac:dyDescent="0.35">
      <c r="A2">
        <v>10248</v>
      </c>
      <c r="B2">
        <v>11</v>
      </c>
      <c r="C2">
        <v>14</v>
      </c>
      <c r="D2">
        <v>12</v>
      </c>
      <c r="E2">
        <v>0</v>
      </c>
      <c r="F2">
        <f>order_details[[#This Row],[UnitPrice]]*order_details[[#This Row],[Quantity]]*(1-order_details[[#This Row],[Discount]])</f>
        <v>168</v>
      </c>
      <c r="G2">
        <f>order_details[[#This Row],[Discount]]*100</f>
        <v>0</v>
      </c>
      <c r="I2" s="4">
        <v>10248</v>
      </c>
      <c r="J2" s="3">
        <v>440</v>
      </c>
    </row>
    <row r="3" spans="1:10" x14ac:dyDescent="0.35">
      <c r="A3">
        <v>10248</v>
      </c>
      <c r="B3">
        <v>42</v>
      </c>
      <c r="C3">
        <v>9.8000000000000007</v>
      </c>
      <c r="D3">
        <v>10</v>
      </c>
      <c r="E3">
        <v>0</v>
      </c>
      <c r="F3">
        <f>order_details[[#This Row],[UnitPrice]]*order_details[[#This Row],[Quantity]]*(1-order_details[[#This Row],[Discount]])</f>
        <v>98</v>
      </c>
      <c r="G3">
        <f>order_details[[#This Row],[Discount]]*100</f>
        <v>0</v>
      </c>
      <c r="I3" s="4">
        <v>10249</v>
      </c>
      <c r="J3" s="3">
        <v>1863.4</v>
      </c>
    </row>
    <row r="4" spans="1:10" x14ac:dyDescent="0.35">
      <c r="A4">
        <v>10248</v>
      </c>
      <c r="B4">
        <v>72</v>
      </c>
      <c r="C4">
        <v>34.799999999999997</v>
      </c>
      <c r="D4">
        <v>5</v>
      </c>
      <c r="E4">
        <v>0</v>
      </c>
      <c r="F4">
        <f>order_details[[#This Row],[UnitPrice]]*order_details[[#This Row],[Quantity]]*(1-order_details[[#This Row],[Discount]])</f>
        <v>174</v>
      </c>
      <c r="G4">
        <f>order_details[[#This Row],[Discount]]*100</f>
        <v>0</v>
      </c>
      <c r="I4" s="4">
        <v>10250</v>
      </c>
      <c r="J4" s="3">
        <v>1552.6</v>
      </c>
    </row>
    <row r="5" spans="1:10" x14ac:dyDescent="0.35">
      <c r="A5">
        <v>10249</v>
      </c>
      <c r="B5">
        <v>14</v>
      </c>
      <c r="C5">
        <v>18.600000000000001</v>
      </c>
      <c r="D5">
        <v>9</v>
      </c>
      <c r="E5">
        <v>0</v>
      </c>
      <c r="F5">
        <f>order_details[[#This Row],[UnitPrice]]*order_details[[#This Row],[Quantity]]*(1-order_details[[#This Row],[Discount]])</f>
        <v>167.4</v>
      </c>
      <c r="G5">
        <f>order_details[[#This Row],[Discount]]*100</f>
        <v>0</v>
      </c>
      <c r="I5" s="4">
        <v>10251</v>
      </c>
      <c r="J5" s="3">
        <v>654.05999999999995</v>
      </c>
    </row>
    <row r="6" spans="1:10" x14ac:dyDescent="0.35">
      <c r="A6">
        <v>10249</v>
      </c>
      <c r="B6">
        <v>51</v>
      </c>
      <c r="C6">
        <v>42.4</v>
      </c>
      <c r="D6">
        <v>40</v>
      </c>
      <c r="E6">
        <v>0</v>
      </c>
      <c r="F6">
        <f>order_details[[#This Row],[UnitPrice]]*order_details[[#This Row],[Quantity]]*(1-order_details[[#This Row],[Discount]])</f>
        <v>1696</v>
      </c>
      <c r="G6">
        <f>order_details[[#This Row],[Discount]]*100</f>
        <v>0</v>
      </c>
      <c r="I6" s="4">
        <v>10252</v>
      </c>
      <c r="J6" s="3">
        <v>3597.9</v>
      </c>
    </row>
    <row r="7" spans="1:10" x14ac:dyDescent="0.35">
      <c r="A7">
        <v>10250</v>
      </c>
      <c r="B7">
        <v>41</v>
      </c>
      <c r="C7">
        <v>7.7</v>
      </c>
      <c r="D7">
        <v>10</v>
      </c>
      <c r="E7">
        <v>0</v>
      </c>
      <c r="F7">
        <f>order_details[[#This Row],[UnitPrice]]*order_details[[#This Row],[Quantity]]*(1-order_details[[#This Row],[Discount]])</f>
        <v>77</v>
      </c>
      <c r="G7">
        <f>order_details[[#This Row],[Discount]]*100</f>
        <v>0</v>
      </c>
      <c r="I7" s="4">
        <v>10253</v>
      </c>
      <c r="J7" s="3">
        <v>1444.8000000000002</v>
      </c>
    </row>
    <row r="8" spans="1:10" x14ac:dyDescent="0.35">
      <c r="A8">
        <v>10250</v>
      </c>
      <c r="B8">
        <v>51</v>
      </c>
      <c r="C8">
        <v>42.4</v>
      </c>
      <c r="D8">
        <v>35</v>
      </c>
      <c r="E8">
        <v>0.15</v>
      </c>
      <c r="F8">
        <f>order_details[[#This Row],[UnitPrice]]*order_details[[#This Row],[Quantity]]*(1-order_details[[#This Row],[Discount]])</f>
        <v>1261.3999999999999</v>
      </c>
      <c r="G8">
        <f>order_details[[#This Row],[Discount]]*100</f>
        <v>15</v>
      </c>
      <c r="I8" s="4">
        <v>10254</v>
      </c>
      <c r="J8" s="3">
        <v>556.61999999999989</v>
      </c>
    </row>
    <row r="9" spans="1:10" x14ac:dyDescent="0.35">
      <c r="A9">
        <v>10250</v>
      </c>
      <c r="B9">
        <v>65</v>
      </c>
      <c r="C9">
        <v>16.8</v>
      </c>
      <c r="D9">
        <v>15</v>
      </c>
      <c r="E9">
        <v>0.15</v>
      </c>
      <c r="F9">
        <f>order_details[[#This Row],[UnitPrice]]*order_details[[#This Row],[Quantity]]*(1-order_details[[#This Row],[Discount]])</f>
        <v>214.2</v>
      </c>
      <c r="G9">
        <f>order_details[[#This Row],[Discount]]*100</f>
        <v>15</v>
      </c>
      <c r="I9" s="4">
        <v>10255</v>
      </c>
      <c r="J9" s="3">
        <v>2490.5</v>
      </c>
    </row>
    <row r="10" spans="1:10" x14ac:dyDescent="0.35">
      <c r="A10">
        <v>10251</v>
      </c>
      <c r="B10">
        <v>22</v>
      </c>
      <c r="C10">
        <v>16.8</v>
      </c>
      <c r="D10">
        <v>6</v>
      </c>
      <c r="E10">
        <v>0.05</v>
      </c>
      <c r="F10">
        <f>order_details[[#This Row],[UnitPrice]]*order_details[[#This Row],[Quantity]]*(1-order_details[[#This Row],[Discount]])</f>
        <v>95.76</v>
      </c>
      <c r="G10">
        <f>order_details[[#This Row],[Discount]]*100</f>
        <v>5</v>
      </c>
      <c r="I10" s="4">
        <v>10256</v>
      </c>
      <c r="J10" s="3">
        <v>517.79999999999995</v>
      </c>
    </row>
    <row r="11" spans="1:10" x14ac:dyDescent="0.35">
      <c r="A11">
        <v>10251</v>
      </c>
      <c r="B11">
        <v>57</v>
      </c>
      <c r="C11">
        <v>15.6</v>
      </c>
      <c r="D11">
        <v>15</v>
      </c>
      <c r="E11">
        <v>0.05</v>
      </c>
      <c r="F11">
        <f>order_details[[#This Row],[UnitPrice]]*order_details[[#This Row],[Quantity]]*(1-order_details[[#This Row],[Discount]])</f>
        <v>222.29999999999998</v>
      </c>
      <c r="G11">
        <f>order_details[[#This Row],[Discount]]*100</f>
        <v>5</v>
      </c>
      <c r="I11" s="4">
        <v>10257</v>
      </c>
      <c r="J11" s="3">
        <v>1119.9000000000001</v>
      </c>
    </row>
    <row r="12" spans="1:10" x14ac:dyDescent="0.35">
      <c r="A12">
        <v>10251</v>
      </c>
      <c r="B12">
        <v>65</v>
      </c>
      <c r="C12">
        <v>16.8</v>
      </c>
      <c r="D12">
        <v>20</v>
      </c>
      <c r="E12">
        <v>0</v>
      </c>
      <c r="F12">
        <f>order_details[[#This Row],[UnitPrice]]*order_details[[#This Row],[Quantity]]*(1-order_details[[#This Row],[Discount]])</f>
        <v>336</v>
      </c>
      <c r="G12">
        <f>order_details[[#This Row],[Discount]]*100</f>
        <v>0</v>
      </c>
      <c r="I12" s="4">
        <v>10258</v>
      </c>
      <c r="J12" s="3">
        <v>1614.88</v>
      </c>
    </row>
    <row r="13" spans="1:10" x14ac:dyDescent="0.35">
      <c r="A13">
        <v>10252</v>
      </c>
      <c r="B13">
        <v>20</v>
      </c>
      <c r="C13">
        <v>64.8</v>
      </c>
      <c r="D13">
        <v>40</v>
      </c>
      <c r="E13">
        <v>0.05</v>
      </c>
      <c r="F13">
        <f>order_details[[#This Row],[UnitPrice]]*order_details[[#This Row],[Quantity]]*(1-order_details[[#This Row],[Discount]])</f>
        <v>2462.4</v>
      </c>
      <c r="G13">
        <f>order_details[[#This Row],[Discount]]*100</f>
        <v>5</v>
      </c>
      <c r="I13" s="4">
        <v>10259</v>
      </c>
      <c r="J13" s="3">
        <v>100.8</v>
      </c>
    </row>
    <row r="14" spans="1:10" x14ac:dyDescent="0.35">
      <c r="A14">
        <v>10252</v>
      </c>
      <c r="B14">
        <v>33</v>
      </c>
      <c r="C14">
        <v>2</v>
      </c>
      <c r="D14">
        <v>25</v>
      </c>
      <c r="E14">
        <v>0.05</v>
      </c>
      <c r="F14">
        <f>order_details[[#This Row],[UnitPrice]]*order_details[[#This Row],[Quantity]]*(1-order_details[[#This Row],[Discount]])</f>
        <v>47.5</v>
      </c>
      <c r="G14">
        <f>order_details[[#This Row],[Discount]]*100</f>
        <v>5</v>
      </c>
      <c r="I14" s="4">
        <v>10260</v>
      </c>
      <c r="J14" s="3">
        <v>1504.65</v>
      </c>
    </row>
    <row r="15" spans="1:10" x14ac:dyDescent="0.35">
      <c r="A15">
        <v>10252</v>
      </c>
      <c r="B15">
        <v>60</v>
      </c>
      <c r="C15">
        <v>27.2</v>
      </c>
      <c r="D15">
        <v>40</v>
      </c>
      <c r="E15">
        <v>0</v>
      </c>
      <c r="F15">
        <f>order_details[[#This Row],[UnitPrice]]*order_details[[#This Row],[Quantity]]*(1-order_details[[#This Row],[Discount]])</f>
        <v>1088</v>
      </c>
      <c r="G15">
        <f>order_details[[#This Row],[Discount]]*100</f>
        <v>0</v>
      </c>
      <c r="I15" s="4">
        <v>10261</v>
      </c>
      <c r="J15" s="3">
        <v>448</v>
      </c>
    </row>
    <row r="16" spans="1:10" x14ac:dyDescent="0.35">
      <c r="A16">
        <v>10253</v>
      </c>
      <c r="B16">
        <v>31</v>
      </c>
      <c r="C16">
        <v>10</v>
      </c>
      <c r="D16">
        <v>20</v>
      </c>
      <c r="E16">
        <v>0</v>
      </c>
      <c r="F16">
        <f>order_details[[#This Row],[UnitPrice]]*order_details[[#This Row],[Quantity]]*(1-order_details[[#This Row],[Discount]])</f>
        <v>200</v>
      </c>
      <c r="G16">
        <f>order_details[[#This Row],[Discount]]*100</f>
        <v>0</v>
      </c>
      <c r="I16" s="4">
        <v>10262</v>
      </c>
      <c r="J16" s="3">
        <v>584</v>
      </c>
    </row>
    <row r="17" spans="1:10" x14ac:dyDescent="0.35">
      <c r="A17">
        <v>10253</v>
      </c>
      <c r="B17">
        <v>39</v>
      </c>
      <c r="C17">
        <v>14.4</v>
      </c>
      <c r="D17">
        <v>42</v>
      </c>
      <c r="E17">
        <v>0</v>
      </c>
      <c r="F17">
        <f>order_details[[#This Row],[UnitPrice]]*order_details[[#This Row],[Quantity]]*(1-order_details[[#This Row],[Discount]])</f>
        <v>604.80000000000007</v>
      </c>
      <c r="G17">
        <f>order_details[[#This Row],[Discount]]*100</f>
        <v>0</v>
      </c>
      <c r="I17" s="4">
        <v>10263</v>
      </c>
      <c r="J17" s="3">
        <v>1873.8</v>
      </c>
    </row>
    <row r="18" spans="1:10" x14ac:dyDescent="0.35">
      <c r="A18">
        <v>10253</v>
      </c>
      <c r="B18">
        <v>49</v>
      </c>
      <c r="C18">
        <v>16</v>
      </c>
      <c r="D18">
        <v>40</v>
      </c>
      <c r="E18">
        <v>0</v>
      </c>
      <c r="F18">
        <f>order_details[[#This Row],[UnitPrice]]*order_details[[#This Row],[Quantity]]*(1-order_details[[#This Row],[Discount]])</f>
        <v>640</v>
      </c>
      <c r="G18">
        <f>order_details[[#This Row],[Discount]]*100</f>
        <v>0</v>
      </c>
      <c r="I18" s="4">
        <v>10264</v>
      </c>
      <c r="J18" s="3">
        <v>695.625</v>
      </c>
    </row>
    <row r="19" spans="1:10" x14ac:dyDescent="0.35">
      <c r="A19">
        <v>10254</v>
      </c>
      <c r="B19">
        <v>24</v>
      </c>
      <c r="C19">
        <v>3.6</v>
      </c>
      <c r="D19">
        <v>15</v>
      </c>
      <c r="E19">
        <v>0.15</v>
      </c>
      <c r="F19">
        <f>order_details[[#This Row],[UnitPrice]]*order_details[[#This Row],[Quantity]]*(1-order_details[[#This Row],[Discount]])</f>
        <v>45.9</v>
      </c>
      <c r="G19">
        <f>order_details[[#This Row],[Discount]]*100</f>
        <v>15</v>
      </c>
      <c r="I19" s="4">
        <v>10265</v>
      </c>
      <c r="J19" s="3">
        <v>1176</v>
      </c>
    </row>
    <row r="20" spans="1:10" x14ac:dyDescent="0.35">
      <c r="A20">
        <v>10254</v>
      </c>
      <c r="B20">
        <v>55</v>
      </c>
      <c r="C20">
        <v>19.2</v>
      </c>
      <c r="D20">
        <v>21</v>
      </c>
      <c r="E20">
        <v>0.15</v>
      </c>
      <c r="F20">
        <f>order_details[[#This Row],[UnitPrice]]*order_details[[#This Row],[Quantity]]*(1-order_details[[#This Row],[Discount]])</f>
        <v>342.71999999999997</v>
      </c>
      <c r="G20">
        <f>order_details[[#This Row],[Discount]]*100</f>
        <v>15</v>
      </c>
      <c r="I20" s="4">
        <v>10266</v>
      </c>
      <c r="J20" s="3">
        <v>346.55999999999995</v>
      </c>
    </row>
    <row r="21" spans="1:10" x14ac:dyDescent="0.35">
      <c r="A21">
        <v>10254</v>
      </c>
      <c r="B21">
        <v>74</v>
      </c>
      <c r="C21">
        <v>8</v>
      </c>
      <c r="D21">
        <v>21</v>
      </c>
      <c r="E21">
        <v>0</v>
      </c>
      <c r="F21">
        <f>order_details[[#This Row],[UnitPrice]]*order_details[[#This Row],[Quantity]]*(1-order_details[[#This Row],[Discount]])</f>
        <v>168</v>
      </c>
      <c r="G21">
        <f>order_details[[#This Row],[Discount]]*100</f>
        <v>0</v>
      </c>
      <c r="I21" s="4">
        <v>10267</v>
      </c>
      <c r="J21" s="3">
        <v>3536.6</v>
      </c>
    </row>
    <row r="22" spans="1:10" x14ac:dyDescent="0.35">
      <c r="A22">
        <v>10255</v>
      </c>
      <c r="B22">
        <v>2</v>
      </c>
      <c r="C22">
        <v>15.2</v>
      </c>
      <c r="D22">
        <v>20</v>
      </c>
      <c r="E22">
        <v>0</v>
      </c>
      <c r="F22">
        <f>order_details[[#This Row],[UnitPrice]]*order_details[[#This Row],[Quantity]]*(1-order_details[[#This Row],[Discount]])</f>
        <v>304</v>
      </c>
      <c r="G22">
        <f>order_details[[#This Row],[Discount]]*100</f>
        <v>0</v>
      </c>
      <c r="I22" s="4">
        <v>10268</v>
      </c>
      <c r="J22" s="3">
        <v>1101.2</v>
      </c>
    </row>
    <row r="23" spans="1:10" x14ac:dyDescent="0.35">
      <c r="A23">
        <v>10255</v>
      </c>
      <c r="B23">
        <v>16</v>
      </c>
      <c r="C23">
        <v>13.9</v>
      </c>
      <c r="D23">
        <v>35</v>
      </c>
      <c r="E23">
        <v>0</v>
      </c>
      <c r="F23">
        <f>order_details[[#This Row],[UnitPrice]]*order_details[[#This Row],[Quantity]]*(1-order_details[[#This Row],[Discount]])</f>
        <v>486.5</v>
      </c>
      <c r="G23">
        <f>order_details[[#This Row],[Discount]]*100</f>
        <v>0</v>
      </c>
      <c r="I23" s="4">
        <v>10269</v>
      </c>
      <c r="J23" s="3">
        <v>642.19999999999993</v>
      </c>
    </row>
    <row r="24" spans="1:10" x14ac:dyDescent="0.35">
      <c r="A24">
        <v>10255</v>
      </c>
      <c r="B24">
        <v>36</v>
      </c>
      <c r="C24">
        <v>15.2</v>
      </c>
      <c r="D24">
        <v>25</v>
      </c>
      <c r="E24">
        <v>0</v>
      </c>
      <c r="F24">
        <f>order_details[[#This Row],[UnitPrice]]*order_details[[#This Row],[Quantity]]*(1-order_details[[#This Row],[Discount]])</f>
        <v>380</v>
      </c>
      <c r="G24">
        <f>order_details[[#This Row],[Discount]]*100</f>
        <v>0</v>
      </c>
      <c r="I24" s="4">
        <v>10270</v>
      </c>
      <c r="J24" s="3">
        <v>1376</v>
      </c>
    </row>
    <row r="25" spans="1:10" x14ac:dyDescent="0.35">
      <c r="A25">
        <v>10255</v>
      </c>
      <c r="B25">
        <v>59</v>
      </c>
      <c r="C25">
        <v>44</v>
      </c>
      <c r="D25">
        <v>30</v>
      </c>
      <c r="E25">
        <v>0</v>
      </c>
      <c r="F25">
        <f>order_details[[#This Row],[UnitPrice]]*order_details[[#This Row],[Quantity]]*(1-order_details[[#This Row],[Discount]])</f>
        <v>1320</v>
      </c>
      <c r="G25">
        <f>order_details[[#This Row],[Discount]]*100</f>
        <v>0</v>
      </c>
      <c r="I25" s="4">
        <v>10271</v>
      </c>
      <c r="J25" s="3">
        <v>48</v>
      </c>
    </row>
    <row r="26" spans="1:10" x14ac:dyDescent="0.35">
      <c r="A26">
        <v>10256</v>
      </c>
      <c r="B26">
        <v>53</v>
      </c>
      <c r="C26">
        <v>26.2</v>
      </c>
      <c r="D26">
        <v>15</v>
      </c>
      <c r="E26">
        <v>0</v>
      </c>
      <c r="F26">
        <f>order_details[[#This Row],[UnitPrice]]*order_details[[#This Row],[Quantity]]*(1-order_details[[#This Row],[Discount]])</f>
        <v>393</v>
      </c>
      <c r="G26">
        <f>order_details[[#This Row],[Discount]]*100</f>
        <v>0</v>
      </c>
      <c r="I26" s="4">
        <v>10272</v>
      </c>
      <c r="J26" s="3">
        <v>1456</v>
      </c>
    </row>
    <row r="27" spans="1:10" x14ac:dyDescent="0.35">
      <c r="A27">
        <v>10256</v>
      </c>
      <c r="B27">
        <v>77</v>
      </c>
      <c r="C27">
        <v>10.4</v>
      </c>
      <c r="D27">
        <v>12</v>
      </c>
      <c r="E27">
        <v>0</v>
      </c>
      <c r="F27">
        <f>order_details[[#This Row],[UnitPrice]]*order_details[[#This Row],[Quantity]]*(1-order_details[[#This Row],[Discount]])</f>
        <v>124.80000000000001</v>
      </c>
      <c r="G27">
        <f>order_details[[#This Row],[Discount]]*100</f>
        <v>0</v>
      </c>
      <c r="I27" s="4">
        <v>10273</v>
      </c>
      <c r="J27" s="3">
        <v>2037.2800000000002</v>
      </c>
    </row>
    <row r="28" spans="1:10" x14ac:dyDescent="0.35">
      <c r="A28">
        <v>10257</v>
      </c>
      <c r="B28">
        <v>27</v>
      </c>
      <c r="C28">
        <v>35.1</v>
      </c>
      <c r="D28">
        <v>25</v>
      </c>
      <c r="E28">
        <v>0</v>
      </c>
      <c r="F28">
        <f>order_details[[#This Row],[UnitPrice]]*order_details[[#This Row],[Quantity]]*(1-order_details[[#This Row],[Discount]])</f>
        <v>877.5</v>
      </c>
      <c r="G28">
        <f>order_details[[#This Row],[Discount]]*100</f>
        <v>0</v>
      </c>
      <c r="I28" s="4">
        <v>10274</v>
      </c>
      <c r="J28" s="3">
        <v>538.6</v>
      </c>
    </row>
    <row r="29" spans="1:10" x14ac:dyDescent="0.35">
      <c r="A29">
        <v>10257</v>
      </c>
      <c r="B29">
        <v>39</v>
      </c>
      <c r="C29">
        <v>14.4</v>
      </c>
      <c r="D29">
        <v>6</v>
      </c>
      <c r="E29">
        <v>0</v>
      </c>
      <c r="F29">
        <f>order_details[[#This Row],[UnitPrice]]*order_details[[#This Row],[Quantity]]*(1-order_details[[#This Row],[Discount]])</f>
        <v>86.4</v>
      </c>
      <c r="G29">
        <f>order_details[[#This Row],[Discount]]*100</f>
        <v>0</v>
      </c>
      <c r="I29" s="4">
        <v>10275</v>
      </c>
      <c r="J29" s="3">
        <v>291.83999999999997</v>
      </c>
    </row>
    <row r="30" spans="1:10" x14ac:dyDescent="0.35">
      <c r="A30">
        <v>10257</v>
      </c>
      <c r="B30">
        <v>77</v>
      </c>
      <c r="C30">
        <v>10.4</v>
      </c>
      <c r="D30">
        <v>15</v>
      </c>
      <c r="E30">
        <v>0</v>
      </c>
      <c r="F30">
        <f>order_details[[#This Row],[UnitPrice]]*order_details[[#This Row],[Quantity]]*(1-order_details[[#This Row],[Discount]])</f>
        <v>156</v>
      </c>
      <c r="G30">
        <f>order_details[[#This Row],[Discount]]*100</f>
        <v>0</v>
      </c>
      <c r="I30" s="4">
        <v>10276</v>
      </c>
      <c r="J30" s="3">
        <v>420</v>
      </c>
    </row>
    <row r="31" spans="1:10" x14ac:dyDescent="0.35">
      <c r="A31">
        <v>10258</v>
      </c>
      <c r="B31">
        <v>2</v>
      </c>
      <c r="C31">
        <v>15.2</v>
      </c>
      <c r="D31">
        <v>50</v>
      </c>
      <c r="E31">
        <v>0.2</v>
      </c>
      <c r="F31">
        <f>order_details[[#This Row],[UnitPrice]]*order_details[[#This Row],[Quantity]]*(1-order_details[[#This Row],[Discount]])</f>
        <v>608</v>
      </c>
      <c r="G31">
        <f>order_details[[#This Row],[Discount]]*100</f>
        <v>20</v>
      </c>
      <c r="I31" s="4">
        <v>10277</v>
      </c>
      <c r="J31" s="3">
        <v>1200.8</v>
      </c>
    </row>
    <row r="32" spans="1:10" x14ac:dyDescent="0.35">
      <c r="A32">
        <v>10258</v>
      </c>
      <c r="B32">
        <v>5</v>
      </c>
      <c r="C32">
        <v>17</v>
      </c>
      <c r="D32">
        <v>65</v>
      </c>
      <c r="E32">
        <v>0.2</v>
      </c>
      <c r="F32">
        <f>order_details[[#This Row],[UnitPrice]]*order_details[[#This Row],[Quantity]]*(1-order_details[[#This Row],[Discount]])</f>
        <v>884</v>
      </c>
      <c r="G32">
        <f>order_details[[#This Row],[Discount]]*100</f>
        <v>20</v>
      </c>
      <c r="I32" s="4">
        <v>10278</v>
      </c>
      <c r="J32" s="3">
        <v>1488.8</v>
      </c>
    </row>
    <row r="33" spans="1:10" x14ac:dyDescent="0.35">
      <c r="A33">
        <v>10258</v>
      </c>
      <c r="B33">
        <v>32</v>
      </c>
      <c r="C33">
        <v>25.6</v>
      </c>
      <c r="D33">
        <v>6</v>
      </c>
      <c r="E33">
        <v>0.2</v>
      </c>
      <c r="F33">
        <f>order_details[[#This Row],[UnitPrice]]*order_details[[#This Row],[Quantity]]*(1-order_details[[#This Row],[Discount]])</f>
        <v>122.88000000000002</v>
      </c>
      <c r="G33">
        <f>order_details[[#This Row],[Discount]]*100</f>
        <v>20</v>
      </c>
      <c r="I33" s="4">
        <v>10279</v>
      </c>
      <c r="J33" s="3">
        <v>351</v>
      </c>
    </row>
    <row r="34" spans="1:10" x14ac:dyDescent="0.35">
      <c r="A34">
        <v>10259</v>
      </c>
      <c r="B34">
        <v>21</v>
      </c>
      <c r="C34">
        <v>8</v>
      </c>
      <c r="D34">
        <v>10</v>
      </c>
      <c r="E34">
        <v>0</v>
      </c>
      <c r="F34">
        <f>order_details[[#This Row],[UnitPrice]]*order_details[[#This Row],[Quantity]]*(1-order_details[[#This Row],[Discount]])</f>
        <v>80</v>
      </c>
      <c r="G34">
        <f>order_details[[#This Row],[Discount]]*100</f>
        <v>0</v>
      </c>
      <c r="I34" s="4">
        <v>10280</v>
      </c>
      <c r="J34" s="3">
        <v>613.20000000000005</v>
      </c>
    </row>
    <row r="35" spans="1:10" x14ac:dyDescent="0.35">
      <c r="A35">
        <v>10259</v>
      </c>
      <c r="B35">
        <v>37</v>
      </c>
      <c r="C35">
        <v>20.8</v>
      </c>
      <c r="D35">
        <v>1</v>
      </c>
      <c r="E35">
        <v>0</v>
      </c>
      <c r="F35">
        <f>order_details[[#This Row],[UnitPrice]]*order_details[[#This Row],[Quantity]]*(1-order_details[[#This Row],[Discount]])</f>
        <v>20.8</v>
      </c>
      <c r="G35">
        <f>order_details[[#This Row],[Discount]]*100</f>
        <v>0</v>
      </c>
      <c r="I35" s="4">
        <v>10281</v>
      </c>
      <c r="J35" s="3">
        <v>86.5</v>
      </c>
    </row>
    <row r="36" spans="1:10" x14ac:dyDescent="0.35">
      <c r="A36">
        <v>10260</v>
      </c>
      <c r="B36">
        <v>41</v>
      </c>
      <c r="C36">
        <v>7.7</v>
      </c>
      <c r="D36">
        <v>16</v>
      </c>
      <c r="E36">
        <v>0.25</v>
      </c>
      <c r="F36">
        <f>order_details[[#This Row],[UnitPrice]]*order_details[[#This Row],[Quantity]]*(1-order_details[[#This Row],[Discount]])</f>
        <v>92.4</v>
      </c>
      <c r="G36">
        <f>order_details[[#This Row],[Discount]]*100</f>
        <v>25</v>
      </c>
      <c r="I36" s="4">
        <v>10282</v>
      </c>
      <c r="J36" s="3">
        <v>155.39999999999998</v>
      </c>
    </row>
    <row r="37" spans="1:10" x14ac:dyDescent="0.35">
      <c r="A37">
        <v>10260</v>
      </c>
      <c r="B37">
        <v>57</v>
      </c>
      <c r="C37">
        <v>15.6</v>
      </c>
      <c r="D37">
        <v>50</v>
      </c>
      <c r="E37">
        <v>0</v>
      </c>
      <c r="F37">
        <f>order_details[[#This Row],[UnitPrice]]*order_details[[#This Row],[Quantity]]*(1-order_details[[#This Row],[Discount]])</f>
        <v>780</v>
      </c>
      <c r="G37">
        <f>order_details[[#This Row],[Discount]]*100</f>
        <v>0</v>
      </c>
      <c r="I37" s="4">
        <v>10283</v>
      </c>
      <c r="J37" s="3">
        <v>1414.8000000000002</v>
      </c>
    </row>
    <row r="38" spans="1:10" x14ac:dyDescent="0.35">
      <c r="A38">
        <v>10260</v>
      </c>
      <c r="B38">
        <v>62</v>
      </c>
      <c r="C38">
        <v>39.4</v>
      </c>
      <c r="D38">
        <v>15</v>
      </c>
      <c r="E38">
        <v>0.25</v>
      </c>
      <c r="F38">
        <f>order_details[[#This Row],[UnitPrice]]*order_details[[#This Row],[Quantity]]*(1-order_details[[#This Row],[Discount]])</f>
        <v>443.25</v>
      </c>
      <c r="G38">
        <f>order_details[[#This Row],[Discount]]*100</f>
        <v>25</v>
      </c>
      <c r="I38" s="4">
        <v>10284</v>
      </c>
      <c r="J38" s="3">
        <v>1170.375</v>
      </c>
    </row>
    <row r="39" spans="1:10" x14ac:dyDescent="0.35">
      <c r="A39">
        <v>10260</v>
      </c>
      <c r="B39">
        <v>70</v>
      </c>
      <c r="C39">
        <v>12</v>
      </c>
      <c r="D39">
        <v>21</v>
      </c>
      <c r="E39">
        <v>0.25</v>
      </c>
      <c r="F39">
        <f>order_details[[#This Row],[UnitPrice]]*order_details[[#This Row],[Quantity]]*(1-order_details[[#This Row],[Discount]])</f>
        <v>189</v>
      </c>
      <c r="G39">
        <f>order_details[[#This Row],[Discount]]*100</f>
        <v>25</v>
      </c>
      <c r="I39" s="4">
        <v>10285</v>
      </c>
      <c r="J39" s="3">
        <v>1743.36</v>
      </c>
    </row>
    <row r="40" spans="1:10" x14ac:dyDescent="0.35">
      <c r="A40">
        <v>10261</v>
      </c>
      <c r="B40">
        <v>21</v>
      </c>
      <c r="C40">
        <v>8</v>
      </c>
      <c r="D40">
        <v>20</v>
      </c>
      <c r="E40">
        <v>0</v>
      </c>
      <c r="F40">
        <f>order_details[[#This Row],[UnitPrice]]*order_details[[#This Row],[Quantity]]*(1-order_details[[#This Row],[Discount]])</f>
        <v>160</v>
      </c>
      <c r="G40">
        <f>order_details[[#This Row],[Discount]]*100</f>
        <v>0</v>
      </c>
      <c r="I40" s="4">
        <v>10286</v>
      </c>
      <c r="J40" s="3">
        <v>3016</v>
      </c>
    </row>
    <row r="41" spans="1:10" x14ac:dyDescent="0.35">
      <c r="A41">
        <v>10261</v>
      </c>
      <c r="B41">
        <v>35</v>
      </c>
      <c r="C41">
        <v>14.4</v>
      </c>
      <c r="D41">
        <v>20</v>
      </c>
      <c r="E41">
        <v>0</v>
      </c>
      <c r="F41">
        <f>order_details[[#This Row],[UnitPrice]]*order_details[[#This Row],[Quantity]]*(1-order_details[[#This Row],[Discount]])</f>
        <v>288</v>
      </c>
      <c r="G41">
        <f>order_details[[#This Row],[Discount]]*100</f>
        <v>0</v>
      </c>
      <c r="I41" s="4">
        <v>10287</v>
      </c>
      <c r="J41" s="3">
        <v>818.99999999999989</v>
      </c>
    </row>
    <row r="42" spans="1:10" x14ac:dyDescent="0.35">
      <c r="A42">
        <v>10262</v>
      </c>
      <c r="B42">
        <v>5</v>
      </c>
      <c r="C42">
        <v>17</v>
      </c>
      <c r="D42">
        <v>12</v>
      </c>
      <c r="E42">
        <v>0.2</v>
      </c>
      <c r="F42">
        <f>order_details[[#This Row],[UnitPrice]]*order_details[[#This Row],[Quantity]]*(1-order_details[[#This Row],[Discount]])</f>
        <v>163.20000000000002</v>
      </c>
      <c r="G42">
        <f>order_details[[#This Row],[Discount]]*100</f>
        <v>20</v>
      </c>
      <c r="I42" s="4">
        <v>10288</v>
      </c>
      <c r="J42" s="3">
        <v>80.099999999999994</v>
      </c>
    </row>
    <row r="43" spans="1:10" x14ac:dyDescent="0.35">
      <c r="A43">
        <v>10262</v>
      </c>
      <c r="B43">
        <v>7</v>
      </c>
      <c r="C43">
        <v>24</v>
      </c>
      <c r="D43">
        <v>15</v>
      </c>
      <c r="E43">
        <v>0</v>
      </c>
      <c r="F43">
        <f>order_details[[#This Row],[UnitPrice]]*order_details[[#This Row],[Quantity]]*(1-order_details[[#This Row],[Discount]])</f>
        <v>360</v>
      </c>
      <c r="G43">
        <f>order_details[[#This Row],[Discount]]*100</f>
        <v>0</v>
      </c>
      <c r="I43" s="4">
        <v>10289</v>
      </c>
      <c r="J43" s="3">
        <v>479.4</v>
      </c>
    </row>
    <row r="44" spans="1:10" x14ac:dyDescent="0.35">
      <c r="A44">
        <v>10262</v>
      </c>
      <c r="B44">
        <v>56</v>
      </c>
      <c r="C44">
        <v>30.4</v>
      </c>
      <c r="D44">
        <v>2</v>
      </c>
      <c r="E44">
        <v>0</v>
      </c>
      <c r="F44">
        <f>order_details[[#This Row],[UnitPrice]]*order_details[[#This Row],[Quantity]]*(1-order_details[[#This Row],[Discount]])</f>
        <v>60.8</v>
      </c>
      <c r="G44">
        <f>order_details[[#This Row],[Discount]]*100</f>
        <v>0</v>
      </c>
      <c r="I44" s="4">
        <v>10290</v>
      </c>
      <c r="J44" s="3">
        <v>2169</v>
      </c>
    </row>
    <row r="45" spans="1:10" x14ac:dyDescent="0.35">
      <c r="A45">
        <v>10263</v>
      </c>
      <c r="B45">
        <v>16</v>
      </c>
      <c r="C45">
        <v>13.9</v>
      </c>
      <c r="D45">
        <v>60</v>
      </c>
      <c r="E45">
        <v>0.25</v>
      </c>
      <c r="F45">
        <f>order_details[[#This Row],[UnitPrice]]*order_details[[#This Row],[Quantity]]*(1-order_details[[#This Row],[Discount]])</f>
        <v>625.5</v>
      </c>
      <c r="G45">
        <f>order_details[[#This Row],[Discount]]*100</f>
        <v>25</v>
      </c>
      <c r="I45" s="4">
        <v>10291</v>
      </c>
      <c r="J45" s="3">
        <v>497.52000000000004</v>
      </c>
    </row>
    <row r="46" spans="1:10" x14ac:dyDescent="0.35">
      <c r="A46">
        <v>10263</v>
      </c>
      <c r="B46">
        <v>24</v>
      </c>
      <c r="C46">
        <v>3.6</v>
      </c>
      <c r="D46">
        <v>28</v>
      </c>
      <c r="E46">
        <v>0</v>
      </c>
      <c r="F46">
        <f>order_details[[#This Row],[UnitPrice]]*order_details[[#This Row],[Quantity]]*(1-order_details[[#This Row],[Discount]])</f>
        <v>100.8</v>
      </c>
      <c r="G46">
        <f>order_details[[#This Row],[Discount]]*100</f>
        <v>0</v>
      </c>
      <c r="I46" s="4">
        <v>10292</v>
      </c>
      <c r="J46" s="3">
        <v>1296</v>
      </c>
    </row>
    <row r="47" spans="1:10" x14ac:dyDescent="0.35">
      <c r="A47">
        <v>10263</v>
      </c>
      <c r="B47">
        <v>30</v>
      </c>
      <c r="C47">
        <v>20.7</v>
      </c>
      <c r="D47">
        <v>60</v>
      </c>
      <c r="E47">
        <v>0.25</v>
      </c>
      <c r="F47">
        <f>order_details[[#This Row],[UnitPrice]]*order_details[[#This Row],[Quantity]]*(1-order_details[[#This Row],[Discount]])</f>
        <v>931.5</v>
      </c>
      <c r="G47">
        <f>order_details[[#This Row],[Discount]]*100</f>
        <v>25</v>
      </c>
      <c r="I47" s="4">
        <v>10293</v>
      </c>
      <c r="J47" s="3">
        <v>848.7</v>
      </c>
    </row>
    <row r="48" spans="1:10" x14ac:dyDescent="0.35">
      <c r="A48">
        <v>10263</v>
      </c>
      <c r="B48">
        <v>74</v>
      </c>
      <c r="C48">
        <v>8</v>
      </c>
      <c r="D48">
        <v>36</v>
      </c>
      <c r="E48">
        <v>0.25</v>
      </c>
      <c r="F48">
        <f>order_details[[#This Row],[UnitPrice]]*order_details[[#This Row],[Quantity]]*(1-order_details[[#This Row],[Discount]])</f>
        <v>216</v>
      </c>
      <c r="G48">
        <f>order_details[[#This Row],[Discount]]*100</f>
        <v>25</v>
      </c>
      <c r="I48" s="4">
        <v>10294</v>
      </c>
      <c r="J48" s="3">
        <v>1887.6000000000001</v>
      </c>
    </row>
    <row r="49" spans="1:10" x14ac:dyDescent="0.35">
      <c r="A49">
        <v>10264</v>
      </c>
      <c r="B49">
        <v>2</v>
      </c>
      <c r="C49">
        <v>15.2</v>
      </c>
      <c r="D49">
        <v>35</v>
      </c>
      <c r="E49">
        <v>0</v>
      </c>
      <c r="F49">
        <f>order_details[[#This Row],[UnitPrice]]*order_details[[#This Row],[Quantity]]*(1-order_details[[#This Row],[Discount]])</f>
        <v>532</v>
      </c>
      <c r="G49">
        <f>order_details[[#This Row],[Discount]]*100</f>
        <v>0</v>
      </c>
      <c r="I49" s="4">
        <v>10295</v>
      </c>
      <c r="J49" s="3">
        <v>121.6</v>
      </c>
    </row>
    <row r="50" spans="1:10" x14ac:dyDescent="0.35">
      <c r="A50">
        <v>10264</v>
      </c>
      <c r="B50">
        <v>41</v>
      </c>
      <c r="C50">
        <v>7.7</v>
      </c>
      <c r="D50">
        <v>25</v>
      </c>
      <c r="E50">
        <v>0.15</v>
      </c>
      <c r="F50">
        <f>order_details[[#This Row],[UnitPrice]]*order_details[[#This Row],[Quantity]]*(1-order_details[[#This Row],[Discount]])</f>
        <v>163.625</v>
      </c>
      <c r="G50">
        <f>order_details[[#This Row],[Discount]]*100</f>
        <v>15</v>
      </c>
      <c r="I50" s="4">
        <v>10296</v>
      </c>
      <c r="J50" s="3">
        <v>1050.5999999999999</v>
      </c>
    </row>
    <row r="51" spans="1:10" x14ac:dyDescent="0.35">
      <c r="A51">
        <v>10265</v>
      </c>
      <c r="B51">
        <v>17</v>
      </c>
      <c r="C51">
        <v>31.2</v>
      </c>
      <c r="D51">
        <v>30</v>
      </c>
      <c r="E51">
        <v>0</v>
      </c>
      <c r="F51">
        <f>order_details[[#This Row],[UnitPrice]]*order_details[[#This Row],[Quantity]]*(1-order_details[[#This Row],[Discount]])</f>
        <v>936</v>
      </c>
      <c r="G51">
        <f>order_details[[#This Row],[Discount]]*100</f>
        <v>0</v>
      </c>
      <c r="I51" s="4">
        <v>10297</v>
      </c>
      <c r="J51" s="3">
        <v>1420</v>
      </c>
    </row>
    <row r="52" spans="1:10" x14ac:dyDescent="0.35">
      <c r="A52">
        <v>10265</v>
      </c>
      <c r="B52">
        <v>70</v>
      </c>
      <c r="C52">
        <v>12</v>
      </c>
      <c r="D52">
        <v>20</v>
      </c>
      <c r="E52">
        <v>0</v>
      </c>
      <c r="F52">
        <f>order_details[[#This Row],[UnitPrice]]*order_details[[#This Row],[Quantity]]*(1-order_details[[#This Row],[Discount]])</f>
        <v>240</v>
      </c>
      <c r="G52">
        <f>order_details[[#This Row],[Discount]]*100</f>
        <v>0</v>
      </c>
      <c r="I52" s="4">
        <v>10298</v>
      </c>
      <c r="J52" s="3">
        <v>2645</v>
      </c>
    </row>
    <row r="53" spans="1:10" x14ac:dyDescent="0.35">
      <c r="A53">
        <v>10266</v>
      </c>
      <c r="B53">
        <v>12</v>
      </c>
      <c r="C53">
        <v>30.4</v>
      </c>
      <c r="D53">
        <v>12</v>
      </c>
      <c r="E53">
        <v>0.05</v>
      </c>
      <c r="F53">
        <f>order_details[[#This Row],[UnitPrice]]*order_details[[#This Row],[Quantity]]*(1-order_details[[#This Row],[Discount]])</f>
        <v>346.55999999999995</v>
      </c>
      <c r="G53">
        <f>order_details[[#This Row],[Discount]]*100</f>
        <v>5</v>
      </c>
      <c r="I53" s="4">
        <v>10299</v>
      </c>
      <c r="J53" s="3">
        <v>349.5</v>
      </c>
    </row>
    <row r="54" spans="1:10" x14ac:dyDescent="0.35">
      <c r="A54">
        <v>10267</v>
      </c>
      <c r="B54">
        <v>40</v>
      </c>
      <c r="C54">
        <v>14.7</v>
      </c>
      <c r="D54">
        <v>50</v>
      </c>
      <c r="E54">
        <v>0</v>
      </c>
      <c r="F54">
        <f>order_details[[#This Row],[UnitPrice]]*order_details[[#This Row],[Quantity]]*(1-order_details[[#This Row],[Discount]])</f>
        <v>735</v>
      </c>
      <c r="G54">
        <f>order_details[[#This Row],[Discount]]*100</f>
        <v>0</v>
      </c>
      <c r="I54" s="4">
        <v>10300</v>
      </c>
      <c r="J54" s="3">
        <v>608</v>
      </c>
    </row>
    <row r="55" spans="1:10" x14ac:dyDescent="0.35">
      <c r="A55">
        <v>10267</v>
      </c>
      <c r="B55">
        <v>59</v>
      </c>
      <c r="C55">
        <v>44</v>
      </c>
      <c r="D55">
        <v>70</v>
      </c>
      <c r="E55">
        <v>0.15</v>
      </c>
      <c r="F55">
        <f>order_details[[#This Row],[UnitPrice]]*order_details[[#This Row],[Quantity]]*(1-order_details[[#This Row],[Discount]])</f>
        <v>2618</v>
      </c>
      <c r="G55">
        <f>order_details[[#This Row],[Discount]]*100</f>
        <v>15</v>
      </c>
      <c r="I55" s="4">
        <v>10301</v>
      </c>
      <c r="J55" s="3">
        <v>755</v>
      </c>
    </row>
    <row r="56" spans="1:10" x14ac:dyDescent="0.35">
      <c r="A56">
        <v>10267</v>
      </c>
      <c r="B56">
        <v>76</v>
      </c>
      <c r="C56">
        <v>14.4</v>
      </c>
      <c r="D56">
        <v>15</v>
      </c>
      <c r="E56">
        <v>0.15</v>
      </c>
      <c r="F56">
        <f>order_details[[#This Row],[UnitPrice]]*order_details[[#This Row],[Quantity]]*(1-order_details[[#This Row],[Discount]])</f>
        <v>183.6</v>
      </c>
      <c r="G56">
        <f>order_details[[#This Row],[Discount]]*100</f>
        <v>15</v>
      </c>
      <c r="I56" s="4">
        <v>10302</v>
      </c>
      <c r="J56" s="3">
        <v>2708.7999999999997</v>
      </c>
    </row>
    <row r="57" spans="1:10" x14ac:dyDescent="0.35">
      <c r="A57">
        <v>10268</v>
      </c>
      <c r="B57">
        <v>29</v>
      </c>
      <c r="C57">
        <v>99</v>
      </c>
      <c r="D57">
        <v>10</v>
      </c>
      <c r="E57">
        <v>0</v>
      </c>
      <c r="F57">
        <f>order_details[[#This Row],[UnitPrice]]*order_details[[#This Row],[Quantity]]*(1-order_details[[#This Row],[Discount]])</f>
        <v>990</v>
      </c>
      <c r="G57">
        <f>order_details[[#This Row],[Discount]]*100</f>
        <v>0</v>
      </c>
      <c r="I57" s="4">
        <v>10303</v>
      </c>
      <c r="J57" s="3">
        <v>1117.8000000000002</v>
      </c>
    </row>
    <row r="58" spans="1:10" x14ac:dyDescent="0.35">
      <c r="A58">
        <v>10268</v>
      </c>
      <c r="B58">
        <v>72</v>
      </c>
      <c r="C58">
        <v>27.8</v>
      </c>
      <c r="D58">
        <v>4</v>
      </c>
      <c r="E58">
        <v>0</v>
      </c>
      <c r="F58">
        <f>order_details[[#This Row],[UnitPrice]]*order_details[[#This Row],[Quantity]]*(1-order_details[[#This Row],[Discount]])</f>
        <v>111.2</v>
      </c>
      <c r="G58">
        <f>order_details[[#This Row],[Discount]]*100</f>
        <v>0</v>
      </c>
      <c r="I58" s="4">
        <v>10304</v>
      </c>
      <c r="J58" s="3">
        <v>954.4</v>
      </c>
    </row>
    <row r="59" spans="1:10" x14ac:dyDescent="0.35">
      <c r="A59">
        <v>10269</v>
      </c>
      <c r="B59">
        <v>33</v>
      </c>
      <c r="C59">
        <v>2</v>
      </c>
      <c r="D59">
        <v>60</v>
      </c>
      <c r="E59">
        <v>0.05</v>
      </c>
      <c r="F59">
        <f>order_details[[#This Row],[UnitPrice]]*order_details[[#This Row],[Quantity]]*(1-order_details[[#This Row],[Discount]])</f>
        <v>114</v>
      </c>
      <c r="G59">
        <f>order_details[[#This Row],[Discount]]*100</f>
        <v>5</v>
      </c>
      <c r="I59" s="4">
        <v>10305</v>
      </c>
      <c r="J59" s="3">
        <v>3741.3</v>
      </c>
    </row>
    <row r="60" spans="1:10" x14ac:dyDescent="0.35">
      <c r="A60">
        <v>10269</v>
      </c>
      <c r="B60">
        <v>72</v>
      </c>
      <c r="C60">
        <v>27.8</v>
      </c>
      <c r="D60">
        <v>20</v>
      </c>
      <c r="E60">
        <v>0.05</v>
      </c>
      <c r="F60">
        <f>order_details[[#This Row],[UnitPrice]]*order_details[[#This Row],[Quantity]]*(1-order_details[[#This Row],[Discount]])</f>
        <v>528.19999999999993</v>
      </c>
      <c r="G60">
        <f>order_details[[#This Row],[Discount]]*100</f>
        <v>5</v>
      </c>
      <c r="I60" s="4">
        <v>10306</v>
      </c>
      <c r="J60" s="3">
        <v>498.5</v>
      </c>
    </row>
    <row r="61" spans="1:10" x14ac:dyDescent="0.35">
      <c r="A61">
        <v>10270</v>
      </c>
      <c r="B61">
        <v>36</v>
      </c>
      <c r="C61">
        <v>15.2</v>
      </c>
      <c r="D61">
        <v>30</v>
      </c>
      <c r="E61">
        <v>0</v>
      </c>
      <c r="F61">
        <f>order_details[[#This Row],[UnitPrice]]*order_details[[#This Row],[Quantity]]*(1-order_details[[#This Row],[Discount]])</f>
        <v>456</v>
      </c>
      <c r="G61">
        <f>order_details[[#This Row],[Discount]]*100</f>
        <v>0</v>
      </c>
      <c r="I61" s="4">
        <v>10307</v>
      </c>
      <c r="J61" s="3">
        <v>424</v>
      </c>
    </row>
    <row r="62" spans="1:10" x14ac:dyDescent="0.35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f>order_details[[#This Row],[UnitPrice]]*order_details[[#This Row],[Quantity]]*(1-order_details[[#This Row],[Discount]])</f>
        <v>919.99999999999989</v>
      </c>
      <c r="G62">
        <f>order_details[[#This Row],[Discount]]*100</f>
        <v>0</v>
      </c>
      <c r="I62" s="4">
        <v>10308</v>
      </c>
      <c r="J62" s="3">
        <v>88.8</v>
      </c>
    </row>
    <row r="63" spans="1:10" x14ac:dyDescent="0.35">
      <c r="A63">
        <v>10271</v>
      </c>
      <c r="B63">
        <v>33</v>
      </c>
      <c r="C63">
        <v>2</v>
      </c>
      <c r="D63">
        <v>24</v>
      </c>
      <c r="E63">
        <v>0</v>
      </c>
      <c r="F63">
        <f>order_details[[#This Row],[UnitPrice]]*order_details[[#This Row],[Quantity]]*(1-order_details[[#This Row],[Discount]])</f>
        <v>48</v>
      </c>
      <c r="G63">
        <f>order_details[[#This Row],[Discount]]*100</f>
        <v>0</v>
      </c>
      <c r="I63" s="4">
        <v>10309</v>
      </c>
      <c r="J63" s="3">
        <v>1762</v>
      </c>
    </row>
    <row r="64" spans="1:10" x14ac:dyDescent="0.35">
      <c r="A64">
        <v>10272</v>
      </c>
      <c r="B64">
        <v>20</v>
      </c>
      <c r="C64">
        <v>64.8</v>
      </c>
      <c r="D64">
        <v>6</v>
      </c>
      <c r="E64">
        <v>0</v>
      </c>
      <c r="F64">
        <f>order_details[[#This Row],[UnitPrice]]*order_details[[#This Row],[Quantity]]*(1-order_details[[#This Row],[Discount]])</f>
        <v>388.79999999999995</v>
      </c>
      <c r="G64">
        <f>order_details[[#This Row],[Discount]]*100</f>
        <v>0</v>
      </c>
      <c r="I64" s="4">
        <v>10310</v>
      </c>
      <c r="J64" s="3">
        <v>336</v>
      </c>
    </row>
    <row r="65" spans="1:10" x14ac:dyDescent="0.35">
      <c r="A65">
        <v>10272</v>
      </c>
      <c r="B65">
        <v>31</v>
      </c>
      <c r="C65">
        <v>10</v>
      </c>
      <c r="D65">
        <v>40</v>
      </c>
      <c r="E65">
        <v>0</v>
      </c>
      <c r="F65">
        <f>order_details[[#This Row],[UnitPrice]]*order_details[[#This Row],[Quantity]]*(1-order_details[[#This Row],[Discount]])</f>
        <v>400</v>
      </c>
      <c r="G65">
        <f>order_details[[#This Row],[Discount]]*100</f>
        <v>0</v>
      </c>
      <c r="I65" s="4">
        <v>10311</v>
      </c>
      <c r="J65" s="3">
        <v>268.79999999999995</v>
      </c>
    </row>
    <row r="66" spans="1:10" x14ac:dyDescent="0.35">
      <c r="A66">
        <v>10272</v>
      </c>
      <c r="B66">
        <v>72</v>
      </c>
      <c r="C66">
        <v>27.8</v>
      </c>
      <c r="D66">
        <v>24</v>
      </c>
      <c r="E66">
        <v>0</v>
      </c>
      <c r="F66">
        <f>order_details[[#This Row],[UnitPrice]]*order_details[[#This Row],[Quantity]]*(1-order_details[[#This Row],[Discount]])</f>
        <v>667.2</v>
      </c>
      <c r="G66">
        <f>order_details[[#This Row],[Discount]]*100</f>
        <v>0</v>
      </c>
      <c r="I66" s="4">
        <v>10312</v>
      </c>
      <c r="J66" s="3">
        <v>1614.8</v>
      </c>
    </row>
    <row r="67" spans="1:10" x14ac:dyDescent="0.35">
      <c r="A67">
        <v>10273</v>
      </c>
      <c r="B67">
        <v>10</v>
      </c>
      <c r="C67">
        <v>24.8</v>
      </c>
      <c r="D67">
        <v>24</v>
      </c>
      <c r="E67">
        <v>0.05</v>
      </c>
      <c r="F67">
        <f>order_details[[#This Row],[UnitPrice]]*order_details[[#This Row],[Quantity]]*(1-order_details[[#This Row],[Discount]])</f>
        <v>565.44000000000005</v>
      </c>
      <c r="G67">
        <f>order_details[[#This Row],[Discount]]*100</f>
        <v>5</v>
      </c>
      <c r="I67" s="4">
        <v>10313</v>
      </c>
      <c r="J67" s="3">
        <v>182.39999999999998</v>
      </c>
    </row>
    <row r="68" spans="1:10" x14ac:dyDescent="0.35">
      <c r="A68">
        <v>10273</v>
      </c>
      <c r="B68">
        <v>31</v>
      </c>
      <c r="C68">
        <v>10</v>
      </c>
      <c r="D68">
        <v>15</v>
      </c>
      <c r="E68">
        <v>0.05</v>
      </c>
      <c r="F68">
        <f>order_details[[#This Row],[UnitPrice]]*order_details[[#This Row],[Quantity]]*(1-order_details[[#This Row],[Discount]])</f>
        <v>142.5</v>
      </c>
      <c r="G68">
        <f>order_details[[#This Row],[Discount]]*100</f>
        <v>5</v>
      </c>
      <c r="I68" s="4">
        <v>10314</v>
      </c>
      <c r="J68" s="3">
        <v>2094.3000000000002</v>
      </c>
    </row>
    <row r="69" spans="1:10" x14ac:dyDescent="0.35">
      <c r="A69">
        <v>10273</v>
      </c>
      <c r="B69">
        <v>33</v>
      </c>
      <c r="C69">
        <v>2</v>
      </c>
      <c r="D69">
        <v>20</v>
      </c>
      <c r="E69">
        <v>0</v>
      </c>
      <c r="F69">
        <f>order_details[[#This Row],[UnitPrice]]*order_details[[#This Row],[Quantity]]*(1-order_details[[#This Row],[Discount]])</f>
        <v>40</v>
      </c>
      <c r="G69">
        <f>order_details[[#This Row],[Discount]]*100</f>
        <v>0</v>
      </c>
      <c r="I69" s="4">
        <v>10315</v>
      </c>
      <c r="J69" s="3">
        <v>516.79999999999995</v>
      </c>
    </row>
    <row r="70" spans="1:10" x14ac:dyDescent="0.35">
      <c r="A70">
        <v>10273</v>
      </c>
      <c r="B70">
        <v>40</v>
      </c>
      <c r="C70">
        <v>14.7</v>
      </c>
      <c r="D70">
        <v>60</v>
      </c>
      <c r="E70">
        <v>0.05</v>
      </c>
      <c r="F70">
        <f>order_details[[#This Row],[UnitPrice]]*order_details[[#This Row],[Quantity]]*(1-order_details[[#This Row],[Discount]])</f>
        <v>837.9</v>
      </c>
      <c r="G70">
        <f>order_details[[#This Row],[Discount]]*100</f>
        <v>5</v>
      </c>
      <c r="I70" s="4">
        <v>10316</v>
      </c>
      <c r="J70" s="3">
        <v>2835</v>
      </c>
    </row>
    <row r="71" spans="1:10" x14ac:dyDescent="0.35">
      <c r="A71">
        <v>10273</v>
      </c>
      <c r="B71">
        <v>76</v>
      </c>
      <c r="C71">
        <v>14.4</v>
      </c>
      <c r="D71">
        <v>33</v>
      </c>
      <c r="E71">
        <v>0.05</v>
      </c>
      <c r="F71">
        <f>order_details[[#This Row],[UnitPrice]]*order_details[[#This Row],[Quantity]]*(1-order_details[[#This Row],[Discount]])</f>
        <v>451.43999999999994</v>
      </c>
      <c r="G71">
        <f>order_details[[#This Row],[Discount]]*100</f>
        <v>5</v>
      </c>
      <c r="I71" s="4">
        <v>10317</v>
      </c>
      <c r="J71" s="3">
        <v>288</v>
      </c>
    </row>
    <row r="72" spans="1:10" x14ac:dyDescent="0.35">
      <c r="A72">
        <v>10274</v>
      </c>
      <c r="B72">
        <v>71</v>
      </c>
      <c r="C72">
        <v>17.2</v>
      </c>
      <c r="D72">
        <v>20</v>
      </c>
      <c r="E72">
        <v>0</v>
      </c>
      <c r="F72">
        <f>order_details[[#This Row],[UnitPrice]]*order_details[[#This Row],[Quantity]]*(1-order_details[[#This Row],[Discount]])</f>
        <v>344</v>
      </c>
      <c r="G72">
        <f>order_details[[#This Row],[Discount]]*100</f>
        <v>0</v>
      </c>
      <c r="I72" s="4">
        <v>10318</v>
      </c>
      <c r="J72" s="3">
        <v>240.4</v>
      </c>
    </row>
    <row r="73" spans="1:10" x14ac:dyDescent="0.35">
      <c r="A73">
        <v>10274</v>
      </c>
      <c r="B73">
        <v>72</v>
      </c>
      <c r="C73">
        <v>27.8</v>
      </c>
      <c r="D73">
        <v>7</v>
      </c>
      <c r="E73">
        <v>0</v>
      </c>
      <c r="F73">
        <f>order_details[[#This Row],[UnitPrice]]*order_details[[#This Row],[Quantity]]*(1-order_details[[#This Row],[Discount]])</f>
        <v>194.6</v>
      </c>
      <c r="G73">
        <f>order_details[[#This Row],[Discount]]*100</f>
        <v>0</v>
      </c>
      <c r="I73" s="4">
        <v>10319</v>
      </c>
      <c r="J73" s="3">
        <v>1191.1999999999998</v>
      </c>
    </row>
    <row r="74" spans="1:10" x14ac:dyDescent="0.35">
      <c r="A74">
        <v>10275</v>
      </c>
      <c r="B74">
        <v>24</v>
      </c>
      <c r="C74">
        <v>3.6</v>
      </c>
      <c r="D74">
        <v>12</v>
      </c>
      <c r="E74">
        <v>0.05</v>
      </c>
      <c r="F74">
        <f>order_details[[#This Row],[UnitPrice]]*order_details[[#This Row],[Quantity]]*(1-order_details[[#This Row],[Discount]])</f>
        <v>41.04</v>
      </c>
      <c r="G74">
        <f>order_details[[#This Row],[Discount]]*100</f>
        <v>5</v>
      </c>
      <c r="I74" s="4">
        <v>10320</v>
      </c>
      <c r="J74" s="3">
        <v>516</v>
      </c>
    </row>
    <row r="75" spans="1:10" x14ac:dyDescent="0.35">
      <c r="A75">
        <v>10275</v>
      </c>
      <c r="B75">
        <v>59</v>
      </c>
      <c r="C75">
        <v>44</v>
      </c>
      <c r="D75">
        <v>6</v>
      </c>
      <c r="E75">
        <v>0.05</v>
      </c>
      <c r="F75">
        <f>order_details[[#This Row],[UnitPrice]]*order_details[[#This Row],[Quantity]]*(1-order_details[[#This Row],[Discount]])</f>
        <v>250.79999999999998</v>
      </c>
      <c r="G75">
        <f>order_details[[#This Row],[Discount]]*100</f>
        <v>5</v>
      </c>
      <c r="I75" s="4">
        <v>10321</v>
      </c>
      <c r="J75" s="3">
        <v>144</v>
      </c>
    </row>
    <row r="76" spans="1:10" x14ac:dyDescent="0.35">
      <c r="A76">
        <v>10276</v>
      </c>
      <c r="B76">
        <v>10</v>
      </c>
      <c r="C76">
        <v>24.8</v>
      </c>
      <c r="D76">
        <v>15</v>
      </c>
      <c r="E76">
        <v>0</v>
      </c>
      <c r="F76">
        <f>order_details[[#This Row],[UnitPrice]]*order_details[[#This Row],[Quantity]]*(1-order_details[[#This Row],[Discount]])</f>
        <v>372</v>
      </c>
      <c r="G76">
        <f>order_details[[#This Row],[Discount]]*100</f>
        <v>0</v>
      </c>
      <c r="I76" s="4">
        <v>10322</v>
      </c>
      <c r="J76" s="3">
        <v>112</v>
      </c>
    </row>
    <row r="77" spans="1:10" x14ac:dyDescent="0.35">
      <c r="A77">
        <v>10276</v>
      </c>
      <c r="B77">
        <v>13</v>
      </c>
      <c r="C77">
        <v>4.8</v>
      </c>
      <c r="D77">
        <v>10</v>
      </c>
      <c r="E77">
        <v>0</v>
      </c>
      <c r="F77">
        <f>order_details[[#This Row],[UnitPrice]]*order_details[[#This Row],[Quantity]]*(1-order_details[[#This Row],[Discount]])</f>
        <v>48</v>
      </c>
      <c r="G77">
        <f>order_details[[#This Row],[Discount]]*100</f>
        <v>0</v>
      </c>
      <c r="I77" s="4">
        <v>10323</v>
      </c>
      <c r="J77" s="3">
        <v>164.4</v>
      </c>
    </row>
    <row r="78" spans="1:10" x14ac:dyDescent="0.35">
      <c r="A78">
        <v>10277</v>
      </c>
      <c r="B78">
        <v>28</v>
      </c>
      <c r="C78">
        <v>36.4</v>
      </c>
      <c r="D78">
        <v>20</v>
      </c>
      <c r="E78">
        <v>0</v>
      </c>
      <c r="F78">
        <f>order_details[[#This Row],[UnitPrice]]*order_details[[#This Row],[Quantity]]*(1-order_details[[#This Row],[Discount]])</f>
        <v>728</v>
      </c>
      <c r="G78">
        <f>order_details[[#This Row],[Discount]]*100</f>
        <v>0</v>
      </c>
      <c r="I78" s="4">
        <v>10324</v>
      </c>
      <c r="J78" s="3">
        <v>5275.7150000000001</v>
      </c>
    </row>
    <row r="79" spans="1:10" x14ac:dyDescent="0.35">
      <c r="A79">
        <v>10277</v>
      </c>
      <c r="B79">
        <v>62</v>
      </c>
      <c r="C79">
        <v>39.4</v>
      </c>
      <c r="D79">
        <v>12</v>
      </c>
      <c r="E79">
        <v>0</v>
      </c>
      <c r="F79">
        <f>order_details[[#This Row],[UnitPrice]]*order_details[[#This Row],[Quantity]]*(1-order_details[[#This Row],[Discount]])</f>
        <v>472.79999999999995</v>
      </c>
      <c r="G79">
        <f>order_details[[#This Row],[Discount]]*100</f>
        <v>0</v>
      </c>
      <c r="I79" s="4">
        <v>10325</v>
      </c>
      <c r="J79" s="3">
        <v>1497</v>
      </c>
    </row>
    <row r="80" spans="1:10" x14ac:dyDescent="0.35">
      <c r="A80">
        <v>10278</v>
      </c>
      <c r="B80">
        <v>44</v>
      </c>
      <c r="C80">
        <v>15.5</v>
      </c>
      <c r="D80">
        <v>16</v>
      </c>
      <c r="E80">
        <v>0</v>
      </c>
      <c r="F80">
        <f>order_details[[#This Row],[UnitPrice]]*order_details[[#This Row],[Quantity]]*(1-order_details[[#This Row],[Discount]])</f>
        <v>248</v>
      </c>
      <c r="G80">
        <f>order_details[[#This Row],[Discount]]*100</f>
        <v>0</v>
      </c>
      <c r="I80" s="4">
        <v>10326</v>
      </c>
      <c r="J80" s="3">
        <v>982</v>
      </c>
    </row>
    <row r="81" spans="1:10" x14ac:dyDescent="0.35">
      <c r="A81">
        <v>10278</v>
      </c>
      <c r="B81">
        <v>59</v>
      </c>
      <c r="C81">
        <v>44</v>
      </c>
      <c r="D81">
        <v>15</v>
      </c>
      <c r="E81">
        <v>0</v>
      </c>
      <c r="F81">
        <f>order_details[[#This Row],[UnitPrice]]*order_details[[#This Row],[Quantity]]*(1-order_details[[#This Row],[Discount]])</f>
        <v>660</v>
      </c>
      <c r="G81">
        <f>order_details[[#This Row],[Discount]]*100</f>
        <v>0</v>
      </c>
      <c r="I81" s="4">
        <v>10327</v>
      </c>
      <c r="J81" s="3">
        <v>1810</v>
      </c>
    </row>
    <row r="82" spans="1:10" x14ac:dyDescent="0.35">
      <c r="A82">
        <v>10278</v>
      </c>
      <c r="B82">
        <v>63</v>
      </c>
      <c r="C82">
        <v>35.1</v>
      </c>
      <c r="D82">
        <v>8</v>
      </c>
      <c r="E82">
        <v>0</v>
      </c>
      <c r="F82">
        <f>order_details[[#This Row],[UnitPrice]]*order_details[[#This Row],[Quantity]]*(1-order_details[[#This Row],[Discount]])</f>
        <v>280.8</v>
      </c>
      <c r="G82">
        <f>order_details[[#This Row],[Discount]]*100</f>
        <v>0</v>
      </c>
      <c r="I82" s="4">
        <v>10328</v>
      </c>
      <c r="J82" s="3">
        <v>1168</v>
      </c>
    </row>
    <row r="83" spans="1:10" x14ac:dyDescent="0.35">
      <c r="A83">
        <v>10278</v>
      </c>
      <c r="B83">
        <v>73</v>
      </c>
      <c r="C83">
        <v>12</v>
      </c>
      <c r="D83">
        <v>25</v>
      </c>
      <c r="E83">
        <v>0</v>
      </c>
      <c r="F83">
        <f>order_details[[#This Row],[UnitPrice]]*order_details[[#This Row],[Quantity]]*(1-order_details[[#This Row],[Discount]])</f>
        <v>300</v>
      </c>
      <c r="G83">
        <f>order_details[[#This Row],[Discount]]*100</f>
        <v>0</v>
      </c>
      <c r="I83" s="4">
        <v>10329</v>
      </c>
      <c r="J83" s="3">
        <v>4578.43</v>
      </c>
    </row>
    <row r="84" spans="1:10" x14ac:dyDescent="0.35">
      <c r="A84">
        <v>10279</v>
      </c>
      <c r="B84">
        <v>17</v>
      </c>
      <c r="C84">
        <v>31.2</v>
      </c>
      <c r="D84">
        <v>15</v>
      </c>
      <c r="E84">
        <v>0.25</v>
      </c>
      <c r="F84">
        <f>order_details[[#This Row],[UnitPrice]]*order_details[[#This Row],[Quantity]]*(1-order_details[[#This Row],[Discount]])</f>
        <v>351</v>
      </c>
      <c r="G84">
        <f>order_details[[#This Row],[Discount]]*100</f>
        <v>25</v>
      </c>
      <c r="I84" s="4">
        <v>10330</v>
      </c>
      <c r="J84" s="3">
        <v>1649</v>
      </c>
    </row>
    <row r="85" spans="1:10" x14ac:dyDescent="0.35">
      <c r="A85">
        <v>10280</v>
      </c>
      <c r="B85">
        <v>24</v>
      </c>
      <c r="C85">
        <v>3.6</v>
      </c>
      <c r="D85">
        <v>12</v>
      </c>
      <c r="E85">
        <v>0</v>
      </c>
      <c r="F85">
        <f>order_details[[#This Row],[UnitPrice]]*order_details[[#This Row],[Quantity]]*(1-order_details[[#This Row],[Discount]])</f>
        <v>43.2</v>
      </c>
      <c r="G85">
        <f>order_details[[#This Row],[Discount]]*100</f>
        <v>0</v>
      </c>
      <c r="I85" s="4">
        <v>10331</v>
      </c>
      <c r="J85" s="3">
        <v>88.5</v>
      </c>
    </row>
    <row r="86" spans="1:10" x14ac:dyDescent="0.35">
      <c r="A86">
        <v>10280</v>
      </c>
      <c r="B86">
        <v>55</v>
      </c>
      <c r="C86">
        <v>19.2</v>
      </c>
      <c r="D86">
        <v>20</v>
      </c>
      <c r="E86">
        <v>0</v>
      </c>
      <c r="F86">
        <f>order_details[[#This Row],[UnitPrice]]*order_details[[#This Row],[Quantity]]*(1-order_details[[#This Row],[Discount]])</f>
        <v>384</v>
      </c>
      <c r="G86">
        <f>order_details[[#This Row],[Discount]]*100</f>
        <v>0</v>
      </c>
      <c r="I86" s="4">
        <v>10332</v>
      </c>
      <c r="J86" s="3">
        <v>1786.8799999999999</v>
      </c>
    </row>
    <row r="87" spans="1:10" x14ac:dyDescent="0.35">
      <c r="A87">
        <v>10280</v>
      </c>
      <c r="B87">
        <v>75</v>
      </c>
      <c r="C87">
        <v>6.2</v>
      </c>
      <c r="D87">
        <v>30</v>
      </c>
      <c r="E87">
        <v>0</v>
      </c>
      <c r="F87">
        <f>order_details[[#This Row],[UnitPrice]]*order_details[[#This Row],[Quantity]]*(1-order_details[[#This Row],[Discount]])</f>
        <v>186</v>
      </c>
      <c r="G87">
        <f>order_details[[#This Row],[Discount]]*100</f>
        <v>0</v>
      </c>
      <c r="I87" s="4">
        <v>10333</v>
      </c>
      <c r="J87" s="3">
        <v>877.2</v>
      </c>
    </row>
    <row r="88" spans="1:10" x14ac:dyDescent="0.35">
      <c r="A88">
        <v>10281</v>
      </c>
      <c r="B88">
        <v>19</v>
      </c>
      <c r="C88">
        <v>7.3</v>
      </c>
      <c r="D88">
        <v>1</v>
      </c>
      <c r="E88">
        <v>0</v>
      </c>
      <c r="F88">
        <f>order_details[[#This Row],[UnitPrice]]*order_details[[#This Row],[Quantity]]*(1-order_details[[#This Row],[Discount]])</f>
        <v>7.3</v>
      </c>
      <c r="G88">
        <f>order_details[[#This Row],[Discount]]*100</f>
        <v>0</v>
      </c>
      <c r="I88" s="4">
        <v>10334</v>
      </c>
      <c r="J88" s="3">
        <v>144.80000000000001</v>
      </c>
    </row>
    <row r="89" spans="1:10" x14ac:dyDescent="0.35">
      <c r="A89">
        <v>10281</v>
      </c>
      <c r="B89">
        <v>24</v>
      </c>
      <c r="C89">
        <v>3.6</v>
      </c>
      <c r="D89">
        <v>6</v>
      </c>
      <c r="E89">
        <v>0</v>
      </c>
      <c r="F89">
        <f>order_details[[#This Row],[UnitPrice]]*order_details[[#This Row],[Quantity]]*(1-order_details[[#This Row],[Discount]])</f>
        <v>21.6</v>
      </c>
      <c r="G89">
        <f>order_details[[#This Row],[Discount]]*100</f>
        <v>0</v>
      </c>
      <c r="I89" s="4">
        <v>10335</v>
      </c>
      <c r="J89" s="3">
        <v>2036.1599999999999</v>
      </c>
    </row>
    <row r="90" spans="1:10" x14ac:dyDescent="0.35">
      <c r="A90">
        <v>10281</v>
      </c>
      <c r="B90">
        <v>35</v>
      </c>
      <c r="C90">
        <v>14.4</v>
      </c>
      <c r="D90">
        <v>4</v>
      </c>
      <c r="E90">
        <v>0</v>
      </c>
      <c r="F90">
        <f>order_details[[#This Row],[UnitPrice]]*order_details[[#This Row],[Quantity]]*(1-order_details[[#This Row],[Discount]])</f>
        <v>57.6</v>
      </c>
      <c r="G90">
        <f>order_details[[#This Row],[Discount]]*100</f>
        <v>0</v>
      </c>
      <c r="I90" s="4">
        <v>10336</v>
      </c>
      <c r="J90" s="3">
        <v>285.12</v>
      </c>
    </row>
    <row r="91" spans="1:10" x14ac:dyDescent="0.35">
      <c r="A91">
        <v>10282</v>
      </c>
      <c r="B91">
        <v>30</v>
      </c>
      <c r="C91">
        <v>20.7</v>
      </c>
      <c r="D91">
        <v>6</v>
      </c>
      <c r="E91">
        <v>0</v>
      </c>
      <c r="F91">
        <f>order_details[[#This Row],[UnitPrice]]*order_details[[#This Row],[Quantity]]*(1-order_details[[#This Row],[Discount]])</f>
        <v>124.19999999999999</v>
      </c>
      <c r="G91">
        <f>order_details[[#This Row],[Discount]]*100</f>
        <v>0</v>
      </c>
      <c r="I91" s="4">
        <v>10337</v>
      </c>
      <c r="J91" s="3">
        <v>2467</v>
      </c>
    </row>
    <row r="92" spans="1:10" x14ac:dyDescent="0.35">
      <c r="A92">
        <v>10282</v>
      </c>
      <c r="B92">
        <v>57</v>
      </c>
      <c r="C92">
        <v>15.6</v>
      </c>
      <c r="D92">
        <v>2</v>
      </c>
      <c r="E92">
        <v>0</v>
      </c>
      <c r="F92">
        <f>order_details[[#This Row],[UnitPrice]]*order_details[[#This Row],[Quantity]]*(1-order_details[[#This Row],[Discount]])</f>
        <v>31.2</v>
      </c>
      <c r="G92">
        <f>order_details[[#This Row],[Discount]]*100</f>
        <v>0</v>
      </c>
      <c r="I92" s="4">
        <v>10338</v>
      </c>
      <c r="J92" s="3">
        <v>934.5</v>
      </c>
    </row>
    <row r="93" spans="1:10" x14ac:dyDescent="0.35">
      <c r="A93">
        <v>10283</v>
      </c>
      <c r="B93">
        <v>15</v>
      </c>
      <c r="C93">
        <v>12.4</v>
      </c>
      <c r="D93">
        <v>20</v>
      </c>
      <c r="E93">
        <v>0</v>
      </c>
      <c r="F93">
        <f>order_details[[#This Row],[UnitPrice]]*order_details[[#This Row],[Quantity]]*(1-order_details[[#This Row],[Discount]])</f>
        <v>248</v>
      </c>
      <c r="G93">
        <f>order_details[[#This Row],[Discount]]*100</f>
        <v>0</v>
      </c>
      <c r="I93" s="4">
        <v>10339</v>
      </c>
      <c r="J93" s="3">
        <v>3354</v>
      </c>
    </row>
    <row r="94" spans="1:10" x14ac:dyDescent="0.35">
      <c r="A94">
        <v>10283</v>
      </c>
      <c r="B94">
        <v>19</v>
      </c>
      <c r="C94">
        <v>7.3</v>
      </c>
      <c r="D94">
        <v>18</v>
      </c>
      <c r="E94">
        <v>0</v>
      </c>
      <c r="F94">
        <f>order_details[[#This Row],[UnitPrice]]*order_details[[#This Row],[Quantity]]*(1-order_details[[#This Row],[Discount]])</f>
        <v>131.4</v>
      </c>
      <c r="G94">
        <f>order_details[[#This Row],[Discount]]*100</f>
        <v>0</v>
      </c>
      <c r="I94" s="4">
        <v>10340</v>
      </c>
      <c r="J94" s="3">
        <v>2436.1799999999998</v>
      </c>
    </row>
    <row r="95" spans="1:10" x14ac:dyDescent="0.35">
      <c r="A95">
        <v>10283</v>
      </c>
      <c r="B95">
        <v>60</v>
      </c>
      <c r="C95">
        <v>27.2</v>
      </c>
      <c r="D95">
        <v>35</v>
      </c>
      <c r="E95">
        <v>0</v>
      </c>
      <c r="F95">
        <f>order_details[[#This Row],[UnitPrice]]*order_details[[#This Row],[Quantity]]*(1-order_details[[#This Row],[Discount]])</f>
        <v>952</v>
      </c>
      <c r="G95">
        <f>order_details[[#This Row],[Discount]]*100</f>
        <v>0</v>
      </c>
      <c r="I95" s="4">
        <v>10341</v>
      </c>
      <c r="J95" s="3">
        <v>352.59999999999997</v>
      </c>
    </row>
    <row r="96" spans="1:10" x14ac:dyDescent="0.35">
      <c r="A96">
        <v>10283</v>
      </c>
      <c r="B96">
        <v>72</v>
      </c>
      <c r="C96">
        <v>27.8</v>
      </c>
      <c r="D96">
        <v>3</v>
      </c>
      <c r="E96">
        <v>0</v>
      </c>
      <c r="F96">
        <f>order_details[[#This Row],[UnitPrice]]*order_details[[#This Row],[Quantity]]*(1-order_details[[#This Row],[Discount]])</f>
        <v>83.4</v>
      </c>
      <c r="G96">
        <f>order_details[[#This Row],[Discount]]*100</f>
        <v>0</v>
      </c>
      <c r="I96" s="4">
        <v>10342</v>
      </c>
      <c r="J96" s="3">
        <v>1840.64</v>
      </c>
    </row>
    <row r="97" spans="1:10" x14ac:dyDescent="0.35">
      <c r="A97">
        <v>10284</v>
      </c>
      <c r="B97">
        <v>27</v>
      </c>
      <c r="C97">
        <v>35.1</v>
      </c>
      <c r="D97">
        <v>15</v>
      </c>
      <c r="E97">
        <v>0.25</v>
      </c>
      <c r="F97">
        <f>order_details[[#This Row],[UnitPrice]]*order_details[[#This Row],[Quantity]]*(1-order_details[[#This Row],[Discount]])</f>
        <v>394.875</v>
      </c>
      <c r="G97">
        <f>order_details[[#This Row],[Discount]]*100</f>
        <v>25</v>
      </c>
      <c r="I97" s="4">
        <v>10343</v>
      </c>
      <c r="J97" s="3">
        <v>1584</v>
      </c>
    </row>
    <row r="98" spans="1:10" x14ac:dyDescent="0.35">
      <c r="A98">
        <v>10284</v>
      </c>
      <c r="B98">
        <v>44</v>
      </c>
      <c r="C98">
        <v>15.5</v>
      </c>
      <c r="D98">
        <v>21</v>
      </c>
      <c r="E98">
        <v>0</v>
      </c>
      <c r="F98">
        <f>order_details[[#This Row],[UnitPrice]]*order_details[[#This Row],[Quantity]]*(1-order_details[[#This Row],[Discount]])</f>
        <v>325.5</v>
      </c>
      <c r="G98">
        <f>order_details[[#This Row],[Discount]]*100</f>
        <v>0</v>
      </c>
      <c r="I98" s="4">
        <v>10344</v>
      </c>
      <c r="J98" s="3">
        <v>2296</v>
      </c>
    </row>
    <row r="99" spans="1:10" x14ac:dyDescent="0.35">
      <c r="A99">
        <v>10284</v>
      </c>
      <c r="B99">
        <v>60</v>
      </c>
      <c r="C99">
        <v>27.2</v>
      </c>
      <c r="D99">
        <v>20</v>
      </c>
      <c r="E99">
        <v>0.25</v>
      </c>
      <c r="F99">
        <f>order_details[[#This Row],[UnitPrice]]*order_details[[#This Row],[Quantity]]*(1-order_details[[#This Row],[Discount]])</f>
        <v>408</v>
      </c>
      <c r="G99">
        <f>order_details[[#This Row],[Discount]]*100</f>
        <v>25</v>
      </c>
      <c r="I99" s="4">
        <v>10345</v>
      </c>
      <c r="J99" s="3">
        <v>2924.8</v>
      </c>
    </row>
    <row r="100" spans="1:10" x14ac:dyDescent="0.35">
      <c r="A100">
        <v>10284</v>
      </c>
      <c r="B100">
        <v>67</v>
      </c>
      <c r="C100">
        <v>11.2</v>
      </c>
      <c r="D100">
        <v>5</v>
      </c>
      <c r="E100">
        <v>0.25</v>
      </c>
      <c r="F100">
        <f>order_details[[#This Row],[UnitPrice]]*order_details[[#This Row],[Quantity]]*(1-order_details[[#This Row],[Discount]])</f>
        <v>42</v>
      </c>
      <c r="G100">
        <f>order_details[[#This Row],[Discount]]*100</f>
        <v>25</v>
      </c>
      <c r="I100" s="4">
        <v>10346</v>
      </c>
      <c r="J100" s="3">
        <v>1618.88</v>
      </c>
    </row>
    <row r="101" spans="1:10" x14ac:dyDescent="0.35">
      <c r="A101">
        <v>10285</v>
      </c>
      <c r="B101">
        <v>1</v>
      </c>
      <c r="C101">
        <v>14.4</v>
      </c>
      <c r="D101">
        <v>45</v>
      </c>
      <c r="E101">
        <v>0.2</v>
      </c>
      <c r="F101">
        <f>order_details[[#This Row],[UnitPrice]]*order_details[[#This Row],[Quantity]]*(1-order_details[[#This Row],[Discount]])</f>
        <v>518.4</v>
      </c>
      <c r="G101">
        <f>order_details[[#This Row],[Discount]]*100</f>
        <v>20</v>
      </c>
      <c r="I101" s="4">
        <v>10347</v>
      </c>
      <c r="J101" s="3">
        <v>814.42</v>
      </c>
    </row>
    <row r="102" spans="1:10" x14ac:dyDescent="0.35">
      <c r="A102">
        <v>10285</v>
      </c>
      <c r="B102">
        <v>40</v>
      </c>
      <c r="C102">
        <v>14.7</v>
      </c>
      <c r="D102">
        <v>40</v>
      </c>
      <c r="E102">
        <v>0.2</v>
      </c>
      <c r="F102">
        <f>order_details[[#This Row],[UnitPrice]]*order_details[[#This Row],[Quantity]]*(1-order_details[[#This Row],[Discount]])</f>
        <v>470.40000000000003</v>
      </c>
      <c r="G102">
        <f>order_details[[#This Row],[Discount]]*100</f>
        <v>20</v>
      </c>
      <c r="I102" s="4">
        <v>10348</v>
      </c>
      <c r="J102" s="3">
        <v>363.6</v>
      </c>
    </row>
    <row r="103" spans="1:10" x14ac:dyDescent="0.35">
      <c r="A103">
        <v>10285</v>
      </c>
      <c r="B103">
        <v>53</v>
      </c>
      <c r="C103">
        <v>26.2</v>
      </c>
      <c r="D103">
        <v>36</v>
      </c>
      <c r="E103">
        <v>0.2</v>
      </c>
      <c r="F103">
        <f>order_details[[#This Row],[UnitPrice]]*order_details[[#This Row],[Quantity]]*(1-order_details[[#This Row],[Discount]])</f>
        <v>754.56</v>
      </c>
      <c r="G103">
        <f>order_details[[#This Row],[Discount]]*100</f>
        <v>20</v>
      </c>
      <c r="I103" s="4">
        <v>10349</v>
      </c>
      <c r="J103" s="3">
        <v>141.60000000000002</v>
      </c>
    </row>
    <row r="104" spans="1:10" x14ac:dyDescent="0.35">
      <c r="A104">
        <v>10286</v>
      </c>
      <c r="B104">
        <v>35</v>
      </c>
      <c r="C104">
        <v>14.4</v>
      </c>
      <c r="D104">
        <v>100</v>
      </c>
      <c r="E104">
        <v>0</v>
      </c>
      <c r="F104">
        <f>order_details[[#This Row],[UnitPrice]]*order_details[[#This Row],[Quantity]]*(1-order_details[[#This Row],[Discount]])</f>
        <v>1440</v>
      </c>
      <c r="G104">
        <f>order_details[[#This Row],[Discount]]*100</f>
        <v>0</v>
      </c>
      <c r="I104" s="4">
        <v>10350</v>
      </c>
      <c r="J104" s="3">
        <v>642.05999999999995</v>
      </c>
    </row>
    <row r="105" spans="1:10" x14ac:dyDescent="0.35">
      <c r="A105">
        <v>10286</v>
      </c>
      <c r="B105">
        <v>62</v>
      </c>
      <c r="C105">
        <v>39.4</v>
      </c>
      <c r="D105">
        <v>40</v>
      </c>
      <c r="E105">
        <v>0</v>
      </c>
      <c r="F105">
        <f>order_details[[#This Row],[UnitPrice]]*order_details[[#This Row],[Quantity]]*(1-order_details[[#This Row],[Discount]])</f>
        <v>1576</v>
      </c>
      <c r="G105">
        <f>order_details[[#This Row],[Discount]]*100</f>
        <v>0</v>
      </c>
      <c r="I105" s="4">
        <v>10351</v>
      </c>
      <c r="J105" s="3">
        <v>5398.7250000000004</v>
      </c>
    </row>
    <row r="106" spans="1:10" x14ac:dyDescent="0.35">
      <c r="A106">
        <v>10287</v>
      </c>
      <c r="B106">
        <v>16</v>
      </c>
      <c r="C106">
        <v>13.9</v>
      </c>
      <c r="D106">
        <v>40</v>
      </c>
      <c r="E106">
        <v>0.15</v>
      </c>
      <c r="F106">
        <f>order_details[[#This Row],[UnitPrice]]*order_details[[#This Row],[Quantity]]*(1-order_details[[#This Row],[Discount]])</f>
        <v>472.59999999999997</v>
      </c>
      <c r="G106">
        <f>order_details[[#This Row],[Discount]]*100</f>
        <v>15</v>
      </c>
      <c r="I106" s="4">
        <v>10352</v>
      </c>
      <c r="J106" s="3">
        <v>136.30000000000001</v>
      </c>
    </row>
    <row r="107" spans="1:10" x14ac:dyDescent="0.35">
      <c r="A107">
        <v>10287</v>
      </c>
      <c r="B107">
        <v>34</v>
      </c>
      <c r="C107">
        <v>11.2</v>
      </c>
      <c r="D107">
        <v>20</v>
      </c>
      <c r="E107">
        <v>0</v>
      </c>
      <c r="F107">
        <f>order_details[[#This Row],[UnitPrice]]*order_details[[#This Row],[Quantity]]*(1-order_details[[#This Row],[Discount]])</f>
        <v>224</v>
      </c>
      <c r="G107">
        <f>order_details[[#This Row],[Discount]]*100</f>
        <v>0</v>
      </c>
      <c r="I107" s="4">
        <v>10353</v>
      </c>
      <c r="J107" s="3">
        <v>8593.2800000000007</v>
      </c>
    </row>
    <row r="108" spans="1:10" x14ac:dyDescent="0.35">
      <c r="A108">
        <v>10287</v>
      </c>
      <c r="B108">
        <v>46</v>
      </c>
      <c r="C108">
        <v>9.6</v>
      </c>
      <c r="D108">
        <v>15</v>
      </c>
      <c r="E108">
        <v>0.15</v>
      </c>
      <c r="F108">
        <f>order_details[[#This Row],[UnitPrice]]*order_details[[#This Row],[Quantity]]*(1-order_details[[#This Row],[Discount]])</f>
        <v>122.39999999999999</v>
      </c>
      <c r="G108">
        <f>order_details[[#This Row],[Discount]]*100</f>
        <v>15</v>
      </c>
      <c r="I108" s="4">
        <v>10354</v>
      </c>
      <c r="J108" s="3">
        <v>568.79999999999995</v>
      </c>
    </row>
    <row r="109" spans="1:10" x14ac:dyDescent="0.35">
      <c r="A109">
        <v>10288</v>
      </c>
      <c r="B109">
        <v>54</v>
      </c>
      <c r="C109">
        <v>5.9</v>
      </c>
      <c r="D109">
        <v>10</v>
      </c>
      <c r="E109">
        <v>0.1</v>
      </c>
      <c r="F109">
        <f>order_details[[#This Row],[UnitPrice]]*order_details[[#This Row],[Quantity]]*(1-order_details[[#This Row],[Discount]])</f>
        <v>53.1</v>
      </c>
      <c r="G109">
        <f>order_details[[#This Row],[Discount]]*100</f>
        <v>10</v>
      </c>
      <c r="I109" s="4">
        <v>10355</v>
      </c>
      <c r="J109" s="3">
        <v>480</v>
      </c>
    </row>
    <row r="110" spans="1:10" x14ac:dyDescent="0.35">
      <c r="A110">
        <v>10288</v>
      </c>
      <c r="B110">
        <v>68</v>
      </c>
      <c r="C110">
        <v>10</v>
      </c>
      <c r="D110">
        <v>3</v>
      </c>
      <c r="E110">
        <v>0.1</v>
      </c>
      <c r="F110">
        <f>order_details[[#This Row],[UnitPrice]]*order_details[[#This Row],[Quantity]]*(1-order_details[[#This Row],[Discount]])</f>
        <v>27</v>
      </c>
      <c r="G110">
        <f>order_details[[#This Row],[Discount]]*100</f>
        <v>10</v>
      </c>
      <c r="I110" s="4">
        <v>10356</v>
      </c>
      <c r="J110" s="3">
        <v>1106.4000000000001</v>
      </c>
    </row>
    <row r="111" spans="1:10" x14ac:dyDescent="0.35">
      <c r="A111">
        <v>10289</v>
      </c>
      <c r="B111">
        <v>3</v>
      </c>
      <c r="C111">
        <v>8</v>
      </c>
      <c r="D111">
        <v>30</v>
      </c>
      <c r="E111">
        <v>0</v>
      </c>
      <c r="F111">
        <f>order_details[[#This Row],[UnitPrice]]*order_details[[#This Row],[Quantity]]*(1-order_details[[#This Row],[Discount]])</f>
        <v>240</v>
      </c>
      <c r="G111">
        <f>order_details[[#This Row],[Discount]]*100</f>
        <v>0</v>
      </c>
      <c r="I111" s="4">
        <v>10357</v>
      </c>
      <c r="J111" s="3">
        <v>1167.68</v>
      </c>
    </row>
    <row r="112" spans="1:10" x14ac:dyDescent="0.35">
      <c r="A112">
        <v>10289</v>
      </c>
      <c r="B112">
        <v>64</v>
      </c>
      <c r="C112">
        <v>26.6</v>
      </c>
      <c r="D112">
        <v>9</v>
      </c>
      <c r="E112">
        <v>0</v>
      </c>
      <c r="F112">
        <f>order_details[[#This Row],[UnitPrice]]*order_details[[#This Row],[Quantity]]*(1-order_details[[#This Row],[Discount]])</f>
        <v>239.4</v>
      </c>
      <c r="G112">
        <f>order_details[[#This Row],[Discount]]*100</f>
        <v>0</v>
      </c>
      <c r="I112" s="4">
        <v>10358</v>
      </c>
      <c r="J112" s="3">
        <v>429.4</v>
      </c>
    </row>
    <row r="113" spans="1:10" x14ac:dyDescent="0.35">
      <c r="A113">
        <v>10290</v>
      </c>
      <c r="B113">
        <v>5</v>
      </c>
      <c r="C113">
        <v>17</v>
      </c>
      <c r="D113">
        <v>20</v>
      </c>
      <c r="E113">
        <v>0</v>
      </c>
      <c r="F113">
        <f>order_details[[#This Row],[UnitPrice]]*order_details[[#This Row],[Quantity]]*(1-order_details[[#This Row],[Discount]])</f>
        <v>340</v>
      </c>
      <c r="G113">
        <f>order_details[[#This Row],[Discount]]*100</f>
        <v>0</v>
      </c>
      <c r="I113" s="4">
        <v>10359</v>
      </c>
      <c r="J113" s="3">
        <v>3471.68</v>
      </c>
    </row>
    <row r="114" spans="1:10" x14ac:dyDescent="0.35">
      <c r="A114">
        <v>10290</v>
      </c>
      <c r="B114">
        <v>29</v>
      </c>
      <c r="C114">
        <v>99</v>
      </c>
      <c r="D114">
        <v>15</v>
      </c>
      <c r="E114">
        <v>0</v>
      </c>
      <c r="F114">
        <f>order_details[[#This Row],[UnitPrice]]*order_details[[#This Row],[Quantity]]*(1-order_details[[#This Row],[Discount]])</f>
        <v>1485</v>
      </c>
      <c r="G114">
        <f>order_details[[#This Row],[Discount]]*100</f>
        <v>0</v>
      </c>
      <c r="I114" s="4">
        <v>10360</v>
      </c>
      <c r="J114" s="3">
        <v>7390.2</v>
      </c>
    </row>
    <row r="115" spans="1:10" x14ac:dyDescent="0.35">
      <c r="A115">
        <v>10290</v>
      </c>
      <c r="B115">
        <v>49</v>
      </c>
      <c r="C115">
        <v>16</v>
      </c>
      <c r="D115">
        <v>15</v>
      </c>
      <c r="E115">
        <v>0</v>
      </c>
      <c r="F115">
        <f>order_details[[#This Row],[UnitPrice]]*order_details[[#This Row],[Quantity]]*(1-order_details[[#This Row],[Discount]])</f>
        <v>240</v>
      </c>
      <c r="G115">
        <f>order_details[[#This Row],[Discount]]*100</f>
        <v>0</v>
      </c>
      <c r="I115" s="4">
        <v>10361</v>
      </c>
      <c r="J115" s="3">
        <v>2046.2400000000002</v>
      </c>
    </row>
    <row r="116" spans="1:10" x14ac:dyDescent="0.35">
      <c r="A116">
        <v>10290</v>
      </c>
      <c r="B116">
        <v>77</v>
      </c>
      <c r="C116">
        <v>10.4</v>
      </c>
      <c r="D116">
        <v>10</v>
      </c>
      <c r="E116">
        <v>0</v>
      </c>
      <c r="F116">
        <f>order_details[[#This Row],[UnitPrice]]*order_details[[#This Row],[Quantity]]*(1-order_details[[#This Row],[Discount]])</f>
        <v>104</v>
      </c>
      <c r="G116">
        <f>order_details[[#This Row],[Discount]]*100</f>
        <v>0</v>
      </c>
      <c r="I116" s="4">
        <v>10362</v>
      </c>
      <c r="J116" s="3">
        <v>1549.6</v>
      </c>
    </row>
    <row r="117" spans="1:10" x14ac:dyDescent="0.35">
      <c r="A117">
        <v>10291</v>
      </c>
      <c r="B117">
        <v>13</v>
      </c>
      <c r="C117">
        <v>4.8</v>
      </c>
      <c r="D117">
        <v>20</v>
      </c>
      <c r="E117">
        <v>0.1</v>
      </c>
      <c r="F117">
        <f>order_details[[#This Row],[UnitPrice]]*order_details[[#This Row],[Quantity]]*(1-order_details[[#This Row],[Discount]])</f>
        <v>86.4</v>
      </c>
      <c r="G117">
        <f>order_details[[#This Row],[Discount]]*100</f>
        <v>10</v>
      </c>
      <c r="I117" s="4">
        <v>10363</v>
      </c>
      <c r="J117" s="3">
        <v>447.2</v>
      </c>
    </row>
    <row r="118" spans="1:10" x14ac:dyDescent="0.35">
      <c r="A118">
        <v>10291</v>
      </c>
      <c r="B118">
        <v>44</v>
      </c>
      <c r="C118">
        <v>15.5</v>
      </c>
      <c r="D118">
        <v>24</v>
      </c>
      <c r="E118">
        <v>0.1</v>
      </c>
      <c r="F118">
        <f>order_details[[#This Row],[UnitPrice]]*order_details[[#This Row],[Quantity]]*(1-order_details[[#This Row],[Discount]])</f>
        <v>334.8</v>
      </c>
      <c r="G118">
        <f>order_details[[#This Row],[Discount]]*100</f>
        <v>10</v>
      </c>
      <c r="I118" s="4">
        <v>10364</v>
      </c>
      <c r="J118" s="3">
        <v>950</v>
      </c>
    </row>
    <row r="119" spans="1:10" x14ac:dyDescent="0.35">
      <c r="A119">
        <v>10291</v>
      </c>
      <c r="B119">
        <v>51</v>
      </c>
      <c r="C119">
        <v>42.4</v>
      </c>
      <c r="D119">
        <v>2</v>
      </c>
      <c r="E119">
        <v>0.1</v>
      </c>
      <c r="F119">
        <f>order_details[[#This Row],[UnitPrice]]*order_details[[#This Row],[Quantity]]*(1-order_details[[#This Row],[Discount]])</f>
        <v>76.319999999999993</v>
      </c>
      <c r="G119">
        <f>order_details[[#This Row],[Discount]]*100</f>
        <v>10</v>
      </c>
      <c r="I119" s="4">
        <v>10365</v>
      </c>
      <c r="J119" s="3">
        <v>403.20000000000005</v>
      </c>
    </row>
    <row r="120" spans="1:10" x14ac:dyDescent="0.35">
      <c r="A120">
        <v>10292</v>
      </c>
      <c r="B120">
        <v>20</v>
      </c>
      <c r="C120">
        <v>64.8</v>
      </c>
      <c r="D120">
        <v>20</v>
      </c>
      <c r="E120">
        <v>0</v>
      </c>
      <c r="F120">
        <f>order_details[[#This Row],[UnitPrice]]*order_details[[#This Row],[Quantity]]*(1-order_details[[#This Row],[Discount]])</f>
        <v>1296</v>
      </c>
      <c r="G120">
        <f>order_details[[#This Row],[Discount]]*100</f>
        <v>0</v>
      </c>
      <c r="I120" s="4">
        <v>10366</v>
      </c>
      <c r="J120" s="3">
        <v>136</v>
      </c>
    </row>
    <row r="121" spans="1:10" x14ac:dyDescent="0.35">
      <c r="A121">
        <v>10293</v>
      </c>
      <c r="B121">
        <v>18</v>
      </c>
      <c r="C121">
        <v>50</v>
      </c>
      <c r="D121">
        <v>12</v>
      </c>
      <c r="E121">
        <v>0</v>
      </c>
      <c r="F121">
        <f>order_details[[#This Row],[UnitPrice]]*order_details[[#This Row],[Quantity]]*(1-order_details[[#This Row],[Discount]])</f>
        <v>600</v>
      </c>
      <c r="G121">
        <f>order_details[[#This Row],[Discount]]*100</f>
        <v>0</v>
      </c>
      <c r="I121" s="4">
        <v>10367</v>
      </c>
      <c r="J121" s="3">
        <v>834.19999999999993</v>
      </c>
    </row>
    <row r="122" spans="1:10" x14ac:dyDescent="0.35">
      <c r="A122">
        <v>10293</v>
      </c>
      <c r="B122">
        <v>24</v>
      </c>
      <c r="C122">
        <v>3.6</v>
      </c>
      <c r="D122">
        <v>10</v>
      </c>
      <c r="E122">
        <v>0</v>
      </c>
      <c r="F122">
        <f>order_details[[#This Row],[UnitPrice]]*order_details[[#This Row],[Quantity]]*(1-order_details[[#This Row],[Discount]])</f>
        <v>36</v>
      </c>
      <c r="G122">
        <f>order_details[[#This Row],[Discount]]*100</f>
        <v>0</v>
      </c>
      <c r="I122" s="4">
        <v>10368</v>
      </c>
      <c r="J122" s="3">
        <v>1689.78</v>
      </c>
    </row>
    <row r="123" spans="1:10" x14ac:dyDescent="0.35">
      <c r="A123">
        <v>10293</v>
      </c>
      <c r="B123">
        <v>63</v>
      </c>
      <c r="C123">
        <v>35.1</v>
      </c>
      <c r="D123">
        <v>5</v>
      </c>
      <c r="E123">
        <v>0</v>
      </c>
      <c r="F123">
        <f>order_details[[#This Row],[UnitPrice]]*order_details[[#This Row],[Quantity]]*(1-order_details[[#This Row],[Discount]])</f>
        <v>175.5</v>
      </c>
      <c r="G123">
        <f>order_details[[#This Row],[Discount]]*100</f>
        <v>0</v>
      </c>
      <c r="I123" s="4">
        <v>10369</v>
      </c>
      <c r="J123" s="3">
        <v>2390.4</v>
      </c>
    </row>
    <row r="124" spans="1:10" x14ac:dyDescent="0.35">
      <c r="A124">
        <v>10293</v>
      </c>
      <c r="B124">
        <v>75</v>
      </c>
      <c r="C124">
        <v>6.2</v>
      </c>
      <c r="D124">
        <v>6</v>
      </c>
      <c r="E124">
        <v>0</v>
      </c>
      <c r="F124">
        <f>order_details[[#This Row],[UnitPrice]]*order_details[[#This Row],[Quantity]]*(1-order_details[[#This Row],[Discount]])</f>
        <v>37.200000000000003</v>
      </c>
      <c r="G124">
        <f>order_details[[#This Row],[Discount]]*100</f>
        <v>0</v>
      </c>
      <c r="I124" s="4">
        <v>10370</v>
      </c>
      <c r="J124" s="3">
        <v>1117.5999999999999</v>
      </c>
    </row>
    <row r="125" spans="1:10" x14ac:dyDescent="0.35">
      <c r="A125">
        <v>10294</v>
      </c>
      <c r="B125">
        <v>1</v>
      </c>
      <c r="C125">
        <v>14.4</v>
      </c>
      <c r="D125">
        <v>18</v>
      </c>
      <c r="E125">
        <v>0</v>
      </c>
      <c r="F125">
        <f>order_details[[#This Row],[UnitPrice]]*order_details[[#This Row],[Quantity]]*(1-order_details[[#This Row],[Discount]])</f>
        <v>259.2</v>
      </c>
      <c r="G125">
        <f>order_details[[#This Row],[Discount]]*100</f>
        <v>0</v>
      </c>
      <c r="I125" s="4">
        <v>10371</v>
      </c>
      <c r="J125" s="3">
        <v>72.959999999999994</v>
      </c>
    </row>
    <row r="126" spans="1:10" x14ac:dyDescent="0.35">
      <c r="A126">
        <v>10294</v>
      </c>
      <c r="B126">
        <v>17</v>
      </c>
      <c r="C126">
        <v>31.2</v>
      </c>
      <c r="D126">
        <v>15</v>
      </c>
      <c r="E126">
        <v>0</v>
      </c>
      <c r="F126">
        <f>order_details[[#This Row],[UnitPrice]]*order_details[[#This Row],[Quantity]]*(1-order_details[[#This Row],[Discount]])</f>
        <v>468</v>
      </c>
      <c r="G126">
        <f>order_details[[#This Row],[Discount]]*100</f>
        <v>0</v>
      </c>
      <c r="I126" s="4">
        <v>10372</v>
      </c>
      <c r="J126" s="3">
        <v>9210.9000000000015</v>
      </c>
    </row>
    <row r="127" spans="1:10" x14ac:dyDescent="0.35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f>order_details[[#This Row],[UnitPrice]]*order_details[[#This Row],[Quantity]]*(1-order_details[[#This Row],[Discount]])</f>
        <v>552</v>
      </c>
      <c r="G127">
        <f>order_details[[#This Row],[Discount]]*100</f>
        <v>0</v>
      </c>
      <c r="I127" s="4">
        <v>10373</v>
      </c>
      <c r="J127" s="3">
        <v>1366.4</v>
      </c>
    </row>
    <row r="128" spans="1:10" x14ac:dyDescent="0.35">
      <c r="A128">
        <v>10294</v>
      </c>
      <c r="B128">
        <v>60</v>
      </c>
      <c r="C128">
        <v>27.2</v>
      </c>
      <c r="D128">
        <v>21</v>
      </c>
      <c r="E128">
        <v>0</v>
      </c>
      <c r="F128">
        <f>order_details[[#This Row],[UnitPrice]]*order_details[[#This Row],[Quantity]]*(1-order_details[[#This Row],[Discount]])</f>
        <v>571.19999999999993</v>
      </c>
      <c r="G128">
        <f>order_details[[#This Row],[Discount]]*100</f>
        <v>0</v>
      </c>
      <c r="I128" s="4">
        <v>10374</v>
      </c>
      <c r="J128" s="3">
        <v>459</v>
      </c>
    </row>
    <row r="129" spans="1:10" x14ac:dyDescent="0.35">
      <c r="A129">
        <v>10294</v>
      </c>
      <c r="B129">
        <v>75</v>
      </c>
      <c r="C129">
        <v>6.2</v>
      </c>
      <c r="D129">
        <v>6</v>
      </c>
      <c r="E129">
        <v>0</v>
      </c>
      <c r="F129">
        <f>order_details[[#This Row],[UnitPrice]]*order_details[[#This Row],[Quantity]]*(1-order_details[[#This Row],[Discount]])</f>
        <v>37.200000000000003</v>
      </c>
      <c r="G129">
        <f>order_details[[#This Row],[Discount]]*100</f>
        <v>0</v>
      </c>
      <c r="I129" s="4">
        <v>10375</v>
      </c>
      <c r="J129" s="3">
        <v>338</v>
      </c>
    </row>
    <row r="130" spans="1:10" x14ac:dyDescent="0.35">
      <c r="A130">
        <v>10295</v>
      </c>
      <c r="B130">
        <v>56</v>
      </c>
      <c r="C130">
        <v>30.4</v>
      </c>
      <c r="D130">
        <v>4</v>
      </c>
      <c r="E130">
        <v>0</v>
      </c>
      <c r="F130">
        <f>order_details[[#This Row],[UnitPrice]]*order_details[[#This Row],[Quantity]]*(1-order_details[[#This Row],[Discount]])</f>
        <v>121.6</v>
      </c>
      <c r="G130">
        <f>order_details[[#This Row],[Discount]]*100</f>
        <v>0</v>
      </c>
      <c r="I130" s="4">
        <v>10376</v>
      </c>
      <c r="J130" s="3">
        <v>399</v>
      </c>
    </row>
    <row r="131" spans="1:10" x14ac:dyDescent="0.35">
      <c r="A131">
        <v>10296</v>
      </c>
      <c r="B131">
        <v>11</v>
      </c>
      <c r="C131">
        <v>16.8</v>
      </c>
      <c r="D131">
        <v>12</v>
      </c>
      <c r="E131">
        <v>0</v>
      </c>
      <c r="F131">
        <f>order_details[[#This Row],[UnitPrice]]*order_details[[#This Row],[Quantity]]*(1-order_details[[#This Row],[Discount]])</f>
        <v>201.60000000000002</v>
      </c>
      <c r="G131">
        <f>order_details[[#This Row],[Discount]]*100</f>
        <v>0</v>
      </c>
      <c r="I131" s="4">
        <v>10377</v>
      </c>
      <c r="J131" s="3">
        <v>863.59999999999991</v>
      </c>
    </row>
    <row r="132" spans="1:10" x14ac:dyDescent="0.35">
      <c r="A132">
        <v>10296</v>
      </c>
      <c r="B132">
        <v>16</v>
      </c>
      <c r="C132">
        <v>13.9</v>
      </c>
      <c r="D132">
        <v>30</v>
      </c>
      <c r="E132">
        <v>0</v>
      </c>
      <c r="F132">
        <f>order_details[[#This Row],[UnitPrice]]*order_details[[#This Row],[Quantity]]*(1-order_details[[#This Row],[Discount]])</f>
        <v>417</v>
      </c>
      <c r="G132">
        <f>order_details[[#This Row],[Discount]]*100</f>
        <v>0</v>
      </c>
      <c r="I132" s="4">
        <v>10378</v>
      </c>
      <c r="J132" s="3">
        <v>103.19999999999999</v>
      </c>
    </row>
    <row r="133" spans="1:10" x14ac:dyDescent="0.35">
      <c r="A133">
        <v>10296</v>
      </c>
      <c r="B133">
        <v>69</v>
      </c>
      <c r="C133">
        <v>28.8</v>
      </c>
      <c r="D133">
        <v>15</v>
      </c>
      <c r="E133">
        <v>0</v>
      </c>
      <c r="F133">
        <f>order_details[[#This Row],[UnitPrice]]*order_details[[#This Row],[Quantity]]*(1-order_details[[#This Row],[Discount]])</f>
        <v>432</v>
      </c>
      <c r="G133">
        <f>order_details[[#This Row],[Discount]]*100</f>
        <v>0</v>
      </c>
      <c r="I133" s="4">
        <v>10379</v>
      </c>
      <c r="J133" s="3">
        <v>863.2800000000002</v>
      </c>
    </row>
    <row r="134" spans="1:10" x14ac:dyDescent="0.35">
      <c r="A134">
        <v>10297</v>
      </c>
      <c r="B134">
        <v>39</v>
      </c>
      <c r="C134">
        <v>14.4</v>
      </c>
      <c r="D134">
        <v>60</v>
      </c>
      <c r="E134">
        <v>0</v>
      </c>
      <c r="F134">
        <f>order_details[[#This Row],[UnitPrice]]*order_details[[#This Row],[Quantity]]*(1-order_details[[#This Row],[Discount]])</f>
        <v>864</v>
      </c>
      <c r="G134">
        <f>order_details[[#This Row],[Discount]]*100</f>
        <v>0</v>
      </c>
      <c r="I134" s="4">
        <v>10380</v>
      </c>
      <c r="J134" s="3">
        <v>1313.8200000000002</v>
      </c>
    </row>
    <row r="135" spans="1:10" x14ac:dyDescent="0.35">
      <c r="A135">
        <v>10297</v>
      </c>
      <c r="B135">
        <v>72</v>
      </c>
      <c r="C135">
        <v>27.8</v>
      </c>
      <c r="D135">
        <v>20</v>
      </c>
      <c r="E135">
        <v>0</v>
      </c>
      <c r="F135">
        <f>order_details[[#This Row],[UnitPrice]]*order_details[[#This Row],[Quantity]]*(1-order_details[[#This Row],[Discount]])</f>
        <v>556</v>
      </c>
      <c r="G135">
        <f>order_details[[#This Row],[Discount]]*100</f>
        <v>0</v>
      </c>
      <c r="I135" s="4">
        <v>10381</v>
      </c>
      <c r="J135" s="3">
        <v>112</v>
      </c>
    </row>
    <row r="136" spans="1:10" x14ac:dyDescent="0.35">
      <c r="A136">
        <v>10298</v>
      </c>
      <c r="B136">
        <v>2</v>
      </c>
      <c r="C136">
        <v>15.2</v>
      </c>
      <c r="D136">
        <v>40</v>
      </c>
      <c r="E136">
        <v>0</v>
      </c>
      <c r="F136">
        <f>order_details[[#This Row],[UnitPrice]]*order_details[[#This Row],[Quantity]]*(1-order_details[[#This Row],[Discount]])</f>
        <v>608</v>
      </c>
      <c r="G136">
        <f>order_details[[#This Row],[Discount]]*100</f>
        <v>0</v>
      </c>
      <c r="I136" s="4">
        <v>10382</v>
      </c>
      <c r="J136" s="3">
        <v>2900</v>
      </c>
    </row>
    <row r="137" spans="1:10" x14ac:dyDescent="0.35">
      <c r="A137">
        <v>10298</v>
      </c>
      <c r="B137">
        <v>36</v>
      </c>
      <c r="C137">
        <v>15.2</v>
      </c>
      <c r="D137">
        <v>40</v>
      </c>
      <c r="E137">
        <v>0.25</v>
      </c>
      <c r="F137">
        <f>order_details[[#This Row],[UnitPrice]]*order_details[[#This Row],[Quantity]]*(1-order_details[[#This Row],[Discount]])</f>
        <v>456</v>
      </c>
      <c r="G137">
        <f>order_details[[#This Row],[Discount]]*100</f>
        <v>25</v>
      </c>
      <c r="I137" s="4">
        <v>10383</v>
      </c>
      <c r="J137" s="3">
        <v>899</v>
      </c>
    </row>
    <row r="138" spans="1:10" x14ac:dyDescent="0.35">
      <c r="A138">
        <v>10298</v>
      </c>
      <c r="B138">
        <v>59</v>
      </c>
      <c r="C138">
        <v>44</v>
      </c>
      <c r="D138">
        <v>30</v>
      </c>
      <c r="E138">
        <v>0.25</v>
      </c>
      <c r="F138">
        <f>order_details[[#This Row],[UnitPrice]]*order_details[[#This Row],[Quantity]]*(1-order_details[[#This Row],[Discount]])</f>
        <v>990</v>
      </c>
      <c r="G138">
        <f>order_details[[#This Row],[Discount]]*100</f>
        <v>25</v>
      </c>
      <c r="I138" s="4">
        <v>10384</v>
      </c>
      <c r="J138" s="3">
        <v>2222.3999999999996</v>
      </c>
    </row>
    <row r="139" spans="1:10" x14ac:dyDescent="0.35">
      <c r="A139">
        <v>10298</v>
      </c>
      <c r="B139">
        <v>62</v>
      </c>
      <c r="C139">
        <v>39.4</v>
      </c>
      <c r="D139">
        <v>15</v>
      </c>
      <c r="E139">
        <v>0</v>
      </c>
      <c r="F139">
        <f>order_details[[#This Row],[UnitPrice]]*order_details[[#This Row],[Quantity]]*(1-order_details[[#This Row],[Discount]])</f>
        <v>591</v>
      </c>
      <c r="G139">
        <f>order_details[[#This Row],[Discount]]*100</f>
        <v>0</v>
      </c>
      <c r="I139" s="4">
        <v>10385</v>
      </c>
      <c r="J139" s="3">
        <v>691.2</v>
      </c>
    </row>
    <row r="140" spans="1:10" x14ac:dyDescent="0.35">
      <c r="A140">
        <v>10299</v>
      </c>
      <c r="B140">
        <v>19</v>
      </c>
      <c r="C140">
        <v>7.3</v>
      </c>
      <c r="D140">
        <v>15</v>
      </c>
      <c r="E140">
        <v>0</v>
      </c>
      <c r="F140">
        <f>order_details[[#This Row],[UnitPrice]]*order_details[[#This Row],[Quantity]]*(1-order_details[[#This Row],[Discount]])</f>
        <v>109.5</v>
      </c>
      <c r="G140">
        <f>order_details[[#This Row],[Discount]]*100</f>
        <v>0</v>
      </c>
      <c r="I140" s="4">
        <v>10386</v>
      </c>
      <c r="J140" s="3">
        <v>166</v>
      </c>
    </row>
    <row r="141" spans="1:10" x14ac:dyDescent="0.35">
      <c r="A141">
        <v>10299</v>
      </c>
      <c r="B141">
        <v>70</v>
      </c>
      <c r="C141">
        <v>12</v>
      </c>
      <c r="D141">
        <v>20</v>
      </c>
      <c r="E141">
        <v>0</v>
      </c>
      <c r="F141">
        <f>order_details[[#This Row],[UnitPrice]]*order_details[[#This Row],[Quantity]]*(1-order_details[[#This Row],[Discount]])</f>
        <v>240</v>
      </c>
      <c r="G141">
        <f>order_details[[#This Row],[Discount]]*100</f>
        <v>0</v>
      </c>
      <c r="I141" s="4">
        <v>10387</v>
      </c>
      <c r="J141" s="3">
        <v>1058.4000000000001</v>
      </c>
    </row>
    <row r="142" spans="1:10" x14ac:dyDescent="0.35">
      <c r="A142">
        <v>10300</v>
      </c>
      <c r="B142">
        <v>66</v>
      </c>
      <c r="C142">
        <v>13.6</v>
      </c>
      <c r="D142">
        <v>30</v>
      </c>
      <c r="E142">
        <v>0</v>
      </c>
      <c r="F142">
        <f>order_details[[#This Row],[UnitPrice]]*order_details[[#This Row],[Quantity]]*(1-order_details[[#This Row],[Discount]])</f>
        <v>408</v>
      </c>
      <c r="G142">
        <f>order_details[[#This Row],[Discount]]*100</f>
        <v>0</v>
      </c>
      <c r="I142" s="4">
        <v>10388</v>
      </c>
      <c r="J142" s="3">
        <v>1228.8</v>
      </c>
    </row>
    <row r="143" spans="1:10" x14ac:dyDescent="0.35">
      <c r="A143">
        <v>10300</v>
      </c>
      <c r="B143">
        <v>68</v>
      </c>
      <c r="C143">
        <v>10</v>
      </c>
      <c r="D143">
        <v>20</v>
      </c>
      <c r="E143">
        <v>0</v>
      </c>
      <c r="F143">
        <f>order_details[[#This Row],[UnitPrice]]*order_details[[#This Row],[Quantity]]*(1-order_details[[#This Row],[Discount]])</f>
        <v>200</v>
      </c>
      <c r="G143">
        <f>order_details[[#This Row],[Discount]]*100</f>
        <v>0</v>
      </c>
      <c r="I143" s="4">
        <v>10389</v>
      </c>
      <c r="J143" s="3">
        <v>1832.8</v>
      </c>
    </row>
    <row r="144" spans="1:10" x14ac:dyDescent="0.35">
      <c r="A144">
        <v>10301</v>
      </c>
      <c r="B144">
        <v>40</v>
      </c>
      <c r="C144">
        <v>14.7</v>
      </c>
      <c r="D144">
        <v>10</v>
      </c>
      <c r="E144">
        <v>0</v>
      </c>
      <c r="F144">
        <f>order_details[[#This Row],[UnitPrice]]*order_details[[#This Row],[Quantity]]*(1-order_details[[#This Row],[Discount]])</f>
        <v>147</v>
      </c>
      <c r="G144">
        <f>order_details[[#This Row],[Discount]]*100</f>
        <v>0</v>
      </c>
      <c r="I144" s="4">
        <v>10390</v>
      </c>
      <c r="J144" s="3">
        <v>2090.88</v>
      </c>
    </row>
    <row r="145" spans="1:10" x14ac:dyDescent="0.35">
      <c r="A145">
        <v>10301</v>
      </c>
      <c r="B145">
        <v>56</v>
      </c>
      <c r="C145">
        <v>30.4</v>
      </c>
      <c r="D145">
        <v>20</v>
      </c>
      <c r="E145">
        <v>0</v>
      </c>
      <c r="F145">
        <f>order_details[[#This Row],[UnitPrice]]*order_details[[#This Row],[Quantity]]*(1-order_details[[#This Row],[Discount]])</f>
        <v>608</v>
      </c>
      <c r="G145">
        <f>order_details[[#This Row],[Discount]]*100</f>
        <v>0</v>
      </c>
      <c r="I145" s="4">
        <v>10391</v>
      </c>
      <c r="J145" s="3">
        <v>86.399999999999991</v>
      </c>
    </row>
    <row r="146" spans="1:10" x14ac:dyDescent="0.35">
      <c r="A146">
        <v>10302</v>
      </c>
      <c r="B146">
        <v>17</v>
      </c>
      <c r="C146">
        <v>31.2</v>
      </c>
      <c r="D146">
        <v>40</v>
      </c>
      <c r="E146">
        <v>0</v>
      </c>
      <c r="F146">
        <f>order_details[[#This Row],[UnitPrice]]*order_details[[#This Row],[Quantity]]*(1-order_details[[#This Row],[Discount]])</f>
        <v>1248</v>
      </c>
      <c r="G146">
        <f>order_details[[#This Row],[Discount]]*100</f>
        <v>0</v>
      </c>
      <c r="I146" s="4">
        <v>10392</v>
      </c>
      <c r="J146" s="3">
        <v>1440</v>
      </c>
    </row>
    <row r="147" spans="1:10" x14ac:dyDescent="0.35">
      <c r="A147">
        <v>10302</v>
      </c>
      <c r="B147">
        <v>28</v>
      </c>
      <c r="C147">
        <v>36.4</v>
      </c>
      <c r="D147">
        <v>28</v>
      </c>
      <c r="E147">
        <v>0</v>
      </c>
      <c r="F147">
        <f>order_details[[#This Row],[UnitPrice]]*order_details[[#This Row],[Quantity]]*(1-order_details[[#This Row],[Discount]])</f>
        <v>1019.1999999999999</v>
      </c>
      <c r="G147">
        <f>order_details[[#This Row],[Discount]]*100</f>
        <v>0</v>
      </c>
      <c r="I147" s="4">
        <v>10393</v>
      </c>
      <c r="J147" s="3">
        <v>2556.9499999999998</v>
      </c>
    </row>
    <row r="148" spans="1:10" x14ac:dyDescent="0.35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f>order_details[[#This Row],[UnitPrice]]*order_details[[#This Row],[Quantity]]*(1-order_details[[#This Row],[Discount]])</f>
        <v>441.59999999999997</v>
      </c>
      <c r="G148">
        <f>order_details[[#This Row],[Discount]]*100</f>
        <v>0</v>
      </c>
      <c r="I148" s="4">
        <v>10394</v>
      </c>
      <c r="J148" s="3">
        <v>442</v>
      </c>
    </row>
    <row r="149" spans="1:10" x14ac:dyDescent="0.35">
      <c r="A149">
        <v>10303</v>
      </c>
      <c r="B149">
        <v>40</v>
      </c>
      <c r="C149">
        <v>14.7</v>
      </c>
      <c r="D149">
        <v>40</v>
      </c>
      <c r="E149">
        <v>0.1</v>
      </c>
      <c r="F149">
        <f>order_details[[#This Row],[UnitPrice]]*order_details[[#This Row],[Quantity]]*(1-order_details[[#This Row],[Discount]])</f>
        <v>529.20000000000005</v>
      </c>
      <c r="G149">
        <f>order_details[[#This Row],[Discount]]*100</f>
        <v>10</v>
      </c>
      <c r="I149" s="4">
        <v>10395</v>
      </c>
      <c r="J149" s="3">
        <v>2122.92</v>
      </c>
    </row>
    <row r="150" spans="1:10" x14ac:dyDescent="0.35">
      <c r="A150">
        <v>10303</v>
      </c>
      <c r="B150">
        <v>65</v>
      </c>
      <c r="C150">
        <v>16.8</v>
      </c>
      <c r="D150">
        <v>30</v>
      </c>
      <c r="E150">
        <v>0.1</v>
      </c>
      <c r="F150">
        <f>order_details[[#This Row],[UnitPrice]]*order_details[[#This Row],[Quantity]]*(1-order_details[[#This Row],[Discount]])</f>
        <v>453.6</v>
      </c>
      <c r="G150">
        <f>order_details[[#This Row],[Discount]]*100</f>
        <v>10</v>
      </c>
      <c r="I150" s="4">
        <v>10396</v>
      </c>
      <c r="J150" s="3">
        <v>1903.8000000000002</v>
      </c>
    </row>
    <row r="151" spans="1:10" x14ac:dyDescent="0.35">
      <c r="A151">
        <v>10303</v>
      </c>
      <c r="B151">
        <v>68</v>
      </c>
      <c r="C151">
        <v>10</v>
      </c>
      <c r="D151">
        <v>15</v>
      </c>
      <c r="E151">
        <v>0.1</v>
      </c>
      <c r="F151">
        <f>order_details[[#This Row],[UnitPrice]]*order_details[[#This Row],[Quantity]]*(1-order_details[[#This Row],[Discount]])</f>
        <v>135</v>
      </c>
      <c r="G151">
        <f>order_details[[#This Row],[Discount]]*100</f>
        <v>10</v>
      </c>
      <c r="I151" s="4">
        <v>10397</v>
      </c>
      <c r="J151" s="3">
        <v>716.71999999999991</v>
      </c>
    </row>
    <row r="152" spans="1:10" x14ac:dyDescent="0.35">
      <c r="A152">
        <v>10304</v>
      </c>
      <c r="B152">
        <v>49</v>
      </c>
      <c r="C152">
        <v>16</v>
      </c>
      <c r="D152">
        <v>30</v>
      </c>
      <c r="E152">
        <v>0</v>
      </c>
      <c r="F152">
        <f>order_details[[#This Row],[UnitPrice]]*order_details[[#This Row],[Quantity]]*(1-order_details[[#This Row],[Discount]])</f>
        <v>480</v>
      </c>
      <c r="G152">
        <f>order_details[[#This Row],[Discount]]*100</f>
        <v>0</v>
      </c>
      <c r="I152" s="4">
        <v>10398</v>
      </c>
      <c r="J152" s="3">
        <v>2505.6</v>
      </c>
    </row>
    <row r="153" spans="1:10" x14ac:dyDescent="0.35">
      <c r="A153">
        <v>10304</v>
      </c>
      <c r="B153">
        <v>59</v>
      </c>
      <c r="C153">
        <v>44</v>
      </c>
      <c r="D153">
        <v>10</v>
      </c>
      <c r="E153">
        <v>0</v>
      </c>
      <c r="F153">
        <f>order_details[[#This Row],[UnitPrice]]*order_details[[#This Row],[Quantity]]*(1-order_details[[#This Row],[Discount]])</f>
        <v>440</v>
      </c>
      <c r="G153">
        <f>order_details[[#This Row],[Discount]]*100</f>
        <v>0</v>
      </c>
      <c r="I153" s="4">
        <v>10399</v>
      </c>
      <c r="J153" s="3">
        <v>1765.6</v>
      </c>
    </row>
    <row r="154" spans="1:10" x14ac:dyDescent="0.35">
      <c r="A154">
        <v>10304</v>
      </c>
      <c r="B154">
        <v>71</v>
      </c>
      <c r="C154">
        <v>17.2</v>
      </c>
      <c r="D154">
        <v>2</v>
      </c>
      <c r="E154">
        <v>0</v>
      </c>
      <c r="F154">
        <f>order_details[[#This Row],[UnitPrice]]*order_details[[#This Row],[Quantity]]*(1-order_details[[#This Row],[Discount]])</f>
        <v>34.4</v>
      </c>
      <c r="G154">
        <f>order_details[[#This Row],[Discount]]*100</f>
        <v>0</v>
      </c>
      <c r="I154" s="4">
        <v>10400</v>
      </c>
      <c r="J154" s="3">
        <v>3063</v>
      </c>
    </row>
    <row r="155" spans="1:10" x14ac:dyDescent="0.35">
      <c r="A155">
        <v>10305</v>
      </c>
      <c r="B155">
        <v>18</v>
      </c>
      <c r="C155">
        <v>50</v>
      </c>
      <c r="D155">
        <v>25</v>
      </c>
      <c r="E155">
        <v>0.1</v>
      </c>
      <c r="F155">
        <f>order_details[[#This Row],[UnitPrice]]*order_details[[#This Row],[Quantity]]*(1-order_details[[#This Row],[Discount]])</f>
        <v>1125</v>
      </c>
      <c r="G155">
        <f>order_details[[#This Row],[Discount]]*100</f>
        <v>10</v>
      </c>
      <c r="I155" s="4">
        <v>10401</v>
      </c>
      <c r="J155" s="3">
        <v>3868.6</v>
      </c>
    </row>
    <row r="156" spans="1:10" x14ac:dyDescent="0.35">
      <c r="A156">
        <v>10305</v>
      </c>
      <c r="B156">
        <v>29</v>
      </c>
      <c r="C156">
        <v>99</v>
      </c>
      <c r="D156">
        <v>25</v>
      </c>
      <c r="E156">
        <v>0.1</v>
      </c>
      <c r="F156">
        <f>order_details[[#This Row],[UnitPrice]]*order_details[[#This Row],[Quantity]]*(1-order_details[[#This Row],[Discount]])</f>
        <v>2227.5</v>
      </c>
      <c r="G156">
        <f>order_details[[#This Row],[Discount]]*100</f>
        <v>10</v>
      </c>
      <c r="I156" s="4">
        <v>10402</v>
      </c>
      <c r="J156" s="3">
        <v>2713.5</v>
      </c>
    </row>
    <row r="157" spans="1:10" x14ac:dyDescent="0.35">
      <c r="A157">
        <v>10305</v>
      </c>
      <c r="B157">
        <v>39</v>
      </c>
      <c r="C157">
        <v>14.4</v>
      </c>
      <c r="D157">
        <v>30</v>
      </c>
      <c r="E157">
        <v>0.1</v>
      </c>
      <c r="F157">
        <f>order_details[[#This Row],[UnitPrice]]*order_details[[#This Row],[Quantity]]*(1-order_details[[#This Row],[Discount]])</f>
        <v>388.8</v>
      </c>
      <c r="G157">
        <f>order_details[[#This Row],[Discount]]*100</f>
        <v>10</v>
      </c>
      <c r="I157" s="4">
        <v>10403</v>
      </c>
      <c r="J157" s="3">
        <v>855.01499999999999</v>
      </c>
    </row>
    <row r="158" spans="1:10" x14ac:dyDescent="0.35">
      <c r="A158">
        <v>10306</v>
      </c>
      <c r="B158">
        <v>30</v>
      </c>
      <c r="C158">
        <v>20.7</v>
      </c>
      <c r="D158">
        <v>10</v>
      </c>
      <c r="E158">
        <v>0</v>
      </c>
      <c r="F158">
        <f>order_details[[#This Row],[UnitPrice]]*order_details[[#This Row],[Quantity]]*(1-order_details[[#This Row],[Discount]])</f>
        <v>207</v>
      </c>
      <c r="G158">
        <f>order_details[[#This Row],[Discount]]*100</f>
        <v>0</v>
      </c>
      <c r="I158" s="4">
        <v>10404</v>
      </c>
      <c r="J158" s="3">
        <v>1591.25</v>
      </c>
    </row>
    <row r="159" spans="1:10" x14ac:dyDescent="0.35">
      <c r="A159">
        <v>10306</v>
      </c>
      <c r="B159">
        <v>53</v>
      </c>
      <c r="C159">
        <v>26.2</v>
      </c>
      <c r="D159">
        <v>10</v>
      </c>
      <c r="E159">
        <v>0</v>
      </c>
      <c r="F159">
        <f>order_details[[#This Row],[UnitPrice]]*order_details[[#This Row],[Quantity]]*(1-order_details[[#This Row],[Discount]])</f>
        <v>262</v>
      </c>
      <c r="G159">
        <f>order_details[[#This Row],[Discount]]*100</f>
        <v>0</v>
      </c>
      <c r="I159" s="4">
        <v>10405</v>
      </c>
      <c r="J159" s="3">
        <v>400</v>
      </c>
    </row>
    <row r="160" spans="1:10" x14ac:dyDescent="0.35">
      <c r="A160">
        <v>10306</v>
      </c>
      <c r="B160">
        <v>54</v>
      </c>
      <c r="C160">
        <v>5.9</v>
      </c>
      <c r="D160">
        <v>5</v>
      </c>
      <c r="E160">
        <v>0</v>
      </c>
      <c r="F160">
        <f>order_details[[#This Row],[UnitPrice]]*order_details[[#This Row],[Quantity]]*(1-order_details[[#This Row],[Discount]])</f>
        <v>29.5</v>
      </c>
      <c r="G160">
        <f>order_details[[#This Row],[Discount]]*100</f>
        <v>0</v>
      </c>
      <c r="I160" s="4">
        <v>10406</v>
      </c>
      <c r="J160" s="3">
        <v>1830.7800000000002</v>
      </c>
    </row>
    <row r="161" spans="1:10" x14ac:dyDescent="0.35">
      <c r="A161">
        <v>10307</v>
      </c>
      <c r="B161">
        <v>62</v>
      </c>
      <c r="C161">
        <v>39.4</v>
      </c>
      <c r="D161">
        <v>10</v>
      </c>
      <c r="E161">
        <v>0</v>
      </c>
      <c r="F161">
        <f>order_details[[#This Row],[UnitPrice]]*order_details[[#This Row],[Quantity]]*(1-order_details[[#This Row],[Discount]])</f>
        <v>394</v>
      </c>
      <c r="G161">
        <f>order_details[[#This Row],[Discount]]*100</f>
        <v>0</v>
      </c>
      <c r="I161" s="4">
        <v>10407</v>
      </c>
      <c r="J161" s="3">
        <v>1194</v>
      </c>
    </row>
    <row r="162" spans="1:10" x14ac:dyDescent="0.35">
      <c r="A162">
        <v>10307</v>
      </c>
      <c r="B162">
        <v>68</v>
      </c>
      <c r="C162">
        <v>10</v>
      </c>
      <c r="D162">
        <v>3</v>
      </c>
      <c r="E162">
        <v>0</v>
      </c>
      <c r="F162">
        <f>order_details[[#This Row],[UnitPrice]]*order_details[[#This Row],[Quantity]]*(1-order_details[[#This Row],[Discount]])</f>
        <v>30</v>
      </c>
      <c r="G162">
        <f>order_details[[#This Row],[Discount]]*100</f>
        <v>0</v>
      </c>
      <c r="I162" s="4">
        <v>10408</v>
      </c>
      <c r="J162" s="3">
        <v>1622.4</v>
      </c>
    </row>
    <row r="163" spans="1:10" x14ac:dyDescent="0.35">
      <c r="A163">
        <v>10308</v>
      </c>
      <c r="B163">
        <v>69</v>
      </c>
      <c r="C163">
        <v>28.8</v>
      </c>
      <c r="D163">
        <v>1</v>
      </c>
      <c r="E163">
        <v>0</v>
      </c>
      <c r="F163">
        <f>order_details[[#This Row],[UnitPrice]]*order_details[[#This Row],[Quantity]]*(1-order_details[[#This Row],[Discount]])</f>
        <v>28.8</v>
      </c>
      <c r="G163">
        <f>order_details[[#This Row],[Discount]]*100</f>
        <v>0</v>
      </c>
      <c r="I163" s="4">
        <v>10409</v>
      </c>
      <c r="J163" s="3">
        <v>319.20000000000005</v>
      </c>
    </row>
    <row r="164" spans="1:10" x14ac:dyDescent="0.35">
      <c r="A164">
        <v>10308</v>
      </c>
      <c r="B164">
        <v>70</v>
      </c>
      <c r="C164">
        <v>12</v>
      </c>
      <c r="D164">
        <v>5</v>
      </c>
      <c r="E164">
        <v>0</v>
      </c>
      <c r="F164">
        <f>order_details[[#This Row],[UnitPrice]]*order_details[[#This Row],[Quantity]]*(1-order_details[[#This Row],[Discount]])</f>
        <v>60</v>
      </c>
      <c r="G164">
        <f>order_details[[#This Row],[Discount]]*100</f>
        <v>0</v>
      </c>
      <c r="I164" s="4">
        <v>10410</v>
      </c>
      <c r="J164" s="3">
        <v>802</v>
      </c>
    </row>
    <row r="165" spans="1:10" x14ac:dyDescent="0.35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f>order_details[[#This Row],[UnitPrice]]*order_details[[#This Row],[Quantity]]*(1-order_details[[#This Row],[Discount]])</f>
        <v>352</v>
      </c>
      <c r="G165">
        <f>order_details[[#This Row],[Discount]]*100</f>
        <v>0</v>
      </c>
      <c r="I165" s="4">
        <v>10411</v>
      </c>
      <c r="J165" s="3">
        <v>966.8</v>
      </c>
    </row>
    <row r="166" spans="1:10" x14ac:dyDescent="0.35">
      <c r="A166">
        <v>10309</v>
      </c>
      <c r="B166">
        <v>6</v>
      </c>
      <c r="C166">
        <v>20</v>
      </c>
      <c r="D166">
        <v>30</v>
      </c>
      <c r="E166">
        <v>0</v>
      </c>
      <c r="F166">
        <f>order_details[[#This Row],[UnitPrice]]*order_details[[#This Row],[Quantity]]*(1-order_details[[#This Row],[Discount]])</f>
        <v>600</v>
      </c>
      <c r="G166">
        <f>order_details[[#This Row],[Discount]]*100</f>
        <v>0</v>
      </c>
      <c r="I166" s="4">
        <v>10412</v>
      </c>
      <c r="J166" s="3">
        <v>334.8</v>
      </c>
    </row>
    <row r="167" spans="1:10" x14ac:dyDescent="0.35">
      <c r="A167">
        <v>10309</v>
      </c>
      <c r="B167">
        <v>42</v>
      </c>
      <c r="C167">
        <v>11.2</v>
      </c>
      <c r="D167">
        <v>2</v>
      </c>
      <c r="E167">
        <v>0</v>
      </c>
      <c r="F167">
        <f>order_details[[#This Row],[UnitPrice]]*order_details[[#This Row],[Quantity]]*(1-order_details[[#This Row],[Discount]])</f>
        <v>22.4</v>
      </c>
      <c r="G167">
        <f>order_details[[#This Row],[Discount]]*100</f>
        <v>0</v>
      </c>
      <c r="I167" s="4">
        <v>10413</v>
      </c>
      <c r="J167" s="3">
        <v>2123.1999999999998</v>
      </c>
    </row>
    <row r="168" spans="1:10" x14ac:dyDescent="0.35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f>order_details[[#This Row],[UnitPrice]]*order_details[[#This Row],[Quantity]]*(1-order_details[[#This Row],[Discount]])</f>
        <v>736</v>
      </c>
      <c r="G168">
        <f>order_details[[#This Row],[Discount]]*100</f>
        <v>0</v>
      </c>
      <c r="I168" s="4">
        <v>10414</v>
      </c>
      <c r="J168" s="3">
        <v>224.82999999999998</v>
      </c>
    </row>
    <row r="169" spans="1:10" x14ac:dyDescent="0.35">
      <c r="A169">
        <v>10309</v>
      </c>
      <c r="B169">
        <v>71</v>
      </c>
      <c r="C169">
        <v>17.2</v>
      </c>
      <c r="D169">
        <v>3</v>
      </c>
      <c r="E169">
        <v>0</v>
      </c>
      <c r="F169">
        <f>order_details[[#This Row],[UnitPrice]]*order_details[[#This Row],[Quantity]]*(1-order_details[[#This Row],[Discount]])</f>
        <v>51.599999999999994</v>
      </c>
      <c r="G169">
        <f>order_details[[#This Row],[Discount]]*100</f>
        <v>0</v>
      </c>
      <c r="I169" s="4">
        <v>10415</v>
      </c>
      <c r="J169" s="3">
        <v>102.4</v>
      </c>
    </row>
    <row r="170" spans="1:10" x14ac:dyDescent="0.35">
      <c r="A170">
        <v>10310</v>
      </c>
      <c r="B170">
        <v>16</v>
      </c>
      <c r="C170">
        <v>13.9</v>
      </c>
      <c r="D170">
        <v>10</v>
      </c>
      <c r="E170">
        <v>0</v>
      </c>
      <c r="F170">
        <f>order_details[[#This Row],[UnitPrice]]*order_details[[#This Row],[Quantity]]*(1-order_details[[#This Row],[Discount]])</f>
        <v>139</v>
      </c>
      <c r="G170">
        <f>order_details[[#This Row],[Discount]]*100</f>
        <v>0</v>
      </c>
      <c r="I170" s="4">
        <v>10416</v>
      </c>
      <c r="J170" s="3">
        <v>720</v>
      </c>
    </row>
    <row r="171" spans="1:10" x14ac:dyDescent="0.35">
      <c r="A171">
        <v>10310</v>
      </c>
      <c r="B171">
        <v>62</v>
      </c>
      <c r="C171">
        <v>39.4</v>
      </c>
      <c r="D171">
        <v>5</v>
      </c>
      <c r="E171">
        <v>0</v>
      </c>
      <c r="F171">
        <f>order_details[[#This Row],[UnitPrice]]*order_details[[#This Row],[Quantity]]*(1-order_details[[#This Row],[Discount]])</f>
        <v>197</v>
      </c>
      <c r="G171">
        <f>order_details[[#This Row],[Discount]]*100</f>
        <v>0</v>
      </c>
      <c r="I171" s="4">
        <v>10417</v>
      </c>
      <c r="J171" s="3">
        <v>11188.4</v>
      </c>
    </row>
    <row r="172" spans="1:10" x14ac:dyDescent="0.35">
      <c r="A172">
        <v>10311</v>
      </c>
      <c r="B172">
        <v>42</v>
      </c>
      <c r="C172">
        <v>11.2</v>
      </c>
      <c r="D172">
        <v>6</v>
      </c>
      <c r="E172">
        <v>0</v>
      </c>
      <c r="F172">
        <f>order_details[[#This Row],[UnitPrice]]*order_details[[#This Row],[Quantity]]*(1-order_details[[#This Row],[Discount]])</f>
        <v>67.199999999999989</v>
      </c>
      <c r="G172">
        <f>order_details[[#This Row],[Discount]]*100</f>
        <v>0</v>
      </c>
      <c r="I172" s="4">
        <v>10418</v>
      </c>
      <c r="J172" s="3">
        <v>1814.8</v>
      </c>
    </row>
    <row r="173" spans="1:10" x14ac:dyDescent="0.35">
      <c r="A173">
        <v>10311</v>
      </c>
      <c r="B173">
        <v>69</v>
      </c>
      <c r="C173">
        <v>28.8</v>
      </c>
      <c r="D173">
        <v>7</v>
      </c>
      <c r="E173">
        <v>0</v>
      </c>
      <c r="F173">
        <f>order_details[[#This Row],[UnitPrice]]*order_details[[#This Row],[Quantity]]*(1-order_details[[#This Row],[Discount]])</f>
        <v>201.6</v>
      </c>
      <c r="G173">
        <f>order_details[[#This Row],[Discount]]*100</f>
        <v>0</v>
      </c>
      <c r="I173" s="4">
        <v>10419</v>
      </c>
      <c r="J173" s="3">
        <v>2097.6</v>
      </c>
    </row>
    <row r="174" spans="1:10" x14ac:dyDescent="0.35">
      <c r="A174">
        <v>10312</v>
      </c>
      <c r="B174">
        <v>28</v>
      </c>
      <c r="C174">
        <v>36.4</v>
      </c>
      <c r="D174">
        <v>4</v>
      </c>
      <c r="E174">
        <v>0</v>
      </c>
      <c r="F174">
        <f>order_details[[#This Row],[UnitPrice]]*order_details[[#This Row],[Quantity]]*(1-order_details[[#This Row],[Discount]])</f>
        <v>145.6</v>
      </c>
      <c r="G174">
        <f>order_details[[#This Row],[Discount]]*100</f>
        <v>0</v>
      </c>
      <c r="I174" s="4">
        <v>10420</v>
      </c>
      <c r="J174" s="3">
        <v>1707.8400000000001</v>
      </c>
    </row>
    <row r="175" spans="1:10" x14ac:dyDescent="0.35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f>order_details[[#This Row],[UnitPrice]]*order_details[[#This Row],[Quantity]]*(1-order_details[[#This Row],[Discount]])</f>
        <v>883.19999999999993</v>
      </c>
      <c r="G175">
        <f>order_details[[#This Row],[Discount]]*100</f>
        <v>0</v>
      </c>
      <c r="I175" s="4">
        <v>10421</v>
      </c>
      <c r="J175" s="3">
        <v>1194.2700000000002</v>
      </c>
    </row>
    <row r="176" spans="1:10" x14ac:dyDescent="0.35">
      <c r="A176">
        <v>10312</v>
      </c>
      <c r="B176">
        <v>53</v>
      </c>
      <c r="C176">
        <v>26.2</v>
      </c>
      <c r="D176">
        <v>20</v>
      </c>
      <c r="E176">
        <v>0</v>
      </c>
      <c r="F176">
        <f>order_details[[#This Row],[UnitPrice]]*order_details[[#This Row],[Quantity]]*(1-order_details[[#This Row],[Discount]])</f>
        <v>524</v>
      </c>
      <c r="G176">
        <f>order_details[[#This Row],[Discount]]*100</f>
        <v>0</v>
      </c>
      <c r="I176" s="4">
        <v>10422</v>
      </c>
      <c r="J176" s="3">
        <v>49.8</v>
      </c>
    </row>
    <row r="177" spans="1:10" x14ac:dyDescent="0.35">
      <c r="A177">
        <v>10312</v>
      </c>
      <c r="B177">
        <v>75</v>
      </c>
      <c r="C177">
        <v>6.2</v>
      </c>
      <c r="D177">
        <v>10</v>
      </c>
      <c r="E177">
        <v>0</v>
      </c>
      <c r="F177">
        <f>order_details[[#This Row],[UnitPrice]]*order_details[[#This Row],[Quantity]]*(1-order_details[[#This Row],[Discount]])</f>
        <v>62</v>
      </c>
      <c r="G177">
        <f>order_details[[#This Row],[Discount]]*100</f>
        <v>0</v>
      </c>
      <c r="I177" s="4">
        <v>10423</v>
      </c>
      <c r="J177" s="3">
        <v>1020</v>
      </c>
    </row>
    <row r="178" spans="1:10" x14ac:dyDescent="0.35">
      <c r="A178">
        <v>10313</v>
      </c>
      <c r="B178">
        <v>36</v>
      </c>
      <c r="C178">
        <v>15.2</v>
      </c>
      <c r="D178">
        <v>12</v>
      </c>
      <c r="E178">
        <v>0</v>
      </c>
      <c r="F178">
        <f>order_details[[#This Row],[UnitPrice]]*order_details[[#This Row],[Quantity]]*(1-order_details[[#This Row],[Discount]])</f>
        <v>182.39999999999998</v>
      </c>
      <c r="G178">
        <f>order_details[[#This Row],[Discount]]*100</f>
        <v>0</v>
      </c>
      <c r="I178" s="4">
        <v>10424</v>
      </c>
      <c r="J178" s="3">
        <v>9194.5600000000013</v>
      </c>
    </row>
    <row r="179" spans="1:10" x14ac:dyDescent="0.35">
      <c r="A179">
        <v>10314</v>
      </c>
      <c r="B179">
        <v>32</v>
      </c>
      <c r="C179">
        <v>25.6</v>
      </c>
      <c r="D179">
        <v>40</v>
      </c>
      <c r="E179">
        <v>0.1</v>
      </c>
      <c r="F179">
        <f>order_details[[#This Row],[UnitPrice]]*order_details[[#This Row],[Quantity]]*(1-order_details[[#This Row],[Discount]])</f>
        <v>921.6</v>
      </c>
      <c r="G179">
        <f>order_details[[#This Row],[Discount]]*100</f>
        <v>10</v>
      </c>
      <c r="I179" s="4">
        <v>10425</v>
      </c>
      <c r="J179" s="3">
        <v>360</v>
      </c>
    </row>
    <row r="180" spans="1:10" x14ac:dyDescent="0.35">
      <c r="A180">
        <v>10314</v>
      </c>
      <c r="B180">
        <v>58</v>
      </c>
      <c r="C180">
        <v>10.6</v>
      </c>
      <c r="D180">
        <v>30</v>
      </c>
      <c r="E180">
        <v>0.1</v>
      </c>
      <c r="F180">
        <f>order_details[[#This Row],[UnitPrice]]*order_details[[#This Row],[Quantity]]*(1-order_details[[#This Row],[Discount]])</f>
        <v>286.2</v>
      </c>
      <c r="G180">
        <f>order_details[[#This Row],[Discount]]*100</f>
        <v>10</v>
      </c>
      <c r="I180" s="4">
        <v>10426</v>
      </c>
      <c r="J180" s="3">
        <v>338.20000000000005</v>
      </c>
    </row>
    <row r="181" spans="1:10" x14ac:dyDescent="0.35">
      <c r="A181">
        <v>10314</v>
      </c>
      <c r="B181">
        <v>62</v>
      </c>
      <c r="C181">
        <v>39.4</v>
      </c>
      <c r="D181">
        <v>25</v>
      </c>
      <c r="E181">
        <v>0.1</v>
      </c>
      <c r="F181">
        <f>order_details[[#This Row],[UnitPrice]]*order_details[[#This Row],[Quantity]]*(1-order_details[[#This Row],[Discount]])</f>
        <v>886.5</v>
      </c>
      <c r="G181">
        <f>order_details[[#This Row],[Discount]]*100</f>
        <v>10</v>
      </c>
      <c r="I181" s="4">
        <v>10427</v>
      </c>
      <c r="J181" s="3">
        <v>651</v>
      </c>
    </row>
    <row r="182" spans="1:10" x14ac:dyDescent="0.35">
      <c r="A182">
        <v>10315</v>
      </c>
      <c r="B182">
        <v>34</v>
      </c>
      <c r="C182">
        <v>11.2</v>
      </c>
      <c r="D182">
        <v>14</v>
      </c>
      <c r="E182">
        <v>0</v>
      </c>
      <c r="F182">
        <f>order_details[[#This Row],[UnitPrice]]*order_details[[#This Row],[Quantity]]*(1-order_details[[#This Row],[Discount]])</f>
        <v>156.79999999999998</v>
      </c>
      <c r="G182">
        <f>order_details[[#This Row],[Discount]]*100</f>
        <v>0</v>
      </c>
      <c r="I182" s="4">
        <v>10428</v>
      </c>
      <c r="J182" s="3">
        <v>192</v>
      </c>
    </row>
    <row r="183" spans="1:10" x14ac:dyDescent="0.35">
      <c r="A183">
        <v>10315</v>
      </c>
      <c r="B183">
        <v>70</v>
      </c>
      <c r="C183">
        <v>12</v>
      </c>
      <c r="D183">
        <v>30</v>
      </c>
      <c r="E183">
        <v>0</v>
      </c>
      <c r="F183">
        <f>order_details[[#This Row],[UnitPrice]]*order_details[[#This Row],[Quantity]]*(1-order_details[[#This Row],[Discount]])</f>
        <v>360</v>
      </c>
      <c r="G183">
        <f>order_details[[#This Row],[Discount]]*100</f>
        <v>0</v>
      </c>
      <c r="I183" s="4">
        <v>10429</v>
      </c>
      <c r="J183" s="3">
        <v>1441.375</v>
      </c>
    </row>
    <row r="184" spans="1:10" x14ac:dyDescent="0.35">
      <c r="A184">
        <v>10316</v>
      </c>
      <c r="B184">
        <v>41</v>
      </c>
      <c r="C184">
        <v>7.7</v>
      </c>
      <c r="D184">
        <v>10</v>
      </c>
      <c r="E184">
        <v>0</v>
      </c>
      <c r="F184">
        <f>order_details[[#This Row],[UnitPrice]]*order_details[[#This Row],[Quantity]]*(1-order_details[[#This Row],[Discount]])</f>
        <v>77</v>
      </c>
      <c r="G184">
        <f>order_details[[#This Row],[Discount]]*100</f>
        <v>0</v>
      </c>
      <c r="I184" s="4">
        <v>10430</v>
      </c>
      <c r="J184" s="3">
        <v>4899.2</v>
      </c>
    </row>
    <row r="185" spans="1:10" x14ac:dyDescent="0.35">
      <c r="A185">
        <v>10316</v>
      </c>
      <c r="B185">
        <v>62</v>
      </c>
      <c r="C185">
        <v>39.4</v>
      </c>
      <c r="D185">
        <v>70</v>
      </c>
      <c r="E185">
        <v>0</v>
      </c>
      <c r="F185">
        <f>order_details[[#This Row],[UnitPrice]]*order_details[[#This Row],[Quantity]]*(1-order_details[[#This Row],[Discount]])</f>
        <v>2758</v>
      </c>
      <c r="G185">
        <f>order_details[[#This Row],[Discount]]*100</f>
        <v>0</v>
      </c>
      <c r="I185" s="4">
        <v>10431</v>
      </c>
      <c r="J185" s="3">
        <v>1892.25</v>
      </c>
    </row>
    <row r="186" spans="1:10" x14ac:dyDescent="0.35">
      <c r="A186">
        <v>10317</v>
      </c>
      <c r="B186">
        <v>1</v>
      </c>
      <c r="C186">
        <v>14.4</v>
      </c>
      <c r="D186">
        <v>20</v>
      </c>
      <c r="E186">
        <v>0</v>
      </c>
      <c r="F186">
        <f>order_details[[#This Row],[UnitPrice]]*order_details[[#This Row],[Quantity]]*(1-order_details[[#This Row],[Discount]])</f>
        <v>288</v>
      </c>
      <c r="G186">
        <f>order_details[[#This Row],[Discount]]*100</f>
        <v>0</v>
      </c>
      <c r="I186" s="4">
        <v>10432</v>
      </c>
      <c r="J186" s="3">
        <v>485</v>
      </c>
    </row>
    <row r="187" spans="1:10" x14ac:dyDescent="0.35">
      <c r="A187">
        <v>10318</v>
      </c>
      <c r="B187">
        <v>41</v>
      </c>
      <c r="C187">
        <v>7.7</v>
      </c>
      <c r="D187">
        <v>20</v>
      </c>
      <c r="E187">
        <v>0</v>
      </c>
      <c r="F187">
        <f>order_details[[#This Row],[UnitPrice]]*order_details[[#This Row],[Quantity]]*(1-order_details[[#This Row],[Discount]])</f>
        <v>154</v>
      </c>
      <c r="G187">
        <f>order_details[[#This Row],[Discount]]*100</f>
        <v>0</v>
      </c>
      <c r="I187" s="4">
        <v>10433</v>
      </c>
      <c r="J187" s="3">
        <v>851.19999999999993</v>
      </c>
    </row>
    <row r="188" spans="1:10" x14ac:dyDescent="0.35">
      <c r="A188">
        <v>10318</v>
      </c>
      <c r="B188">
        <v>76</v>
      </c>
      <c r="C188">
        <v>14.4</v>
      </c>
      <c r="D188">
        <v>6</v>
      </c>
      <c r="E188">
        <v>0</v>
      </c>
      <c r="F188">
        <f>order_details[[#This Row],[UnitPrice]]*order_details[[#This Row],[Quantity]]*(1-order_details[[#This Row],[Discount]])</f>
        <v>86.4</v>
      </c>
      <c r="G188">
        <f>order_details[[#This Row],[Discount]]*100</f>
        <v>0</v>
      </c>
      <c r="I188" s="4">
        <v>10434</v>
      </c>
      <c r="J188" s="3">
        <v>321.12</v>
      </c>
    </row>
    <row r="189" spans="1:10" x14ac:dyDescent="0.35">
      <c r="A189">
        <v>10319</v>
      </c>
      <c r="B189">
        <v>17</v>
      </c>
      <c r="C189">
        <v>31.2</v>
      </c>
      <c r="D189">
        <v>8</v>
      </c>
      <c r="E189">
        <v>0</v>
      </c>
      <c r="F189">
        <f>order_details[[#This Row],[UnitPrice]]*order_details[[#This Row],[Quantity]]*(1-order_details[[#This Row],[Discount]])</f>
        <v>249.6</v>
      </c>
      <c r="G189">
        <f>order_details[[#This Row],[Discount]]*100</f>
        <v>0</v>
      </c>
      <c r="I189" s="4">
        <v>10435</v>
      </c>
      <c r="J189" s="3">
        <v>631.6</v>
      </c>
    </row>
    <row r="190" spans="1:10" x14ac:dyDescent="0.35">
      <c r="A190">
        <v>10319</v>
      </c>
      <c r="B190">
        <v>28</v>
      </c>
      <c r="C190">
        <v>36.4</v>
      </c>
      <c r="D190">
        <v>14</v>
      </c>
      <c r="E190">
        <v>0</v>
      </c>
      <c r="F190">
        <f>order_details[[#This Row],[UnitPrice]]*order_details[[#This Row],[Quantity]]*(1-order_details[[#This Row],[Discount]])</f>
        <v>509.59999999999997</v>
      </c>
      <c r="G190">
        <f>order_details[[#This Row],[Discount]]*100</f>
        <v>0</v>
      </c>
      <c r="I190" s="4">
        <v>10436</v>
      </c>
      <c r="J190" s="3">
        <v>1994.5200000000002</v>
      </c>
    </row>
    <row r="191" spans="1:10" x14ac:dyDescent="0.35">
      <c r="A191">
        <v>10319</v>
      </c>
      <c r="B191">
        <v>76</v>
      </c>
      <c r="C191">
        <v>14.4</v>
      </c>
      <c r="D191">
        <v>30</v>
      </c>
      <c r="E191">
        <v>0</v>
      </c>
      <c r="F191">
        <f>order_details[[#This Row],[UnitPrice]]*order_details[[#This Row],[Quantity]]*(1-order_details[[#This Row],[Discount]])</f>
        <v>432</v>
      </c>
      <c r="G191">
        <f>order_details[[#This Row],[Discount]]*100</f>
        <v>0</v>
      </c>
      <c r="I191" s="4">
        <v>10437</v>
      </c>
      <c r="J191" s="3">
        <v>393</v>
      </c>
    </row>
    <row r="192" spans="1:10" x14ac:dyDescent="0.35">
      <c r="A192">
        <v>10320</v>
      </c>
      <c r="B192">
        <v>71</v>
      </c>
      <c r="C192">
        <v>17.2</v>
      </c>
      <c r="D192">
        <v>30</v>
      </c>
      <c r="E192">
        <v>0</v>
      </c>
      <c r="F192">
        <f>order_details[[#This Row],[UnitPrice]]*order_details[[#This Row],[Quantity]]*(1-order_details[[#This Row],[Discount]])</f>
        <v>516</v>
      </c>
      <c r="G192">
        <f>order_details[[#This Row],[Discount]]*100</f>
        <v>0</v>
      </c>
      <c r="I192" s="4">
        <v>10438</v>
      </c>
      <c r="J192" s="3">
        <v>454</v>
      </c>
    </row>
    <row r="193" spans="1:10" x14ac:dyDescent="0.35">
      <c r="A193">
        <v>10321</v>
      </c>
      <c r="B193">
        <v>35</v>
      </c>
      <c r="C193">
        <v>14.4</v>
      </c>
      <c r="D193">
        <v>10</v>
      </c>
      <c r="E193">
        <v>0</v>
      </c>
      <c r="F193">
        <f>order_details[[#This Row],[UnitPrice]]*order_details[[#This Row],[Quantity]]*(1-order_details[[#This Row],[Discount]])</f>
        <v>144</v>
      </c>
      <c r="G193">
        <f>order_details[[#This Row],[Discount]]*100</f>
        <v>0</v>
      </c>
      <c r="I193" s="4">
        <v>10439</v>
      </c>
      <c r="J193" s="3">
        <v>1078</v>
      </c>
    </row>
    <row r="194" spans="1:10" x14ac:dyDescent="0.35">
      <c r="A194">
        <v>10322</v>
      </c>
      <c r="B194">
        <v>52</v>
      </c>
      <c r="C194">
        <v>5.6</v>
      </c>
      <c r="D194">
        <v>20</v>
      </c>
      <c r="E194">
        <v>0</v>
      </c>
      <c r="F194">
        <f>order_details[[#This Row],[UnitPrice]]*order_details[[#This Row],[Quantity]]*(1-order_details[[#This Row],[Discount]])</f>
        <v>112</v>
      </c>
      <c r="G194">
        <f>order_details[[#This Row],[Discount]]*100</f>
        <v>0</v>
      </c>
      <c r="I194" s="4">
        <v>10440</v>
      </c>
      <c r="J194" s="3">
        <v>4924.1350000000002</v>
      </c>
    </row>
    <row r="195" spans="1:10" x14ac:dyDescent="0.35">
      <c r="A195">
        <v>10323</v>
      </c>
      <c r="B195">
        <v>15</v>
      </c>
      <c r="C195">
        <v>12.4</v>
      </c>
      <c r="D195">
        <v>5</v>
      </c>
      <c r="E195">
        <v>0</v>
      </c>
      <c r="F195">
        <f>order_details[[#This Row],[UnitPrice]]*order_details[[#This Row],[Quantity]]*(1-order_details[[#This Row],[Discount]])</f>
        <v>62</v>
      </c>
      <c r="G195">
        <f>order_details[[#This Row],[Discount]]*100</f>
        <v>0</v>
      </c>
      <c r="I195" s="4">
        <v>10441</v>
      </c>
      <c r="J195" s="3">
        <v>1755</v>
      </c>
    </row>
    <row r="196" spans="1:10" x14ac:dyDescent="0.35">
      <c r="A196">
        <v>10323</v>
      </c>
      <c r="B196">
        <v>25</v>
      </c>
      <c r="C196">
        <v>11.2</v>
      </c>
      <c r="D196">
        <v>4</v>
      </c>
      <c r="E196">
        <v>0</v>
      </c>
      <c r="F196">
        <f>order_details[[#This Row],[UnitPrice]]*order_details[[#This Row],[Quantity]]*(1-order_details[[#This Row],[Discount]])</f>
        <v>44.8</v>
      </c>
      <c r="G196">
        <f>order_details[[#This Row],[Discount]]*100</f>
        <v>0</v>
      </c>
      <c r="I196" s="4">
        <v>10442</v>
      </c>
      <c r="J196" s="3">
        <v>1792</v>
      </c>
    </row>
    <row r="197" spans="1:10" x14ac:dyDescent="0.35">
      <c r="A197">
        <v>10323</v>
      </c>
      <c r="B197">
        <v>39</v>
      </c>
      <c r="C197">
        <v>14.4</v>
      </c>
      <c r="D197">
        <v>4</v>
      </c>
      <c r="E197">
        <v>0</v>
      </c>
      <c r="F197">
        <f>order_details[[#This Row],[UnitPrice]]*order_details[[#This Row],[Quantity]]*(1-order_details[[#This Row],[Discount]])</f>
        <v>57.6</v>
      </c>
      <c r="G197">
        <f>order_details[[#This Row],[Discount]]*100</f>
        <v>0</v>
      </c>
      <c r="I197" s="4">
        <v>10443</v>
      </c>
      <c r="J197" s="3">
        <v>517.43999999999994</v>
      </c>
    </row>
    <row r="198" spans="1:10" x14ac:dyDescent="0.35">
      <c r="A198">
        <v>10324</v>
      </c>
      <c r="B198">
        <v>16</v>
      </c>
      <c r="C198">
        <v>13.9</v>
      </c>
      <c r="D198">
        <v>21</v>
      </c>
      <c r="E198">
        <v>0.15</v>
      </c>
      <c r="F198">
        <f>order_details[[#This Row],[UnitPrice]]*order_details[[#This Row],[Quantity]]*(1-order_details[[#This Row],[Discount]])</f>
        <v>248.11500000000001</v>
      </c>
      <c r="G198">
        <f>order_details[[#This Row],[Discount]]*100</f>
        <v>15</v>
      </c>
      <c r="I198" s="4">
        <v>10444</v>
      </c>
      <c r="J198" s="3">
        <v>1031.7</v>
      </c>
    </row>
    <row r="199" spans="1:10" x14ac:dyDescent="0.35">
      <c r="A199">
        <v>10324</v>
      </c>
      <c r="B199">
        <v>35</v>
      </c>
      <c r="C199">
        <v>14.4</v>
      </c>
      <c r="D199">
        <v>70</v>
      </c>
      <c r="E199">
        <v>0.15</v>
      </c>
      <c r="F199">
        <f>order_details[[#This Row],[UnitPrice]]*order_details[[#This Row],[Quantity]]*(1-order_details[[#This Row],[Discount]])</f>
        <v>856.8</v>
      </c>
      <c r="G199">
        <f>order_details[[#This Row],[Discount]]*100</f>
        <v>15</v>
      </c>
      <c r="I199" s="4">
        <v>10445</v>
      </c>
      <c r="J199" s="3">
        <v>174.9</v>
      </c>
    </row>
    <row r="200" spans="1:10" x14ac:dyDescent="0.35">
      <c r="A200">
        <v>10324</v>
      </c>
      <c r="B200">
        <v>46</v>
      </c>
      <c r="C200">
        <v>9.6</v>
      </c>
      <c r="D200">
        <v>30</v>
      </c>
      <c r="E200">
        <v>0</v>
      </c>
      <c r="F200">
        <f>order_details[[#This Row],[UnitPrice]]*order_details[[#This Row],[Quantity]]*(1-order_details[[#This Row],[Discount]])</f>
        <v>288</v>
      </c>
      <c r="G200">
        <f>order_details[[#This Row],[Discount]]*100</f>
        <v>0</v>
      </c>
      <c r="I200" s="4">
        <v>10446</v>
      </c>
      <c r="J200" s="3">
        <v>246.24</v>
      </c>
    </row>
    <row r="201" spans="1:10" x14ac:dyDescent="0.35">
      <c r="A201">
        <v>10324</v>
      </c>
      <c r="B201">
        <v>59</v>
      </c>
      <c r="C201">
        <v>44</v>
      </c>
      <c r="D201">
        <v>40</v>
      </c>
      <c r="E201">
        <v>0.15</v>
      </c>
      <c r="F201">
        <f>order_details[[#This Row],[UnitPrice]]*order_details[[#This Row],[Quantity]]*(1-order_details[[#This Row],[Discount]])</f>
        <v>1496</v>
      </c>
      <c r="G201">
        <f>order_details[[#This Row],[Discount]]*100</f>
        <v>15</v>
      </c>
      <c r="I201" s="4">
        <v>10447</v>
      </c>
      <c r="J201" s="3">
        <v>914.4</v>
      </c>
    </row>
    <row r="202" spans="1:10" x14ac:dyDescent="0.35">
      <c r="A202">
        <v>10324</v>
      </c>
      <c r="B202">
        <v>63</v>
      </c>
      <c r="C202">
        <v>35.1</v>
      </c>
      <c r="D202">
        <v>80</v>
      </c>
      <c r="E202">
        <v>0.15</v>
      </c>
      <c r="F202">
        <f>order_details[[#This Row],[UnitPrice]]*order_details[[#This Row],[Quantity]]*(1-order_details[[#This Row],[Discount]])</f>
        <v>2386.7999999999997</v>
      </c>
      <c r="G202">
        <f>order_details[[#This Row],[Discount]]*100</f>
        <v>15</v>
      </c>
      <c r="I202" s="4">
        <v>10448</v>
      </c>
      <c r="J202" s="3">
        <v>443.4</v>
      </c>
    </row>
    <row r="203" spans="1:10" x14ac:dyDescent="0.35">
      <c r="A203">
        <v>10325</v>
      </c>
      <c r="B203">
        <v>6</v>
      </c>
      <c r="C203">
        <v>20</v>
      </c>
      <c r="D203">
        <v>6</v>
      </c>
      <c r="E203">
        <v>0</v>
      </c>
      <c r="F203">
        <f>order_details[[#This Row],[UnitPrice]]*order_details[[#This Row],[Quantity]]*(1-order_details[[#This Row],[Discount]])</f>
        <v>120</v>
      </c>
      <c r="G203">
        <f>order_details[[#This Row],[Discount]]*100</f>
        <v>0</v>
      </c>
      <c r="I203" s="4">
        <v>10449</v>
      </c>
      <c r="J203" s="3">
        <v>1838.2</v>
      </c>
    </row>
    <row r="204" spans="1:10" x14ac:dyDescent="0.35">
      <c r="A204">
        <v>10325</v>
      </c>
      <c r="B204">
        <v>13</v>
      </c>
      <c r="C204">
        <v>4.8</v>
      </c>
      <c r="D204">
        <v>12</v>
      </c>
      <c r="E204">
        <v>0</v>
      </c>
      <c r="F204">
        <f>order_details[[#This Row],[UnitPrice]]*order_details[[#This Row],[Quantity]]*(1-order_details[[#This Row],[Discount]])</f>
        <v>57.599999999999994</v>
      </c>
      <c r="G204">
        <f>order_details[[#This Row],[Discount]]*100</f>
        <v>0</v>
      </c>
      <c r="I204" s="4">
        <v>10450</v>
      </c>
      <c r="J204" s="3">
        <v>425.12</v>
      </c>
    </row>
    <row r="205" spans="1:10" x14ac:dyDescent="0.35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f>order_details[[#This Row],[UnitPrice]]*order_details[[#This Row],[Quantity]]*(1-order_details[[#This Row],[Discount]])</f>
        <v>167.4</v>
      </c>
      <c r="G205">
        <f>order_details[[#This Row],[Discount]]*100</f>
        <v>0</v>
      </c>
      <c r="I205" s="4">
        <v>10451</v>
      </c>
      <c r="J205" s="3">
        <v>3849.6600000000003</v>
      </c>
    </row>
    <row r="206" spans="1:10" x14ac:dyDescent="0.35">
      <c r="A206">
        <v>10325</v>
      </c>
      <c r="B206">
        <v>31</v>
      </c>
      <c r="C206">
        <v>10</v>
      </c>
      <c r="D206">
        <v>4</v>
      </c>
      <c r="E206">
        <v>0</v>
      </c>
      <c r="F206">
        <f>order_details[[#This Row],[UnitPrice]]*order_details[[#This Row],[Quantity]]*(1-order_details[[#This Row],[Discount]])</f>
        <v>40</v>
      </c>
      <c r="G206">
        <f>order_details[[#This Row],[Discount]]*100</f>
        <v>0</v>
      </c>
      <c r="I206" s="4">
        <v>10452</v>
      </c>
      <c r="J206" s="3">
        <v>2018.5</v>
      </c>
    </row>
    <row r="207" spans="1:10" x14ac:dyDescent="0.35">
      <c r="A207">
        <v>10325</v>
      </c>
      <c r="B207">
        <v>72</v>
      </c>
      <c r="C207">
        <v>27.8</v>
      </c>
      <c r="D207">
        <v>40</v>
      </c>
      <c r="E207">
        <v>0</v>
      </c>
      <c r="F207">
        <f>order_details[[#This Row],[UnitPrice]]*order_details[[#This Row],[Quantity]]*(1-order_details[[#This Row],[Discount]])</f>
        <v>1112</v>
      </c>
      <c r="G207">
        <f>order_details[[#This Row],[Discount]]*100</f>
        <v>0</v>
      </c>
      <c r="I207" s="4">
        <v>10453</v>
      </c>
      <c r="J207" s="3">
        <v>407.70000000000005</v>
      </c>
    </row>
    <row r="208" spans="1:10" x14ac:dyDescent="0.35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f>order_details[[#This Row],[UnitPrice]]*order_details[[#This Row],[Quantity]]*(1-order_details[[#This Row],[Discount]])</f>
        <v>422.40000000000003</v>
      </c>
      <c r="G208">
        <f>order_details[[#This Row],[Discount]]*100</f>
        <v>0</v>
      </c>
      <c r="I208" s="4">
        <v>10454</v>
      </c>
      <c r="J208" s="3">
        <v>331.20000000000005</v>
      </c>
    </row>
    <row r="209" spans="1:10" x14ac:dyDescent="0.35">
      <c r="A209">
        <v>10326</v>
      </c>
      <c r="B209">
        <v>57</v>
      </c>
      <c r="C209">
        <v>15.6</v>
      </c>
      <c r="D209">
        <v>16</v>
      </c>
      <c r="E209">
        <v>0</v>
      </c>
      <c r="F209">
        <f>order_details[[#This Row],[UnitPrice]]*order_details[[#This Row],[Quantity]]*(1-order_details[[#This Row],[Discount]])</f>
        <v>249.6</v>
      </c>
      <c r="G209">
        <f>order_details[[#This Row],[Discount]]*100</f>
        <v>0</v>
      </c>
      <c r="I209" s="4">
        <v>10455</v>
      </c>
      <c r="J209" s="3">
        <v>2684</v>
      </c>
    </row>
    <row r="210" spans="1:10" x14ac:dyDescent="0.35">
      <c r="A210">
        <v>10326</v>
      </c>
      <c r="B210">
        <v>75</v>
      </c>
      <c r="C210">
        <v>6.2</v>
      </c>
      <c r="D210">
        <v>50</v>
      </c>
      <c r="E210">
        <v>0</v>
      </c>
      <c r="F210">
        <f>order_details[[#This Row],[UnitPrice]]*order_details[[#This Row],[Quantity]]*(1-order_details[[#This Row],[Discount]])</f>
        <v>310</v>
      </c>
      <c r="G210">
        <f>order_details[[#This Row],[Discount]]*100</f>
        <v>0</v>
      </c>
      <c r="I210" s="4">
        <v>10456</v>
      </c>
      <c r="J210" s="3">
        <v>557.59999999999991</v>
      </c>
    </row>
    <row r="211" spans="1:10" x14ac:dyDescent="0.35">
      <c r="A211">
        <v>10327</v>
      </c>
      <c r="B211">
        <v>2</v>
      </c>
      <c r="C211">
        <v>15.2</v>
      </c>
      <c r="D211">
        <v>25</v>
      </c>
      <c r="E211">
        <v>0.2</v>
      </c>
      <c r="F211">
        <f>order_details[[#This Row],[UnitPrice]]*order_details[[#This Row],[Quantity]]*(1-order_details[[#This Row],[Discount]])</f>
        <v>304</v>
      </c>
      <c r="G211">
        <f>order_details[[#This Row],[Discount]]*100</f>
        <v>20</v>
      </c>
      <c r="I211" s="4">
        <v>10457</v>
      </c>
      <c r="J211" s="3">
        <v>1584</v>
      </c>
    </row>
    <row r="212" spans="1:10" x14ac:dyDescent="0.35">
      <c r="A212">
        <v>10327</v>
      </c>
      <c r="B212">
        <v>11</v>
      </c>
      <c r="C212">
        <v>16.8</v>
      </c>
      <c r="D212">
        <v>50</v>
      </c>
      <c r="E212">
        <v>0.2</v>
      </c>
      <c r="F212">
        <f>order_details[[#This Row],[UnitPrice]]*order_details[[#This Row],[Quantity]]*(1-order_details[[#This Row],[Discount]])</f>
        <v>672</v>
      </c>
      <c r="G212">
        <f>order_details[[#This Row],[Discount]]*100</f>
        <v>20</v>
      </c>
      <c r="I212" s="4">
        <v>10458</v>
      </c>
      <c r="J212" s="3">
        <v>3891</v>
      </c>
    </row>
    <row r="213" spans="1:10" x14ac:dyDescent="0.35">
      <c r="A213">
        <v>10327</v>
      </c>
      <c r="B213">
        <v>30</v>
      </c>
      <c r="C213">
        <v>20.7</v>
      </c>
      <c r="D213">
        <v>35</v>
      </c>
      <c r="E213">
        <v>0.2</v>
      </c>
      <c r="F213">
        <f>order_details[[#This Row],[UnitPrice]]*order_details[[#This Row],[Quantity]]*(1-order_details[[#This Row],[Discount]])</f>
        <v>579.6</v>
      </c>
      <c r="G213">
        <f>order_details[[#This Row],[Discount]]*100</f>
        <v>20</v>
      </c>
      <c r="I213" s="4">
        <v>10459</v>
      </c>
      <c r="J213" s="3">
        <v>1659.1999999999998</v>
      </c>
    </row>
    <row r="214" spans="1:10" x14ac:dyDescent="0.35">
      <c r="A214">
        <v>10327</v>
      </c>
      <c r="B214">
        <v>58</v>
      </c>
      <c r="C214">
        <v>10.6</v>
      </c>
      <c r="D214">
        <v>30</v>
      </c>
      <c r="E214">
        <v>0.2</v>
      </c>
      <c r="F214">
        <f>order_details[[#This Row],[UnitPrice]]*order_details[[#This Row],[Quantity]]*(1-order_details[[#This Row],[Discount]])</f>
        <v>254.4</v>
      </c>
      <c r="G214">
        <f>order_details[[#This Row],[Discount]]*100</f>
        <v>20</v>
      </c>
      <c r="I214" s="4">
        <v>10460</v>
      </c>
      <c r="J214" s="3">
        <v>176.1</v>
      </c>
    </row>
    <row r="215" spans="1:10" x14ac:dyDescent="0.35">
      <c r="A215">
        <v>10328</v>
      </c>
      <c r="B215">
        <v>59</v>
      </c>
      <c r="C215">
        <v>44</v>
      </c>
      <c r="D215">
        <v>9</v>
      </c>
      <c r="E215">
        <v>0</v>
      </c>
      <c r="F215">
        <f>order_details[[#This Row],[UnitPrice]]*order_details[[#This Row],[Quantity]]*(1-order_details[[#This Row],[Discount]])</f>
        <v>396</v>
      </c>
      <c r="G215">
        <f>order_details[[#This Row],[Discount]]*100</f>
        <v>0</v>
      </c>
      <c r="I215" s="4">
        <v>10461</v>
      </c>
      <c r="J215" s="3">
        <v>1538.7</v>
      </c>
    </row>
    <row r="216" spans="1:10" x14ac:dyDescent="0.35">
      <c r="A216">
        <v>10328</v>
      </c>
      <c r="B216">
        <v>65</v>
      </c>
      <c r="C216">
        <v>16.8</v>
      </c>
      <c r="D216">
        <v>40</v>
      </c>
      <c r="E216">
        <v>0</v>
      </c>
      <c r="F216">
        <f>order_details[[#This Row],[UnitPrice]]*order_details[[#This Row],[Quantity]]*(1-order_details[[#This Row],[Discount]])</f>
        <v>672</v>
      </c>
      <c r="G216">
        <f>order_details[[#This Row],[Discount]]*100</f>
        <v>0</v>
      </c>
      <c r="I216" s="4">
        <v>10462</v>
      </c>
      <c r="J216" s="3">
        <v>156.00000000000003</v>
      </c>
    </row>
    <row r="217" spans="1:10" x14ac:dyDescent="0.35">
      <c r="A217">
        <v>10328</v>
      </c>
      <c r="B217">
        <v>68</v>
      </c>
      <c r="C217">
        <v>10</v>
      </c>
      <c r="D217">
        <v>10</v>
      </c>
      <c r="E217">
        <v>0</v>
      </c>
      <c r="F217">
        <f>order_details[[#This Row],[UnitPrice]]*order_details[[#This Row],[Quantity]]*(1-order_details[[#This Row],[Discount]])</f>
        <v>100</v>
      </c>
      <c r="G217">
        <f>order_details[[#This Row],[Discount]]*100</f>
        <v>0</v>
      </c>
      <c r="I217" s="4">
        <v>10463</v>
      </c>
      <c r="J217" s="3">
        <v>713.3</v>
      </c>
    </row>
    <row r="218" spans="1:10" x14ac:dyDescent="0.35">
      <c r="A218">
        <v>10329</v>
      </c>
      <c r="B218">
        <v>19</v>
      </c>
      <c r="C218">
        <v>7.3</v>
      </c>
      <c r="D218">
        <v>10</v>
      </c>
      <c r="E218">
        <v>0.05</v>
      </c>
      <c r="F218">
        <f>order_details[[#This Row],[UnitPrice]]*order_details[[#This Row],[Quantity]]*(1-order_details[[#This Row],[Discount]])</f>
        <v>69.349999999999994</v>
      </c>
      <c r="G218">
        <f>order_details[[#This Row],[Discount]]*100</f>
        <v>5</v>
      </c>
      <c r="I218" s="4">
        <v>10464</v>
      </c>
      <c r="J218" s="3">
        <v>1609.28</v>
      </c>
    </row>
    <row r="219" spans="1:10" x14ac:dyDescent="0.35">
      <c r="A219">
        <v>10329</v>
      </c>
      <c r="B219">
        <v>30</v>
      </c>
      <c r="C219">
        <v>20.7</v>
      </c>
      <c r="D219">
        <v>8</v>
      </c>
      <c r="E219">
        <v>0.05</v>
      </c>
      <c r="F219">
        <f>order_details[[#This Row],[UnitPrice]]*order_details[[#This Row],[Quantity]]*(1-order_details[[#This Row],[Discount]])</f>
        <v>157.32</v>
      </c>
      <c r="G219">
        <f>order_details[[#This Row],[Discount]]*100</f>
        <v>5</v>
      </c>
      <c r="I219" s="4">
        <v>10465</v>
      </c>
      <c r="J219" s="3">
        <v>2518</v>
      </c>
    </row>
    <row r="220" spans="1:10" x14ac:dyDescent="0.35">
      <c r="A220">
        <v>10329</v>
      </c>
      <c r="B220">
        <v>38</v>
      </c>
      <c r="C220">
        <v>210.8</v>
      </c>
      <c r="D220">
        <v>20</v>
      </c>
      <c r="E220">
        <v>0.05</v>
      </c>
      <c r="F220">
        <f>order_details[[#This Row],[UnitPrice]]*order_details[[#This Row],[Quantity]]*(1-order_details[[#This Row],[Discount]])</f>
        <v>4005.2</v>
      </c>
      <c r="G220">
        <f>order_details[[#This Row],[Discount]]*100</f>
        <v>5</v>
      </c>
      <c r="I220" s="4">
        <v>10466</v>
      </c>
      <c r="J220" s="3">
        <v>216</v>
      </c>
    </row>
    <row r="221" spans="1:10" x14ac:dyDescent="0.35">
      <c r="A221">
        <v>10329</v>
      </c>
      <c r="B221">
        <v>56</v>
      </c>
      <c r="C221">
        <v>30.4</v>
      </c>
      <c r="D221">
        <v>12</v>
      </c>
      <c r="E221">
        <v>0.05</v>
      </c>
      <c r="F221">
        <f>order_details[[#This Row],[UnitPrice]]*order_details[[#This Row],[Quantity]]*(1-order_details[[#This Row],[Discount]])</f>
        <v>346.55999999999995</v>
      </c>
      <c r="G221">
        <f>order_details[[#This Row],[Discount]]*100</f>
        <v>5</v>
      </c>
      <c r="I221" s="4">
        <v>10467</v>
      </c>
      <c r="J221" s="3">
        <v>235.2</v>
      </c>
    </row>
    <row r="222" spans="1:10" x14ac:dyDescent="0.35">
      <c r="A222">
        <v>10330</v>
      </c>
      <c r="B222">
        <v>26</v>
      </c>
      <c r="C222">
        <v>24.9</v>
      </c>
      <c r="D222">
        <v>50</v>
      </c>
      <c r="E222">
        <v>0.15</v>
      </c>
      <c r="F222">
        <f>order_details[[#This Row],[UnitPrice]]*order_details[[#This Row],[Quantity]]*(1-order_details[[#This Row],[Discount]])</f>
        <v>1058.25</v>
      </c>
      <c r="G222">
        <f>order_details[[#This Row],[Discount]]*100</f>
        <v>15</v>
      </c>
      <c r="I222" s="4">
        <v>10468</v>
      </c>
      <c r="J222" s="3">
        <v>717.6</v>
      </c>
    </row>
    <row r="223" spans="1:10" x14ac:dyDescent="0.35">
      <c r="A223">
        <v>10330</v>
      </c>
      <c r="B223">
        <v>72</v>
      </c>
      <c r="C223">
        <v>27.8</v>
      </c>
      <c r="D223">
        <v>25</v>
      </c>
      <c r="E223">
        <v>0.15</v>
      </c>
      <c r="F223">
        <f>order_details[[#This Row],[UnitPrice]]*order_details[[#This Row],[Quantity]]*(1-order_details[[#This Row],[Discount]])</f>
        <v>590.75</v>
      </c>
      <c r="G223">
        <f>order_details[[#This Row],[Discount]]*100</f>
        <v>15</v>
      </c>
      <c r="I223" s="4">
        <v>10469</v>
      </c>
      <c r="J223" s="3">
        <v>956.67499999999995</v>
      </c>
    </row>
    <row r="224" spans="1:10" x14ac:dyDescent="0.35">
      <c r="A224">
        <v>10331</v>
      </c>
      <c r="B224">
        <v>54</v>
      </c>
      <c r="C224">
        <v>5.9</v>
      </c>
      <c r="D224">
        <v>15</v>
      </c>
      <c r="E224">
        <v>0</v>
      </c>
      <c r="F224">
        <f>order_details[[#This Row],[UnitPrice]]*order_details[[#This Row],[Quantity]]*(1-order_details[[#This Row],[Discount]])</f>
        <v>88.5</v>
      </c>
      <c r="G224">
        <f>order_details[[#This Row],[Discount]]*100</f>
        <v>0</v>
      </c>
      <c r="I224" s="4">
        <v>10470</v>
      </c>
      <c r="J224" s="3">
        <v>1820.8</v>
      </c>
    </row>
    <row r="225" spans="1:10" x14ac:dyDescent="0.35">
      <c r="A225">
        <v>10332</v>
      </c>
      <c r="B225">
        <v>18</v>
      </c>
      <c r="C225">
        <v>50</v>
      </c>
      <c r="D225">
        <v>40</v>
      </c>
      <c r="E225">
        <v>0.2</v>
      </c>
      <c r="F225">
        <f>order_details[[#This Row],[UnitPrice]]*order_details[[#This Row],[Quantity]]*(1-order_details[[#This Row],[Discount]])</f>
        <v>1600</v>
      </c>
      <c r="G225">
        <f>order_details[[#This Row],[Discount]]*100</f>
        <v>20</v>
      </c>
      <c r="I225" s="4">
        <v>10471</v>
      </c>
      <c r="J225" s="3">
        <v>1328</v>
      </c>
    </row>
    <row r="226" spans="1:10" x14ac:dyDescent="0.35">
      <c r="A226">
        <v>10332</v>
      </c>
      <c r="B226">
        <v>42</v>
      </c>
      <c r="C226">
        <v>11.2</v>
      </c>
      <c r="D226">
        <v>10</v>
      </c>
      <c r="E226">
        <v>0.2</v>
      </c>
      <c r="F226">
        <f>order_details[[#This Row],[UnitPrice]]*order_details[[#This Row],[Quantity]]*(1-order_details[[#This Row],[Discount]])</f>
        <v>89.600000000000009</v>
      </c>
      <c r="G226">
        <f>order_details[[#This Row],[Discount]]*100</f>
        <v>20</v>
      </c>
      <c r="I226" s="4">
        <v>10472</v>
      </c>
      <c r="J226" s="3">
        <v>1036.8</v>
      </c>
    </row>
    <row r="227" spans="1:10" x14ac:dyDescent="0.35">
      <c r="A227">
        <v>10332</v>
      </c>
      <c r="B227">
        <v>47</v>
      </c>
      <c r="C227">
        <v>7.6</v>
      </c>
      <c r="D227">
        <v>16</v>
      </c>
      <c r="E227">
        <v>0.2</v>
      </c>
      <c r="F227">
        <f>order_details[[#This Row],[UnitPrice]]*order_details[[#This Row],[Quantity]]*(1-order_details[[#This Row],[Discount]])</f>
        <v>97.28</v>
      </c>
      <c r="G227">
        <f>order_details[[#This Row],[Discount]]*100</f>
        <v>20</v>
      </c>
      <c r="I227" s="4">
        <v>10473</v>
      </c>
      <c r="J227" s="3">
        <v>230.39999999999998</v>
      </c>
    </row>
    <row r="228" spans="1:10" x14ac:dyDescent="0.35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f>order_details[[#This Row],[UnitPrice]]*order_details[[#This Row],[Quantity]]*(1-order_details[[#This Row],[Discount]])</f>
        <v>186</v>
      </c>
      <c r="G228">
        <f>order_details[[#This Row],[Discount]]*100</f>
        <v>0</v>
      </c>
      <c r="I228" s="4">
        <v>10474</v>
      </c>
      <c r="J228" s="3">
        <v>1249.0999999999999</v>
      </c>
    </row>
    <row r="229" spans="1:10" x14ac:dyDescent="0.35">
      <c r="A229">
        <v>10333</v>
      </c>
      <c r="B229">
        <v>21</v>
      </c>
      <c r="C229">
        <v>8</v>
      </c>
      <c r="D229">
        <v>10</v>
      </c>
      <c r="E229">
        <v>0.1</v>
      </c>
      <c r="F229">
        <f>order_details[[#This Row],[UnitPrice]]*order_details[[#This Row],[Quantity]]*(1-order_details[[#This Row],[Discount]])</f>
        <v>72</v>
      </c>
      <c r="G229">
        <f>order_details[[#This Row],[Discount]]*100</f>
        <v>10</v>
      </c>
      <c r="I229" s="4">
        <v>10475</v>
      </c>
      <c r="J229" s="3">
        <v>1505.18</v>
      </c>
    </row>
    <row r="230" spans="1:10" x14ac:dyDescent="0.35">
      <c r="A230">
        <v>10333</v>
      </c>
      <c r="B230">
        <v>71</v>
      </c>
      <c r="C230">
        <v>17.2</v>
      </c>
      <c r="D230">
        <v>40</v>
      </c>
      <c r="E230">
        <v>0.1</v>
      </c>
      <c r="F230">
        <f>order_details[[#This Row],[UnitPrice]]*order_details[[#This Row],[Quantity]]*(1-order_details[[#This Row],[Discount]])</f>
        <v>619.20000000000005</v>
      </c>
      <c r="G230">
        <f>order_details[[#This Row],[Discount]]*100</f>
        <v>10</v>
      </c>
      <c r="I230" s="4">
        <v>10476</v>
      </c>
      <c r="J230" s="3">
        <v>180.48</v>
      </c>
    </row>
    <row r="231" spans="1:10" x14ac:dyDescent="0.35">
      <c r="A231">
        <v>10334</v>
      </c>
      <c r="B231">
        <v>52</v>
      </c>
      <c r="C231">
        <v>5.6</v>
      </c>
      <c r="D231">
        <v>8</v>
      </c>
      <c r="E231">
        <v>0</v>
      </c>
      <c r="F231">
        <f>order_details[[#This Row],[UnitPrice]]*order_details[[#This Row],[Quantity]]*(1-order_details[[#This Row],[Discount]])</f>
        <v>44.8</v>
      </c>
      <c r="G231">
        <f>order_details[[#This Row],[Discount]]*100</f>
        <v>0</v>
      </c>
      <c r="I231" s="4">
        <v>10477</v>
      </c>
      <c r="J231" s="3">
        <v>558</v>
      </c>
    </row>
    <row r="232" spans="1:10" x14ac:dyDescent="0.35">
      <c r="A232">
        <v>10334</v>
      </c>
      <c r="B232">
        <v>68</v>
      </c>
      <c r="C232">
        <v>10</v>
      </c>
      <c r="D232">
        <v>10</v>
      </c>
      <c r="E232">
        <v>0</v>
      </c>
      <c r="F232">
        <f>order_details[[#This Row],[UnitPrice]]*order_details[[#This Row],[Quantity]]*(1-order_details[[#This Row],[Discount]])</f>
        <v>100</v>
      </c>
      <c r="G232">
        <f>order_details[[#This Row],[Discount]]*100</f>
        <v>0</v>
      </c>
      <c r="I232" s="4">
        <v>10478</v>
      </c>
      <c r="J232" s="3">
        <v>471.2</v>
      </c>
    </row>
    <row r="233" spans="1:10" x14ac:dyDescent="0.35">
      <c r="A233">
        <v>10335</v>
      </c>
      <c r="B233">
        <v>2</v>
      </c>
      <c r="C233">
        <v>15.2</v>
      </c>
      <c r="D233">
        <v>7</v>
      </c>
      <c r="E233">
        <v>0.2</v>
      </c>
      <c r="F233">
        <f>order_details[[#This Row],[UnitPrice]]*order_details[[#This Row],[Quantity]]*(1-order_details[[#This Row],[Discount]])</f>
        <v>85.12</v>
      </c>
      <c r="G233">
        <f>order_details[[#This Row],[Discount]]*100</f>
        <v>20</v>
      </c>
      <c r="I233" s="4">
        <v>10479</v>
      </c>
      <c r="J233" s="3">
        <v>10495.6</v>
      </c>
    </row>
    <row r="234" spans="1:10" x14ac:dyDescent="0.35">
      <c r="A234">
        <v>10335</v>
      </c>
      <c r="B234">
        <v>31</v>
      </c>
      <c r="C234">
        <v>10</v>
      </c>
      <c r="D234">
        <v>25</v>
      </c>
      <c r="E234">
        <v>0.2</v>
      </c>
      <c r="F234">
        <f>order_details[[#This Row],[UnitPrice]]*order_details[[#This Row],[Quantity]]*(1-order_details[[#This Row],[Discount]])</f>
        <v>200</v>
      </c>
      <c r="G234">
        <f>order_details[[#This Row],[Discount]]*100</f>
        <v>20</v>
      </c>
      <c r="I234" s="4">
        <v>10480</v>
      </c>
      <c r="J234" s="3">
        <v>756</v>
      </c>
    </row>
    <row r="235" spans="1:10" x14ac:dyDescent="0.35">
      <c r="A235">
        <v>10335</v>
      </c>
      <c r="B235">
        <v>32</v>
      </c>
      <c r="C235">
        <v>25.6</v>
      </c>
      <c r="D235">
        <v>6</v>
      </c>
      <c r="E235">
        <v>0.2</v>
      </c>
      <c r="F235">
        <f>order_details[[#This Row],[UnitPrice]]*order_details[[#This Row],[Quantity]]*(1-order_details[[#This Row],[Discount]])</f>
        <v>122.88000000000002</v>
      </c>
      <c r="G235">
        <f>order_details[[#This Row],[Discount]]*100</f>
        <v>20</v>
      </c>
      <c r="I235" s="4">
        <v>10481</v>
      </c>
      <c r="J235" s="3">
        <v>1472</v>
      </c>
    </row>
    <row r="236" spans="1:10" x14ac:dyDescent="0.35">
      <c r="A236">
        <v>10335</v>
      </c>
      <c r="B236">
        <v>51</v>
      </c>
      <c r="C236">
        <v>42.4</v>
      </c>
      <c r="D236">
        <v>48</v>
      </c>
      <c r="E236">
        <v>0.2</v>
      </c>
      <c r="F236">
        <f>order_details[[#This Row],[UnitPrice]]*order_details[[#This Row],[Quantity]]*(1-order_details[[#This Row],[Discount]])</f>
        <v>1628.1599999999999</v>
      </c>
      <c r="G236">
        <f>order_details[[#This Row],[Discount]]*100</f>
        <v>20</v>
      </c>
      <c r="I236" s="4">
        <v>10482</v>
      </c>
      <c r="J236" s="3">
        <v>147</v>
      </c>
    </row>
    <row r="237" spans="1:10" x14ac:dyDescent="0.3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f>order_details[[#This Row],[UnitPrice]]*order_details[[#This Row],[Quantity]]*(1-order_details[[#This Row],[Discount]])</f>
        <v>285.12</v>
      </c>
      <c r="G237">
        <f>order_details[[#This Row],[Discount]]*100</f>
        <v>10</v>
      </c>
      <c r="I237" s="4">
        <v>10483</v>
      </c>
      <c r="J237" s="3">
        <v>668.8</v>
      </c>
    </row>
    <row r="238" spans="1:10" x14ac:dyDescent="0.35">
      <c r="A238">
        <v>10337</v>
      </c>
      <c r="B238">
        <v>23</v>
      </c>
      <c r="C238">
        <v>7.2</v>
      </c>
      <c r="D238">
        <v>40</v>
      </c>
      <c r="E238">
        <v>0</v>
      </c>
      <c r="F238">
        <f>order_details[[#This Row],[UnitPrice]]*order_details[[#This Row],[Quantity]]*(1-order_details[[#This Row],[Discount]])</f>
        <v>288</v>
      </c>
      <c r="G238">
        <f>order_details[[#This Row],[Discount]]*100</f>
        <v>0</v>
      </c>
      <c r="I238" s="4">
        <v>10484</v>
      </c>
      <c r="J238" s="3">
        <v>386.2</v>
      </c>
    </row>
    <row r="239" spans="1:10" x14ac:dyDescent="0.35">
      <c r="A239">
        <v>10337</v>
      </c>
      <c r="B239">
        <v>26</v>
      </c>
      <c r="C239">
        <v>24.9</v>
      </c>
      <c r="D239">
        <v>24</v>
      </c>
      <c r="E239">
        <v>0</v>
      </c>
      <c r="F239">
        <f>order_details[[#This Row],[UnitPrice]]*order_details[[#This Row],[Quantity]]*(1-order_details[[#This Row],[Discount]])</f>
        <v>597.59999999999991</v>
      </c>
      <c r="G239">
        <f>order_details[[#This Row],[Discount]]*100</f>
        <v>0</v>
      </c>
      <c r="I239" s="4">
        <v>10485</v>
      </c>
      <c r="J239" s="3">
        <v>1584</v>
      </c>
    </row>
    <row r="240" spans="1:10" x14ac:dyDescent="0.35">
      <c r="A240">
        <v>10337</v>
      </c>
      <c r="B240">
        <v>36</v>
      </c>
      <c r="C240">
        <v>15.2</v>
      </c>
      <c r="D240">
        <v>20</v>
      </c>
      <c r="E240">
        <v>0</v>
      </c>
      <c r="F240">
        <f>order_details[[#This Row],[UnitPrice]]*order_details[[#This Row],[Quantity]]*(1-order_details[[#This Row],[Discount]])</f>
        <v>304</v>
      </c>
      <c r="G240">
        <f>order_details[[#This Row],[Discount]]*100</f>
        <v>0</v>
      </c>
      <c r="I240" s="4">
        <v>10486</v>
      </c>
      <c r="J240" s="3">
        <v>1272</v>
      </c>
    </row>
    <row r="241" spans="1:10" x14ac:dyDescent="0.35">
      <c r="A241">
        <v>10337</v>
      </c>
      <c r="B241">
        <v>37</v>
      </c>
      <c r="C241">
        <v>20.8</v>
      </c>
      <c r="D241">
        <v>28</v>
      </c>
      <c r="E241">
        <v>0</v>
      </c>
      <c r="F241">
        <f>order_details[[#This Row],[UnitPrice]]*order_details[[#This Row],[Quantity]]*(1-order_details[[#This Row],[Discount]])</f>
        <v>582.4</v>
      </c>
      <c r="G241">
        <f>order_details[[#This Row],[Discount]]*100</f>
        <v>0</v>
      </c>
      <c r="I241" s="4">
        <v>10487</v>
      </c>
      <c r="J241" s="3">
        <v>889.7</v>
      </c>
    </row>
    <row r="242" spans="1:10" x14ac:dyDescent="0.35">
      <c r="A242">
        <v>10337</v>
      </c>
      <c r="B242">
        <v>72</v>
      </c>
      <c r="C242">
        <v>27.8</v>
      </c>
      <c r="D242">
        <v>25</v>
      </c>
      <c r="E242">
        <v>0</v>
      </c>
      <c r="F242">
        <f>order_details[[#This Row],[UnitPrice]]*order_details[[#This Row],[Quantity]]*(1-order_details[[#This Row],[Discount]])</f>
        <v>695</v>
      </c>
      <c r="G242">
        <f>order_details[[#This Row],[Discount]]*100</f>
        <v>0</v>
      </c>
      <c r="I242" s="4">
        <v>10488</v>
      </c>
      <c r="J242" s="3">
        <v>1512</v>
      </c>
    </row>
    <row r="243" spans="1:10" x14ac:dyDescent="0.35">
      <c r="A243">
        <v>10338</v>
      </c>
      <c r="B243">
        <v>17</v>
      </c>
      <c r="C243">
        <v>31.2</v>
      </c>
      <c r="D243">
        <v>20</v>
      </c>
      <c r="E243">
        <v>0</v>
      </c>
      <c r="F243">
        <f>order_details[[#This Row],[UnitPrice]]*order_details[[#This Row],[Quantity]]*(1-order_details[[#This Row],[Discount]])</f>
        <v>624</v>
      </c>
      <c r="G243">
        <f>order_details[[#This Row],[Discount]]*100</f>
        <v>0</v>
      </c>
      <c r="I243" s="4">
        <v>10489</v>
      </c>
      <c r="J243" s="3">
        <v>439.20000000000005</v>
      </c>
    </row>
    <row r="244" spans="1:10" x14ac:dyDescent="0.35">
      <c r="A244">
        <v>10338</v>
      </c>
      <c r="B244">
        <v>30</v>
      </c>
      <c r="C244">
        <v>20.7</v>
      </c>
      <c r="D244">
        <v>15</v>
      </c>
      <c r="E244">
        <v>0</v>
      </c>
      <c r="F244">
        <f>order_details[[#This Row],[UnitPrice]]*order_details[[#This Row],[Quantity]]*(1-order_details[[#This Row],[Discount]])</f>
        <v>310.5</v>
      </c>
      <c r="G244">
        <f>order_details[[#This Row],[Discount]]*100</f>
        <v>0</v>
      </c>
      <c r="I244" s="4">
        <v>10490</v>
      </c>
      <c r="J244" s="3">
        <v>3163.2</v>
      </c>
    </row>
    <row r="245" spans="1:10" x14ac:dyDescent="0.35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f>order_details[[#This Row],[UnitPrice]]*order_details[[#This Row],[Quantity]]*(1-order_details[[#This Row],[Discount]])</f>
        <v>176</v>
      </c>
      <c r="G245">
        <f>order_details[[#This Row],[Discount]]*100</f>
        <v>0</v>
      </c>
      <c r="I245" s="4">
        <v>10491</v>
      </c>
      <c r="J245" s="3">
        <v>259.505</v>
      </c>
    </row>
    <row r="246" spans="1:10" x14ac:dyDescent="0.35">
      <c r="A246">
        <v>10339</v>
      </c>
      <c r="B246">
        <v>17</v>
      </c>
      <c r="C246">
        <v>31.2</v>
      </c>
      <c r="D246">
        <v>70</v>
      </c>
      <c r="E246">
        <v>0.05</v>
      </c>
      <c r="F246">
        <f>order_details[[#This Row],[UnitPrice]]*order_details[[#This Row],[Quantity]]*(1-order_details[[#This Row],[Discount]])</f>
        <v>2074.7999999999997</v>
      </c>
      <c r="G246">
        <f>order_details[[#This Row],[Discount]]*100</f>
        <v>5</v>
      </c>
      <c r="I246" s="4">
        <v>10492</v>
      </c>
      <c r="J246" s="3">
        <v>851.19999999999993</v>
      </c>
    </row>
    <row r="247" spans="1:10" x14ac:dyDescent="0.35">
      <c r="A247">
        <v>10339</v>
      </c>
      <c r="B247">
        <v>62</v>
      </c>
      <c r="C247">
        <v>39.4</v>
      </c>
      <c r="D247">
        <v>28</v>
      </c>
      <c r="E247">
        <v>0</v>
      </c>
      <c r="F247">
        <f>order_details[[#This Row],[UnitPrice]]*order_details[[#This Row],[Quantity]]*(1-order_details[[#This Row],[Discount]])</f>
        <v>1103.2</v>
      </c>
      <c r="G247">
        <f>order_details[[#This Row],[Discount]]*100</f>
        <v>0</v>
      </c>
      <c r="I247" s="4">
        <v>10493</v>
      </c>
      <c r="J247" s="3">
        <v>608.40000000000009</v>
      </c>
    </row>
    <row r="248" spans="1:10" x14ac:dyDescent="0.35">
      <c r="A248">
        <v>10340</v>
      </c>
      <c r="B248">
        <v>18</v>
      </c>
      <c r="C248">
        <v>50</v>
      </c>
      <c r="D248">
        <v>20</v>
      </c>
      <c r="E248">
        <v>0.05</v>
      </c>
      <c r="F248">
        <f>order_details[[#This Row],[UnitPrice]]*order_details[[#This Row],[Quantity]]*(1-order_details[[#This Row],[Discount]])</f>
        <v>950</v>
      </c>
      <c r="G248">
        <f>order_details[[#This Row],[Discount]]*100</f>
        <v>5</v>
      </c>
      <c r="I248" s="4">
        <v>10494</v>
      </c>
      <c r="J248" s="3">
        <v>912</v>
      </c>
    </row>
    <row r="249" spans="1:10" x14ac:dyDescent="0.35">
      <c r="A249">
        <v>10340</v>
      </c>
      <c r="B249">
        <v>41</v>
      </c>
      <c r="C249">
        <v>7.7</v>
      </c>
      <c r="D249">
        <v>12</v>
      </c>
      <c r="E249">
        <v>0.05</v>
      </c>
      <c r="F249">
        <f>order_details[[#This Row],[UnitPrice]]*order_details[[#This Row],[Quantity]]*(1-order_details[[#This Row],[Discount]])</f>
        <v>87.78</v>
      </c>
      <c r="G249">
        <f>order_details[[#This Row],[Discount]]*100</f>
        <v>5</v>
      </c>
      <c r="I249" s="4">
        <v>10495</v>
      </c>
      <c r="J249" s="3">
        <v>278</v>
      </c>
    </row>
    <row r="250" spans="1:10" x14ac:dyDescent="0.3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f>order_details[[#This Row],[UnitPrice]]*order_details[[#This Row],[Quantity]]*(1-order_details[[#This Row],[Discount]])</f>
        <v>1398.3999999999999</v>
      </c>
      <c r="G250">
        <f>order_details[[#This Row],[Discount]]*100</f>
        <v>5</v>
      </c>
      <c r="I250" s="4">
        <v>10496</v>
      </c>
      <c r="J250" s="3">
        <v>190</v>
      </c>
    </row>
    <row r="251" spans="1:10" x14ac:dyDescent="0.35">
      <c r="A251">
        <v>10341</v>
      </c>
      <c r="B251">
        <v>33</v>
      </c>
      <c r="C251">
        <v>2</v>
      </c>
      <c r="D251">
        <v>8</v>
      </c>
      <c r="E251">
        <v>0</v>
      </c>
      <c r="F251">
        <f>order_details[[#This Row],[UnitPrice]]*order_details[[#This Row],[Quantity]]*(1-order_details[[#This Row],[Discount]])</f>
        <v>16</v>
      </c>
      <c r="G251">
        <f>order_details[[#This Row],[Discount]]*100</f>
        <v>0</v>
      </c>
      <c r="I251" s="4">
        <v>10497</v>
      </c>
      <c r="J251" s="3">
        <v>1380.6</v>
      </c>
    </row>
    <row r="252" spans="1:10" x14ac:dyDescent="0.35">
      <c r="A252">
        <v>10341</v>
      </c>
      <c r="B252">
        <v>59</v>
      </c>
      <c r="C252">
        <v>44</v>
      </c>
      <c r="D252">
        <v>9</v>
      </c>
      <c r="E252">
        <v>0.15</v>
      </c>
      <c r="F252">
        <f>order_details[[#This Row],[UnitPrice]]*order_details[[#This Row],[Quantity]]*(1-order_details[[#This Row],[Discount]])</f>
        <v>336.59999999999997</v>
      </c>
      <c r="G252">
        <f>order_details[[#This Row],[Discount]]*100</f>
        <v>15</v>
      </c>
      <c r="I252" s="4">
        <v>10498</v>
      </c>
      <c r="J252" s="3">
        <v>575</v>
      </c>
    </row>
    <row r="253" spans="1:10" x14ac:dyDescent="0.35">
      <c r="A253">
        <v>10342</v>
      </c>
      <c r="B253">
        <v>2</v>
      </c>
      <c r="C253">
        <v>15.2</v>
      </c>
      <c r="D253">
        <v>24</v>
      </c>
      <c r="E253">
        <v>0.2</v>
      </c>
      <c r="F253">
        <f>order_details[[#This Row],[UnitPrice]]*order_details[[#This Row],[Quantity]]*(1-order_details[[#This Row],[Discount]])</f>
        <v>291.83999999999997</v>
      </c>
      <c r="G253">
        <f>order_details[[#This Row],[Discount]]*100</f>
        <v>20</v>
      </c>
      <c r="I253" s="4">
        <v>10499</v>
      </c>
      <c r="J253" s="3">
        <v>1412</v>
      </c>
    </row>
    <row r="254" spans="1:10" x14ac:dyDescent="0.35">
      <c r="A254">
        <v>10342</v>
      </c>
      <c r="B254">
        <v>31</v>
      </c>
      <c r="C254">
        <v>10</v>
      </c>
      <c r="D254">
        <v>56</v>
      </c>
      <c r="E254">
        <v>0.2</v>
      </c>
      <c r="F254">
        <f>order_details[[#This Row],[UnitPrice]]*order_details[[#This Row],[Quantity]]*(1-order_details[[#This Row],[Discount]])</f>
        <v>448</v>
      </c>
      <c r="G254">
        <f>order_details[[#This Row],[Discount]]*100</f>
        <v>20</v>
      </c>
      <c r="I254" s="4">
        <v>10500</v>
      </c>
      <c r="J254" s="3">
        <v>523.26</v>
      </c>
    </row>
    <row r="255" spans="1:10" x14ac:dyDescent="0.35">
      <c r="A255">
        <v>10342</v>
      </c>
      <c r="B255">
        <v>36</v>
      </c>
      <c r="C255">
        <v>15.2</v>
      </c>
      <c r="D255">
        <v>40</v>
      </c>
      <c r="E255">
        <v>0.2</v>
      </c>
      <c r="F255">
        <f>order_details[[#This Row],[UnitPrice]]*order_details[[#This Row],[Quantity]]*(1-order_details[[#This Row],[Discount]])</f>
        <v>486.40000000000003</v>
      </c>
      <c r="G255">
        <f>order_details[[#This Row],[Discount]]*100</f>
        <v>20</v>
      </c>
      <c r="I255" s="4">
        <v>10501</v>
      </c>
      <c r="J255" s="3">
        <v>149</v>
      </c>
    </row>
    <row r="256" spans="1:10" x14ac:dyDescent="0.35">
      <c r="A256">
        <v>10342</v>
      </c>
      <c r="B256">
        <v>55</v>
      </c>
      <c r="C256">
        <v>19.2</v>
      </c>
      <c r="D256">
        <v>40</v>
      </c>
      <c r="E256">
        <v>0.2</v>
      </c>
      <c r="F256">
        <f>order_details[[#This Row],[UnitPrice]]*order_details[[#This Row],[Quantity]]*(1-order_details[[#This Row],[Discount]])</f>
        <v>614.40000000000009</v>
      </c>
      <c r="G256">
        <f>order_details[[#This Row],[Discount]]*100</f>
        <v>20</v>
      </c>
      <c r="I256" s="4">
        <v>10502</v>
      </c>
      <c r="J256" s="3">
        <v>816.3</v>
      </c>
    </row>
    <row r="257" spans="1:10" x14ac:dyDescent="0.35">
      <c r="A257">
        <v>10343</v>
      </c>
      <c r="B257">
        <v>64</v>
      </c>
      <c r="C257">
        <v>26.6</v>
      </c>
      <c r="D257">
        <v>50</v>
      </c>
      <c r="E257">
        <v>0</v>
      </c>
      <c r="F257">
        <f>order_details[[#This Row],[UnitPrice]]*order_details[[#This Row],[Quantity]]*(1-order_details[[#This Row],[Discount]])</f>
        <v>1330</v>
      </c>
      <c r="G257">
        <f>order_details[[#This Row],[Discount]]*100</f>
        <v>0</v>
      </c>
      <c r="I257" s="4">
        <v>10503</v>
      </c>
      <c r="J257" s="3">
        <v>2048.5</v>
      </c>
    </row>
    <row r="258" spans="1:10" x14ac:dyDescent="0.35">
      <c r="A258">
        <v>10343</v>
      </c>
      <c r="B258">
        <v>68</v>
      </c>
      <c r="C258">
        <v>10</v>
      </c>
      <c r="D258">
        <v>4</v>
      </c>
      <c r="E258">
        <v>0.05</v>
      </c>
      <c r="F258">
        <f>order_details[[#This Row],[UnitPrice]]*order_details[[#This Row],[Quantity]]*(1-order_details[[#This Row],[Discount]])</f>
        <v>38</v>
      </c>
      <c r="G258">
        <f>order_details[[#This Row],[Discount]]*100</f>
        <v>5</v>
      </c>
      <c r="I258" s="4">
        <v>10504</v>
      </c>
      <c r="J258" s="3">
        <v>1388.5</v>
      </c>
    </row>
    <row r="259" spans="1:10" x14ac:dyDescent="0.35">
      <c r="A259">
        <v>10343</v>
      </c>
      <c r="B259">
        <v>76</v>
      </c>
      <c r="C259">
        <v>14.4</v>
      </c>
      <c r="D259">
        <v>15</v>
      </c>
      <c r="E259">
        <v>0</v>
      </c>
      <c r="F259">
        <f>order_details[[#This Row],[UnitPrice]]*order_details[[#This Row],[Quantity]]*(1-order_details[[#This Row],[Discount]])</f>
        <v>216</v>
      </c>
      <c r="G259">
        <f>order_details[[#This Row],[Discount]]*100</f>
        <v>0</v>
      </c>
      <c r="I259" s="4">
        <v>10505</v>
      </c>
      <c r="J259" s="3">
        <v>147.89999999999998</v>
      </c>
    </row>
    <row r="260" spans="1:10" x14ac:dyDescent="0.35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f>order_details[[#This Row],[UnitPrice]]*order_details[[#This Row],[Quantity]]*(1-order_details[[#This Row],[Discount]])</f>
        <v>616</v>
      </c>
      <c r="G260">
        <f>order_details[[#This Row],[Discount]]*100</f>
        <v>0</v>
      </c>
      <c r="I260" s="4">
        <v>10506</v>
      </c>
      <c r="J260" s="3">
        <v>415.8</v>
      </c>
    </row>
    <row r="261" spans="1:10" x14ac:dyDescent="0.35">
      <c r="A261">
        <v>10344</v>
      </c>
      <c r="B261">
        <v>8</v>
      </c>
      <c r="C261">
        <v>32</v>
      </c>
      <c r="D261">
        <v>70</v>
      </c>
      <c r="E261">
        <v>0.25</v>
      </c>
      <c r="F261">
        <f>order_details[[#This Row],[UnitPrice]]*order_details[[#This Row],[Quantity]]*(1-order_details[[#This Row],[Discount]])</f>
        <v>1680</v>
      </c>
      <c r="G261">
        <f>order_details[[#This Row],[Discount]]*100</f>
        <v>25</v>
      </c>
      <c r="I261" s="4">
        <v>10507</v>
      </c>
      <c r="J261" s="3">
        <v>749.0625</v>
      </c>
    </row>
    <row r="262" spans="1:10" x14ac:dyDescent="0.35">
      <c r="A262">
        <v>10345</v>
      </c>
      <c r="B262">
        <v>8</v>
      </c>
      <c r="C262">
        <v>32</v>
      </c>
      <c r="D262">
        <v>70</v>
      </c>
      <c r="E262">
        <v>0</v>
      </c>
      <c r="F262">
        <f>order_details[[#This Row],[UnitPrice]]*order_details[[#This Row],[Quantity]]*(1-order_details[[#This Row],[Discount]])</f>
        <v>2240</v>
      </c>
      <c r="G262">
        <f>order_details[[#This Row],[Discount]]*100</f>
        <v>0</v>
      </c>
      <c r="I262" s="4">
        <v>10508</v>
      </c>
      <c r="J262" s="3">
        <v>240</v>
      </c>
    </row>
    <row r="263" spans="1:10" x14ac:dyDescent="0.35">
      <c r="A263">
        <v>10345</v>
      </c>
      <c r="B263">
        <v>19</v>
      </c>
      <c r="C263">
        <v>7.3</v>
      </c>
      <c r="D263">
        <v>80</v>
      </c>
      <c r="E263">
        <v>0</v>
      </c>
      <c r="F263">
        <f>order_details[[#This Row],[UnitPrice]]*order_details[[#This Row],[Quantity]]*(1-order_details[[#This Row],[Discount]])</f>
        <v>584</v>
      </c>
      <c r="G263">
        <f>order_details[[#This Row],[Discount]]*100</f>
        <v>0</v>
      </c>
      <c r="I263" s="4">
        <v>10509</v>
      </c>
      <c r="J263" s="3">
        <v>136.80000000000001</v>
      </c>
    </row>
    <row r="264" spans="1:10" x14ac:dyDescent="0.35">
      <c r="A264">
        <v>10345</v>
      </c>
      <c r="B264">
        <v>42</v>
      </c>
      <c r="C264">
        <v>11.2</v>
      </c>
      <c r="D264">
        <v>9</v>
      </c>
      <c r="E264">
        <v>0</v>
      </c>
      <c r="F264">
        <f>order_details[[#This Row],[UnitPrice]]*order_details[[#This Row],[Quantity]]*(1-order_details[[#This Row],[Discount]])</f>
        <v>100.8</v>
      </c>
      <c r="G264">
        <f>order_details[[#This Row],[Discount]]*100</f>
        <v>0</v>
      </c>
      <c r="I264" s="4">
        <v>10510</v>
      </c>
      <c r="J264" s="3">
        <v>4707.5400000000009</v>
      </c>
    </row>
    <row r="265" spans="1:10" x14ac:dyDescent="0.35">
      <c r="A265">
        <v>10346</v>
      </c>
      <c r="B265">
        <v>17</v>
      </c>
      <c r="C265">
        <v>31.2</v>
      </c>
      <c r="D265">
        <v>36</v>
      </c>
      <c r="E265">
        <v>0.1</v>
      </c>
      <c r="F265">
        <f>order_details[[#This Row],[UnitPrice]]*order_details[[#This Row],[Quantity]]*(1-order_details[[#This Row],[Discount]])</f>
        <v>1010.8800000000001</v>
      </c>
      <c r="G265">
        <f>order_details[[#This Row],[Discount]]*100</f>
        <v>10</v>
      </c>
      <c r="I265" s="4">
        <v>10511</v>
      </c>
      <c r="J265" s="3">
        <v>2550</v>
      </c>
    </row>
    <row r="266" spans="1:10" x14ac:dyDescent="0.35">
      <c r="A266">
        <v>10346</v>
      </c>
      <c r="B266">
        <v>56</v>
      </c>
      <c r="C266">
        <v>30.4</v>
      </c>
      <c r="D266">
        <v>20</v>
      </c>
      <c r="E266">
        <v>0</v>
      </c>
      <c r="F266">
        <f>order_details[[#This Row],[UnitPrice]]*order_details[[#This Row],[Quantity]]*(1-order_details[[#This Row],[Discount]])</f>
        <v>608</v>
      </c>
      <c r="G266">
        <f>order_details[[#This Row],[Discount]]*100</f>
        <v>0</v>
      </c>
      <c r="I266" s="4">
        <v>10512</v>
      </c>
      <c r="J266" s="3">
        <v>525.29999999999995</v>
      </c>
    </row>
    <row r="267" spans="1:10" x14ac:dyDescent="0.35">
      <c r="A267">
        <v>10347</v>
      </c>
      <c r="B267">
        <v>25</v>
      </c>
      <c r="C267">
        <v>11.2</v>
      </c>
      <c r="D267">
        <v>10</v>
      </c>
      <c r="E267">
        <v>0</v>
      </c>
      <c r="F267">
        <f>order_details[[#This Row],[UnitPrice]]*order_details[[#This Row],[Quantity]]*(1-order_details[[#This Row],[Discount]])</f>
        <v>112</v>
      </c>
      <c r="G267">
        <f>order_details[[#This Row],[Discount]]*100</f>
        <v>0</v>
      </c>
      <c r="I267" s="4">
        <v>10513</v>
      </c>
      <c r="J267" s="3">
        <v>1942</v>
      </c>
    </row>
    <row r="268" spans="1:10" x14ac:dyDescent="0.35">
      <c r="A268">
        <v>10347</v>
      </c>
      <c r="B268">
        <v>39</v>
      </c>
      <c r="C268">
        <v>14.4</v>
      </c>
      <c r="D268">
        <v>50</v>
      </c>
      <c r="E268">
        <v>0.15</v>
      </c>
      <c r="F268">
        <f>order_details[[#This Row],[UnitPrice]]*order_details[[#This Row],[Quantity]]*(1-order_details[[#This Row],[Discount]])</f>
        <v>612</v>
      </c>
      <c r="G268">
        <f>order_details[[#This Row],[Discount]]*100</f>
        <v>15</v>
      </c>
      <c r="I268" s="4">
        <v>10514</v>
      </c>
      <c r="J268" s="3">
        <v>8623.4500000000007</v>
      </c>
    </row>
    <row r="269" spans="1:10" x14ac:dyDescent="0.35">
      <c r="A269">
        <v>10347</v>
      </c>
      <c r="B269">
        <v>40</v>
      </c>
      <c r="C269">
        <v>14.7</v>
      </c>
      <c r="D269">
        <v>4</v>
      </c>
      <c r="E269">
        <v>0</v>
      </c>
      <c r="F269">
        <f>order_details[[#This Row],[UnitPrice]]*order_details[[#This Row],[Quantity]]*(1-order_details[[#This Row],[Discount]])</f>
        <v>58.8</v>
      </c>
      <c r="G269">
        <f>order_details[[#This Row],[Discount]]*100</f>
        <v>0</v>
      </c>
      <c r="I269" s="4">
        <v>10515</v>
      </c>
      <c r="J269" s="3">
        <v>9921.2999999999993</v>
      </c>
    </row>
    <row r="270" spans="1:10" x14ac:dyDescent="0.35">
      <c r="A270">
        <v>10347</v>
      </c>
      <c r="B270">
        <v>75</v>
      </c>
      <c r="C270">
        <v>6.2</v>
      </c>
      <c r="D270">
        <v>6</v>
      </c>
      <c r="E270">
        <v>0.15</v>
      </c>
      <c r="F270">
        <f>order_details[[#This Row],[UnitPrice]]*order_details[[#This Row],[Quantity]]*(1-order_details[[#This Row],[Discount]])</f>
        <v>31.62</v>
      </c>
      <c r="G270">
        <f>order_details[[#This Row],[Discount]]*100</f>
        <v>15</v>
      </c>
      <c r="I270" s="4">
        <v>10516</v>
      </c>
      <c r="J270" s="3">
        <v>2381.0500000000002</v>
      </c>
    </row>
    <row r="271" spans="1:10" x14ac:dyDescent="0.35">
      <c r="A271">
        <v>10348</v>
      </c>
      <c r="B271">
        <v>1</v>
      </c>
      <c r="C271">
        <v>14.4</v>
      </c>
      <c r="D271">
        <v>15</v>
      </c>
      <c r="E271">
        <v>0.15</v>
      </c>
      <c r="F271">
        <f>order_details[[#This Row],[UnitPrice]]*order_details[[#This Row],[Quantity]]*(1-order_details[[#This Row],[Discount]])</f>
        <v>183.6</v>
      </c>
      <c r="G271">
        <f>order_details[[#This Row],[Discount]]*100</f>
        <v>15</v>
      </c>
      <c r="I271" s="4">
        <v>10517</v>
      </c>
      <c r="J271" s="3">
        <v>352</v>
      </c>
    </row>
    <row r="272" spans="1:10" x14ac:dyDescent="0.35">
      <c r="A272">
        <v>10348</v>
      </c>
      <c r="B272">
        <v>23</v>
      </c>
      <c r="C272">
        <v>7.2</v>
      </c>
      <c r="D272">
        <v>25</v>
      </c>
      <c r="E272">
        <v>0</v>
      </c>
      <c r="F272">
        <f>order_details[[#This Row],[UnitPrice]]*order_details[[#This Row],[Quantity]]*(1-order_details[[#This Row],[Discount]])</f>
        <v>180</v>
      </c>
      <c r="G272">
        <f>order_details[[#This Row],[Discount]]*100</f>
        <v>0</v>
      </c>
      <c r="I272" s="4">
        <v>10518</v>
      </c>
      <c r="J272" s="3">
        <v>4150.05</v>
      </c>
    </row>
    <row r="273" spans="1:10" x14ac:dyDescent="0.35">
      <c r="A273">
        <v>10349</v>
      </c>
      <c r="B273">
        <v>54</v>
      </c>
      <c r="C273">
        <v>5.9</v>
      </c>
      <c r="D273">
        <v>24</v>
      </c>
      <c r="E273">
        <v>0</v>
      </c>
      <c r="F273">
        <f>order_details[[#This Row],[UnitPrice]]*order_details[[#This Row],[Quantity]]*(1-order_details[[#This Row],[Discount]])</f>
        <v>141.60000000000002</v>
      </c>
      <c r="G273">
        <f>order_details[[#This Row],[Discount]]*100</f>
        <v>0</v>
      </c>
      <c r="I273" s="4">
        <v>10519</v>
      </c>
      <c r="J273" s="3">
        <v>2314.1999999999998</v>
      </c>
    </row>
    <row r="274" spans="1:10" x14ac:dyDescent="0.35">
      <c r="A274">
        <v>10350</v>
      </c>
      <c r="B274">
        <v>50</v>
      </c>
      <c r="C274">
        <v>13</v>
      </c>
      <c r="D274">
        <v>15</v>
      </c>
      <c r="E274">
        <v>0.1</v>
      </c>
      <c r="F274">
        <f>order_details[[#This Row],[UnitPrice]]*order_details[[#This Row],[Quantity]]*(1-order_details[[#This Row],[Discount]])</f>
        <v>175.5</v>
      </c>
      <c r="G274">
        <f>order_details[[#This Row],[Discount]]*100</f>
        <v>10</v>
      </c>
      <c r="I274" s="4">
        <v>10520</v>
      </c>
      <c r="J274" s="3">
        <v>200</v>
      </c>
    </row>
    <row r="275" spans="1:10" x14ac:dyDescent="0.35">
      <c r="A275">
        <v>10350</v>
      </c>
      <c r="B275">
        <v>69</v>
      </c>
      <c r="C275">
        <v>28.8</v>
      </c>
      <c r="D275">
        <v>18</v>
      </c>
      <c r="E275">
        <v>0.1</v>
      </c>
      <c r="F275">
        <f>order_details[[#This Row],[UnitPrice]]*order_details[[#This Row],[Quantity]]*(1-order_details[[#This Row],[Discount]])</f>
        <v>466.56</v>
      </c>
      <c r="G275">
        <f>order_details[[#This Row],[Discount]]*100</f>
        <v>10</v>
      </c>
      <c r="I275" s="4">
        <v>10521</v>
      </c>
      <c r="J275" s="3">
        <v>225.5</v>
      </c>
    </row>
    <row r="276" spans="1:10" x14ac:dyDescent="0.35">
      <c r="A276">
        <v>10351</v>
      </c>
      <c r="B276">
        <v>38</v>
      </c>
      <c r="C276">
        <v>210.8</v>
      </c>
      <c r="D276">
        <v>20</v>
      </c>
      <c r="E276">
        <v>0.05</v>
      </c>
      <c r="F276">
        <f>order_details[[#This Row],[UnitPrice]]*order_details[[#This Row],[Quantity]]*(1-order_details[[#This Row],[Discount]])</f>
        <v>4005.2</v>
      </c>
      <c r="G276">
        <f>order_details[[#This Row],[Discount]]*100</f>
        <v>5</v>
      </c>
      <c r="I276" s="4">
        <v>10522</v>
      </c>
      <c r="J276" s="3">
        <v>2318.2399999999998</v>
      </c>
    </row>
    <row r="277" spans="1:10" x14ac:dyDescent="0.35">
      <c r="A277">
        <v>10351</v>
      </c>
      <c r="B277">
        <v>41</v>
      </c>
      <c r="C277">
        <v>7.7</v>
      </c>
      <c r="D277">
        <v>13</v>
      </c>
      <c r="E277">
        <v>0</v>
      </c>
      <c r="F277">
        <f>order_details[[#This Row],[UnitPrice]]*order_details[[#This Row],[Quantity]]*(1-order_details[[#This Row],[Discount]])</f>
        <v>100.10000000000001</v>
      </c>
      <c r="G277">
        <f>order_details[[#This Row],[Discount]]*100</f>
        <v>0</v>
      </c>
      <c r="I277" s="4">
        <v>10523</v>
      </c>
      <c r="J277" s="3">
        <v>2444.31</v>
      </c>
    </row>
    <row r="278" spans="1:10" x14ac:dyDescent="0.35">
      <c r="A278">
        <v>10351</v>
      </c>
      <c r="B278">
        <v>44</v>
      </c>
      <c r="C278">
        <v>15.5</v>
      </c>
      <c r="D278">
        <v>77</v>
      </c>
      <c r="E278">
        <v>0.05</v>
      </c>
      <c r="F278">
        <f>order_details[[#This Row],[UnitPrice]]*order_details[[#This Row],[Quantity]]*(1-order_details[[#This Row],[Discount]])</f>
        <v>1133.825</v>
      </c>
      <c r="G278">
        <f>order_details[[#This Row],[Discount]]*100</f>
        <v>5</v>
      </c>
      <c r="I278" s="4">
        <v>10524</v>
      </c>
      <c r="J278" s="3">
        <v>3192.65</v>
      </c>
    </row>
    <row r="279" spans="1:10" x14ac:dyDescent="0.35">
      <c r="A279">
        <v>10351</v>
      </c>
      <c r="B279">
        <v>65</v>
      </c>
      <c r="C279">
        <v>16.8</v>
      </c>
      <c r="D279">
        <v>10</v>
      </c>
      <c r="E279">
        <v>0.05</v>
      </c>
      <c r="F279">
        <f>order_details[[#This Row],[UnitPrice]]*order_details[[#This Row],[Quantity]]*(1-order_details[[#This Row],[Discount]])</f>
        <v>159.6</v>
      </c>
      <c r="G279">
        <f>order_details[[#This Row],[Discount]]*100</f>
        <v>5</v>
      </c>
      <c r="I279" s="4">
        <v>10525</v>
      </c>
      <c r="J279" s="3">
        <v>818.4</v>
      </c>
    </row>
    <row r="280" spans="1:10" x14ac:dyDescent="0.35">
      <c r="A280">
        <v>10352</v>
      </c>
      <c r="B280">
        <v>24</v>
      </c>
      <c r="C280">
        <v>3.6</v>
      </c>
      <c r="D280">
        <v>10</v>
      </c>
      <c r="E280">
        <v>0</v>
      </c>
      <c r="F280">
        <f>order_details[[#This Row],[UnitPrice]]*order_details[[#This Row],[Quantity]]*(1-order_details[[#This Row],[Discount]])</f>
        <v>36</v>
      </c>
      <c r="G280">
        <f>order_details[[#This Row],[Discount]]*100</f>
        <v>0</v>
      </c>
      <c r="I280" s="4">
        <v>10526</v>
      </c>
      <c r="J280" s="3">
        <v>1151.4000000000001</v>
      </c>
    </row>
    <row r="281" spans="1:10" x14ac:dyDescent="0.35">
      <c r="A281">
        <v>10352</v>
      </c>
      <c r="B281">
        <v>54</v>
      </c>
      <c r="C281">
        <v>5.9</v>
      </c>
      <c r="D281">
        <v>20</v>
      </c>
      <c r="E281">
        <v>0.15</v>
      </c>
      <c r="F281">
        <f>order_details[[#This Row],[UnitPrice]]*order_details[[#This Row],[Quantity]]*(1-order_details[[#This Row],[Discount]])</f>
        <v>100.3</v>
      </c>
      <c r="G281">
        <f>order_details[[#This Row],[Discount]]*100</f>
        <v>15</v>
      </c>
      <c r="I281" s="4">
        <v>10527</v>
      </c>
      <c r="J281" s="3">
        <v>1503</v>
      </c>
    </row>
    <row r="282" spans="1:10" x14ac:dyDescent="0.35">
      <c r="A282">
        <v>10353</v>
      </c>
      <c r="B282">
        <v>11</v>
      </c>
      <c r="C282">
        <v>16.8</v>
      </c>
      <c r="D282">
        <v>12</v>
      </c>
      <c r="E282">
        <v>0.2</v>
      </c>
      <c r="F282">
        <f>order_details[[#This Row],[UnitPrice]]*order_details[[#This Row],[Quantity]]*(1-order_details[[#This Row],[Discount]])</f>
        <v>161.28000000000003</v>
      </c>
      <c r="G282">
        <f>order_details[[#This Row],[Discount]]*100</f>
        <v>20</v>
      </c>
      <c r="I282" s="4">
        <v>10528</v>
      </c>
      <c r="J282" s="3">
        <v>392.2</v>
      </c>
    </row>
    <row r="283" spans="1:10" x14ac:dyDescent="0.35">
      <c r="A283">
        <v>10353</v>
      </c>
      <c r="B283">
        <v>38</v>
      </c>
      <c r="C283">
        <v>210.8</v>
      </c>
      <c r="D283">
        <v>50</v>
      </c>
      <c r="E283">
        <v>0.2</v>
      </c>
      <c r="F283">
        <f>order_details[[#This Row],[UnitPrice]]*order_details[[#This Row],[Quantity]]*(1-order_details[[#This Row],[Discount]])</f>
        <v>8432</v>
      </c>
      <c r="G283">
        <f>order_details[[#This Row],[Discount]]*100</f>
        <v>20</v>
      </c>
      <c r="I283" s="4">
        <v>10529</v>
      </c>
      <c r="J283" s="3">
        <v>946</v>
      </c>
    </row>
    <row r="284" spans="1:10" x14ac:dyDescent="0.35">
      <c r="A284">
        <v>10354</v>
      </c>
      <c r="B284">
        <v>1</v>
      </c>
      <c r="C284">
        <v>14.4</v>
      </c>
      <c r="D284">
        <v>12</v>
      </c>
      <c r="E284">
        <v>0</v>
      </c>
      <c r="F284">
        <f>order_details[[#This Row],[UnitPrice]]*order_details[[#This Row],[Quantity]]*(1-order_details[[#This Row],[Discount]])</f>
        <v>172.8</v>
      </c>
      <c r="G284">
        <f>order_details[[#This Row],[Discount]]*100</f>
        <v>0</v>
      </c>
      <c r="I284" s="4">
        <v>10530</v>
      </c>
      <c r="J284" s="3">
        <v>4180</v>
      </c>
    </row>
    <row r="285" spans="1:10" x14ac:dyDescent="0.35">
      <c r="A285">
        <v>10354</v>
      </c>
      <c r="B285">
        <v>29</v>
      </c>
      <c r="C285">
        <v>99</v>
      </c>
      <c r="D285">
        <v>4</v>
      </c>
      <c r="E285">
        <v>0</v>
      </c>
      <c r="F285">
        <f>order_details[[#This Row],[UnitPrice]]*order_details[[#This Row],[Quantity]]*(1-order_details[[#This Row],[Discount]])</f>
        <v>396</v>
      </c>
      <c r="G285">
        <f>order_details[[#This Row],[Discount]]*100</f>
        <v>0</v>
      </c>
      <c r="I285" s="4">
        <v>10531</v>
      </c>
      <c r="J285" s="3">
        <v>110</v>
      </c>
    </row>
    <row r="286" spans="1:10" x14ac:dyDescent="0.35">
      <c r="A286">
        <v>10355</v>
      </c>
      <c r="B286">
        <v>24</v>
      </c>
      <c r="C286">
        <v>3.6</v>
      </c>
      <c r="D286">
        <v>25</v>
      </c>
      <c r="E286">
        <v>0</v>
      </c>
      <c r="F286">
        <f>order_details[[#This Row],[UnitPrice]]*order_details[[#This Row],[Quantity]]*(1-order_details[[#This Row],[Discount]])</f>
        <v>90</v>
      </c>
      <c r="G286">
        <f>order_details[[#This Row],[Discount]]*100</f>
        <v>0</v>
      </c>
      <c r="I286" s="4">
        <v>10532</v>
      </c>
      <c r="J286" s="3">
        <v>796.35</v>
      </c>
    </row>
    <row r="287" spans="1:10" x14ac:dyDescent="0.35">
      <c r="A287">
        <v>10355</v>
      </c>
      <c r="B287">
        <v>57</v>
      </c>
      <c r="C287">
        <v>15.6</v>
      </c>
      <c r="D287">
        <v>25</v>
      </c>
      <c r="E287">
        <v>0</v>
      </c>
      <c r="F287">
        <f>order_details[[#This Row],[UnitPrice]]*order_details[[#This Row],[Quantity]]*(1-order_details[[#This Row],[Discount]])</f>
        <v>390</v>
      </c>
      <c r="G287">
        <f>order_details[[#This Row],[Discount]]*100</f>
        <v>0</v>
      </c>
      <c r="I287" s="4">
        <v>10533</v>
      </c>
      <c r="J287" s="3">
        <v>2222.1999999999998</v>
      </c>
    </row>
    <row r="288" spans="1:10" x14ac:dyDescent="0.35">
      <c r="A288">
        <v>10356</v>
      </c>
      <c r="B288">
        <v>31</v>
      </c>
      <c r="C288">
        <v>10</v>
      </c>
      <c r="D288">
        <v>30</v>
      </c>
      <c r="E288">
        <v>0</v>
      </c>
      <c r="F288">
        <f>order_details[[#This Row],[UnitPrice]]*order_details[[#This Row],[Quantity]]*(1-order_details[[#This Row],[Discount]])</f>
        <v>300</v>
      </c>
      <c r="G288">
        <f>order_details[[#This Row],[Discount]]*100</f>
        <v>0</v>
      </c>
      <c r="I288" s="4">
        <v>10534</v>
      </c>
      <c r="J288" s="3">
        <v>465.70000000000005</v>
      </c>
    </row>
    <row r="289" spans="1:10" x14ac:dyDescent="0.35">
      <c r="A289">
        <v>10356</v>
      </c>
      <c r="B289">
        <v>55</v>
      </c>
      <c r="C289">
        <v>19.2</v>
      </c>
      <c r="D289">
        <v>12</v>
      </c>
      <c r="E289">
        <v>0</v>
      </c>
      <c r="F289">
        <f>order_details[[#This Row],[UnitPrice]]*order_details[[#This Row],[Quantity]]*(1-order_details[[#This Row],[Discount]])</f>
        <v>230.39999999999998</v>
      </c>
      <c r="G289">
        <f>order_details[[#This Row],[Discount]]*100</f>
        <v>0</v>
      </c>
      <c r="I289" s="4">
        <v>10535</v>
      </c>
      <c r="J289" s="3">
        <v>1940.85</v>
      </c>
    </row>
    <row r="290" spans="1:10" x14ac:dyDescent="0.35">
      <c r="A290">
        <v>10356</v>
      </c>
      <c r="B290">
        <v>69</v>
      </c>
      <c r="C290">
        <v>28.8</v>
      </c>
      <c r="D290">
        <v>20</v>
      </c>
      <c r="E290">
        <v>0</v>
      </c>
      <c r="F290">
        <f>order_details[[#This Row],[UnitPrice]]*order_details[[#This Row],[Quantity]]*(1-order_details[[#This Row],[Discount]])</f>
        <v>576</v>
      </c>
      <c r="G290">
        <f>order_details[[#This Row],[Discount]]*100</f>
        <v>0</v>
      </c>
      <c r="I290" s="4">
        <v>10536</v>
      </c>
      <c r="J290" s="3">
        <v>1645</v>
      </c>
    </row>
    <row r="291" spans="1:10" x14ac:dyDescent="0.35">
      <c r="A291">
        <v>10357</v>
      </c>
      <c r="B291">
        <v>10</v>
      </c>
      <c r="C291">
        <v>24.8</v>
      </c>
      <c r="D291">
        <v>30</v>
      </c>
      <c r="E291">
        <v>0.2</v>
      </c>
      <c r="F291">
        <f>order_details[[#This Row],[UnitPrice]]*order_details[[#This Row],[Quantity]]*(1-order_details[[#This Row],[Discount]])</f>
        <v>595.20000000000005</v>
      </c>
      <c r="G291">
        <f>order_details[[#This Row],[Discount]]*100</f>
        <v>20</v>
      </c>
      <c r="I291" s="4">
        <v>10537</v>
      </c>
      <c r="J291" s="3">
        <v>1823.8</v>
      </c>
    </row>
    <row r="292" spans="1:10" x14ac:dyDescent="0.35">
      <c r="A292">
        <v>10357</v>
      </c>
      <c r="B292">
        <v>26</v>
      </c>
      <c r="C292">
        <v>24.9</v>
      </c>
      <c r="D292">
        <v>16</v>
      </c>
      <c r="E292">
        <v>0</v>
      </c>
      <c r="F292">
        <f>order_details[[#This Row],[UnitPrice]]*order_details[[#This Row],[Quantity]]*(1-order_details[[#This Row],[Discount]])</f>
        <v>398.4</v>
      </c>
      <c r="G292">
        <f>order_details[[#This Row],[Discount]]*100</f>
        <v>0</v>
      </c>
      <c r="I292" s="4">
        <v>10538</v>
      </c>
      <c r="J292" s="3">
        <v>139.80000000000001</v>
      </c>
    </row>
    <row r="293" spans="1:10" x14ac:dyDescent="0.35">
      <c r="A293">
        <v>10357</v>
      </c>
      <c r="B293">
        <v>60</v>
      </c>
      <c r="C293">
        <v>27.2</v>
      </c>
      <c r="D293">
        <v>8</v>
      </c>
      <c r="E293">
        <v>0.2</v>
      </c>
      <c r="F293">
        <f>order_details[[#This Row],[UnitPrice]]*order_details[[#This Row],[Quantity]]*(1-order_details[[#This Row],[Discount]])</f>
        <v>174.08</v>
      </c>
      <c r="G293">
        <f>order_details[[#This Row],[Discount]]*100</f>
        <v>20</v>
      </c>
      <c r="I293" s="4">
        <v>10539</v>
      </c>
      <c r="J293" s="3">
        <v>355.5</v>
      </c>
    </row>
    <row r="294" spans="1:10" x14ac:dyDescent="0.35">
      <c r="A294">
        <v>10358</v>
      </c>
      <c r="B294">
        <v>24</v>
      </c>
      <c r="C294">
        <v>3.6</v>
      </c>
      <c r="D294">
        <v>10</v>
      </c>
      <c r="E294">
        <v>0.05</v>
      </c>
      <c r="F294">
        <f>order_details[[#This Row],[UnitPrice]]*order_details[[#This Row],[Quantity]]*(1-order_details[[#This Row],[Discount]])</f>
        <v>34.199999999999996</v>
      </c>
      <c r="G294">
        <f>order_details[[#This Row],[Discount]]*100</f>
        <v>5</v>
      </c>
      <c r="I294" s="4">
        <v>10540</v>
      </c>
      <c r="J294" s="3">
        <v>10191.700000000001</v>
      </c>
    </row>
    <row r="295" spans="1:10" x14ac:dyDescent="0.35">
      <c r="A295">
        <v>10358</v>
      </c>
      <c r="B295">
        <v>34</v>
      </c>
      <c r="C295">
        <v>11.2</v>
      </c>
      <c r="D295">
        <v>10</v>
      </c>
      <c r="E295">
        <v>0.05</v>
      </c>
      <c r="F295">
        <f>order_details[[#This Row],[UnitPrice]]*order_details[[#This Row],[Quantity]]*(1-order_details[[#This Row],[Discount]])</f>
        <v>106.39999999999999</v>
      </c>
      <c r="G295">
        <f>order_details[[#This Row],[Discount]]*100</f>
        <v>5</v>
      </c>
      <c r="I295" s="4">
        <v>10541</v>
      </c>
      <c r="J295" s="3">
        <v>1946.52</v>
      </c>
    </row>
    <row r="296" spans="1:10" x14ac:dyDescent="0.35">
      <c r="A296">
        <v>10358</v>
      </c>
      <c r="B296">
        <v>36</v>
      </c>
      <c r="C296">
        <v>15.2</v>
      </c>
      <c r="D296">
        <v>20</v>
      </c>
      <c r="E296">
        <v>0.05</v>
      </c>
      <c r="F296">
        <f>order_details[[#This Row],[UnitPrice]]*order_details[[#This Row],[Quantity]]*(1-order_details[[#This Row],[Discount]])</f>
        <v>288.8</v>
      </c>
      <c r="G296">
        <f>order_details[[#This Row],[Discount]]*100</f>
        <v>5</v>
      </c>
      <c r="I296" s="4">
        <v>10542</v>
      </c>
      <c r="J296" s="3">
        <v>469.11</v>
      </c>
    </row>
    <row r="297" spans="1:10" x14ac:dyDescent="0.35">
      <c r="A297">
        <v>10359</v>
      </c>
      <c r="B297">
        <v>16</v>
      </c>
      <c r="C297">
        <v>13.9</v>
      </c>
      <c r="D297">
        <v>56</v>
      </c>
      <c r="E297">
        <v>0.05</v>
      </c>
      <c r="F297">
        <f>order_details[[#This Row],[UnitPrice]]*order_details[[#This Row],[Quantity]]*(1-order_details[[#This Row],[Discount]])</f>
        <v>739.4799999999999</v>
      </c>
      <c r="G297">
        <f>order_details[[#This Row],[Discount]]*100</f>
        <v>5</v>
      </c>
      <c r="I297" s="4">
        <v>10543</v>
      </c>
      <c r="J297" s="3">
        <v>1504.5</v>
      </c>
    </row>
    <row r="298" spans="1:10" x14ac:dyDescent="0.35">
      <c r="A298">
        <v>10359</v>
      </c>
      <c r="B298">
        <v>31</v>
      </c>
      <c r="C298">
        <v>10</v>
      </c>
      <c r="D298">
        <v>70</v>
      </c>
      <c r="E298">
        <v>0.05</v>
      </c>
      <c r="F298">
        <f>order_details[[#This Row],[UnitPrice]]*order_details[[#This Row],[Quantity]]*(1-order_details[[#This Row],[Discount]])</f>
        <v>665</v>
      </c>
      <c r="G298">
        <f>order_details[[#This Row],[Discount]]*100</f>
        <v>5</v>
      </c>
      <c r="I298" s="4">
        <v>10544</v>
      </c>
      <c r="J298" s="3">
        <v>417.2</v>
      </c>
    </row>
    <row r="299" spans="1:10" x14ac:dyDescent="0.35">
      <c r="A299">
        <v>10359</v>
      </c>
      <c r="B299">
        <v>60</v>
      </c>
      <c r="C299">
        <v>27.2</v>
      </c>
      <c r="D299">
        <v>80</v>
      </c>
      <c r="E299">
        <v>0.05</v>
      </c>
      <c r="F299">
        <f>order_details[[#This Row],[UnitPrice]]*order_details[[#This Row],[Quantity]]*(1-order_details[[#This Row],[Discount]])</f>
        <v>2067.1999999999998</v>
      </c>
      <c r="G299">
        <f>order_details[[#This Row],[Discount]]*100</f>
        <v>5</v>
      </c>
      <c r="I299" s="4">
        <v>10545</v>
      </c>
      <c r="J299" s="3">
        <v>210</v>
      </c>
    </row>
    <row r="300" spans="1:10" x14ac:dyDescent="0.35">
      <c r="A300">
        <v>10360</v>
      </c>
      <c r="B300">
        <v>28</v>
      </c>
      <c r="C300">
        <v>36.4</v>
      </c>
      <c r="D300">
        <v>30</v>
      </c>
      <c r="E300">
        <v>0</v>
      </c>
      <c r="F300">
        <f>order_details[[#This Row],[UnitPrice]]*order_details[[#This Row],[Quantity]]*(1-order_details[[#This Row],[Discount]])</f>
        <v>1092</v>
      </c>
      <c r="G300">
        <f>order_details[[#This Row],[Discount]]*100</f>
        <v>0</v>
      </c>
      <c r="I300" s="4">
        <v>10546</v>
      </c>
      <c r="J300" s="3">
        <v>2812</v>
      </c>
    </row>
    <row r="301" spans="1:10" x14ac:dyDescent="0.35">
      <c r="A301">
        <v>10360</v>
      </c>
      <c r="B301">
        <v>29</v>
      </c>
      <c r="C301">
        <v>99</v>
      </c>
      <c r="D301">
        <v>35</v>
      </c>
      <c r="E301">
        <v>0</v>
      </c>
      <c r="F301">
        <f>order_details[[#This Row],[UnitPrice]]*order_details[[#This Row],[Quantity]]*(1-order_details[[#This Row],[Discount]])</f>
        <v>3465</v>
      </c>
      <c r="G301">
        <f>order_details[[#This Row],[Discount]]*100</f>
        <v>0</v>
      </c>
      <c r="I301" s="4">
        <v>10547</v>
      </c>
      <c r="J301" s="3">
        <v>1792.8</v>
      </c>
    </row>
    <row r="302" spans="1:10" x14ac:dyDescent="0.35">
      <c r="A302">
        <v>10360</v>
      </c>
      <c r="B302">
        <v>38</v>
      </c>
      <c r="C302">
        <v>210.8</v>
      </c>
      <c r="D302">
        <v>10</v>
      </c>
      <c r="E302">
        <v>0</v>
      </c>
      <c r="F302">
        <f>order_details[[#This Row],[UnitPrice]]*order_details[[#This Row],[Quantity]]*(1-order_details[[#This Row],[Discount]])</f>
        <v>2108</v>
      </c>
      <c r="G302">
        <f>order_details[[#This Row],[Discount]]*100</f>
        <v>0</v>
      </c>
      <c r="I302" s="4">
        <v>10548</v>
      </c>
      <c r="J302" s="3">
        <v>240.1</v>
      </c>
    </row>
    <row r="303" spans="1:10" x14ac:dyDescent="0.35">
      <c r="A303">
        <v>10360</v>
      </c>
      <c r="B303">
        <v>49</v>
      </c>
      <c r="C303">
        <v>16</v>
      </c>
      <c r="D303">
        <v>35</v>
      </c>
      <c r="E303">
        <v>0</v>
      </c>
      <c r="F303">
        <f>order_details[[#This Row],[UnitPrice]]*order_details[[#This Row],[Quantity]]*(1-order_details[[#This Row],[Discount]])</f>
        <v>560</v>
      </c>
      <c r="G303">
        <f>order_details[[#This Row],[Discount]]*100</f>
        <v>0</v>
      </c>
      <c r="I303" s="4">
        <v>10549</v>
      </c>
      <c r="J303" s="3">
        <v>3554.2750000000001</v>
      </c>
    </row>
    <row r="304" spans="1:10" x14ac:dyDescent="0.35">
      <c r="A304">
        <v>10360</v>
      </c>
      <c r="B304">
        <v>54</v>
      </c>
      <c r="C304">
        <v>5.9</v>
      </c>
      <c r="D304">
        <v>28</v>
      </c>
      <c r="E304">
        <v>0</v>
      </c>
      <c r="F304">
        <f>order_details[[#This Row],[UnitPrice]]*order_details[[#This Row],[Quantity]]*(1-order_details[[#This Row],[Discount]])</f>
        <v>165.20000000000002</v>
      </c>
      <c r="G304">
        <f>order_details[[#This Row],[Discount]]*100</f>
        <v>0</v>
      </c>
      <c r="I304" s="4">
        <v>10550</v>
      </c>
      <c r="J304" s="3">
        <v>683.3</v>
      </c>
    </row>
    <row r="305" spans="1:10" x14ac:dyDescent="0.35">
      <c r="A305">
        <v>10361</v>
      </c>
      <c r="B305">
        <v>39</v>
      </c>
      <c r="C305">
        <v>14.4</v>
      </c>
      <c r="D305">
        <v>54</v>
      </c>
      <c r="E305">
        <v>0.1</v>
      </c>
      <c r="F305">
        <f>order_details[[#This Row],[UnitPrice]]*order_details[[#This Row],[Quantity]]*(1-order_details[[#This Row],[Discount]])</f>
        <v>699.84</v>
      </c>
      <c r="G305">
        <f>order_details[[#This Row],[Discount]]*100</f>
        <v>10</v>
      </c>
      <c r="I305" s="4">
        <v>10551</v>
      </c>
      <c r="J305" s="3">
        <v>1677.3</v>
      </c>
    </row>
    <row r="306" spans="1:10" x14ac:dyDescent="0.35">
      <c r="A306">
        <v>10361</v>
      </c>
      <c r="B306">
        <v>60</v>
      </c>
      <c r="C306">
        <v>27.2</v>
      </c>
      <c r="D306">
        <v>55</v>
      </c>
      <c r="E306">
        <v>0.1</v>
      </c>
      <c r="F306">
        <f>order_details[[#This Row],[UnitPrice]]*order_details[[#This Row],[Quantity]]*(1-order_details[[#This Row],[Discount]])</f>
        <v>1346.4</v>
      </c>
      <c r="G306">
        <f>order_details[[#This Row],[Discount]]*100</f>
        <v>10</v>
      </c>
      <c r="I306" s="4">
        <v>10552</v>
      </c>
      <c r="J306" s="3">
        <v>880.5</v>
      </c>
    </row>
    <row r="307" spans="1:10" x14ac:dyDescent="0.35">
      <c r="A307">
        <v>10362</v>
      </c>
      <c r="B307">
        <v>25</v>
      </c>
      <c r="C307">
        <v>11.2</v>
      </c>
      <c r="D307">
        <v>50</v>
      </c>
      <c r="E307">
        <v>0</v>
      </c>
      <c r="F307">
        <f>order_details[[#This Row],[UnitPrice]]*order_details[[#This Row],[Quantity]]*(1-order_details[[#This Row],[Discount]])</f>
        <v>560</v>
      </c>
      <c r="G307">
        <f>order_details[[#This Row],[Discount]]*100</f>
        <v>0</v>
      </c>
      <c r="I307" s="4">
        <v>10553</v>
      </c>
      <c r="J307" s="3">
        <v>1546.3</v>
      </c>
    </row>
    <row r="308" spans="1:10" x14ac:dyDescent="0.35">
      <c r="A308">
        <v>10362</v>
      </c>
      <c r="B308">
        <v>51</v>
      </c>
      <c r="C308">
        <v>42.4</v>
      </c>
      <c r="D308">
        <v>20</v>
      </c>
      <c r="E308">
        <v>0</v>
      </c>
      <c r="F308">
        <f>order_details[[#This Row],[UnitPrice]]*order_details[[#This Row],[Quantity]]*(1-order_details[[#This Row],[Discount]])</f>
        <v>848</v>
      </c>
      <c r="G308">
        <f>order_details[[#This Row],[Discount]]*100</f>
        <v>0</v>
      </c>
      <c r="I308" s="4">
        <v>10554</v>
      </c>
      <c r="J308" s="3">
        <v>1728.5250000000001</v>
      </c>
    </row>
    <row r="309" spans="1:10" x14ac:dyDescent="0.35">
      <c r="A309">
        <v>10362</v>
      </c>
      <c r="B309">
        <v>54</v>
      </c>
      <c r="C309">
        <v>5.9</v>
      </c>
      <c r="D309">
        <v>24</v>
      </c>
      <c r="E309">
        <v>0</v>
      </c>
      <c r="F309">
        <f>order_details[[#This Row],[UnitPrice]]*order_details[[#This Row],[Quantity]]*(1-order_details[[#This Row],[Discount]])</f>
        <v>141.60000000000002</v>
      </c>
      <c r="G309">
        <f>order_details[[#This Row],[Discount]]*100</f>
        <v>0</v>
      </c>
      <c r="I309" s="4">
        <v>10555</v>
      </c>
      <c r="J309" s="3">
        <v>2944.4</v>
      </c>
    </row>
    <row r="310" spans="1:10" x14ac:dyDescent="0.35">
      <c r="A310">
        <v>10363</v>
      </c>
      <c r="B310">
        <v>31</v>
      </c>
      <c r="C310">
        <v>10</v>
      </c>
      <c r="D310">
        <v>20</v>
      </c>
      <c r="E310">
        <v>0</v>
      </c>
      <c r="F310">
        <f>order_details[[#This Row],[UnitPrice]]*order_details[[#This Row],[Quantity]]*(1-order_details[[#This Row],[Discount]])</f>
        <v>200</v>
      </c>
      <c r="G310">
        <f>order_details[[#This Row],[Discount]]*100</f>
        <v>0</v>
      </c>
      <c r="I310" s="4">
        <v>10556</v>
      </c>
      <c r="J310" s="3">
        <v>835.19999999999993</v>
      </c>
    </row>
    <row r="311" spans="1:10" x14ac:dyDescent="0.35">
      <c r="A311">
        <v>10363</v>
      </c>
      <c r="B311">
        <v>75</v>
      </c>
      <c r="C311">
        <v>6.2</v>
      </c>
      <c r="D311">
        <v>12</v>
      </c>
      <c r="E311">
        <v>0</v>
      </c>
      <c r="F311">
        <f>order_details[[#This Row],[UnitPrice]]*order_details[[#This Row],[Quantity]]*(1-order_details[[#This Row],[Discount]])</f>
        <v>74.400000000000006</v>
      </c>
      <c r="G311">
        <f>order_details[[#This Row],[Discount]]*100</f>
        <v>0</v>
      </c>
      <c r="I311" s="4">
        <v>10557</v>
      </c>
      <c r="J311" s="3">
        <v>1152.5</v>
      </c>
    </row>
    <row r="312" spans="1:10" x14ac:dyDescent="0.35">
      <c r="A312">
        <v>10363</v>
      </c>
      <c r="B312">
        <v>76</v>
      </c>
      <c r="C312">
        <v>14.4</v>
      </c>
      <c r="D312">
        <v>12</v>
      </c>
      <c r="E312">
        <v>0</v>
      </c>
      <c r="F312">
        <f>order_details[[#This Row],[UnitPrice]]*order_details[[#This Row],[Quantity]]*(1-order_details[[#This Row],[Discount]])</f>
        <v>172.8</v>
      </c>
      <c r="G312">
        <f>order_details[[#This Row],[Discount]]*100</f>
        <v>0</v>
      </c>
      <c r="I312" s="4">
        <v>10558</v>
      </c>
      <c r="J312" s="3">
        <v>2142.9</v>
      </c>
    </row>
    <row r="313" spans="1:10" x14ac:dyDescent="0.35">
      <c r="A313">
        <v>10364</v>
      </c>
      <c r="B313">
        <v>69</v>
      </c>
      <c r="C313">
        <v>28.8</v>
      </c>
      <c r="D313">
        <v>30</v>
      </c>
      <c r="E313">
        <v>0</v>
      </c>
      <c r="F313">
        <f>order_details[[#This Row],[UnitPrice]]*order_details[[#This Row],[Quantity]]*(1-order_details[[#This Row],[Discount]])</f>
        <v>864</v>
      </c>
      <c r="G313">
        <f>order_details[[#This Row],[Discount]]*100</f>
        <v>0</v>
      </c>
      <c r="I313" s="4">
        <v>10559</v>
      </c>
      <c r="J313" s="3">
        <v>520.41</v>
      </c>
    </row>
    <row r="314" spans="1:10" x14ac:dyDescent="0.35">
      <c r="A314">
        <v>10364</v>
      </c>
      <c r="B314">
        <v>71</v>
      </c>
      <c r="C314">
        <v>17.2</v>
      </c>
      <c r="D314">
        <v>5</v>
      </c>
      <c r="E314">
        <v>0</v>
      </c>
      <c r="F314">
        <f>order_details[[#This Row],[UnitPrice]]*order_details[[#This Row],[Quantity]]*(1-order_details[[#This Row],[Discount]])</f>
        <v>86</v>
      </c>
      <c r="G314">
        <f>order_details[[#This Row],[Discount]]*100</f>
        <v>0</v>
      </c>
      <c r="I314" s="4">
        <v>10560</v>
      </c>
      <c r="J314" s="3">
        <v>1072.425</v>
      </c>
    </row>
    <row r="315" spans="1:10" x14ac:dyDescent="0.35">
      <c r="A315">
        <v>10365</v>
      </c>
      <c r="B315">
        <v>11</v>
      </c>
      <c r="C315">
        <v>16.8</v>
      </c>
      <c r="D315">
        <v>24</v>
      </c>
      <c r="E315">
        <v>0</v>
      </c>
      <c r="F315">
        <f>order_details[[#This Row],[UnitPrice]]*order_details[[#This Row],[Quantity]]*(1-order_details[[#This Row],[Discount]])</f>
        <v>403.20000000000005</v>
      </c>
      <c r="G315">
        <f>order_details[[#This Row],[Discount]]*100</f>
        <v>0</v>
      </c>
      <c r="I315" s="4">
        <v>10561</v>
      </c>
      <c r="J315" s="3">
        <v>2844.5</v>
      </c>
    </row>
    <row r="316" spans="1:10" x14ac:dyDescent="0.35">
      <c r="A316">
        <v>10366</v>
      </c>
      <c r="B316">
        <v>65</v>
      </c>
      <c r="C316">
        <v>16.8</v>
      </c>
      <c r="D316">
        <v>5</v>
      </c>
      <c r="E316">
        <v>0</v>
      </c>
      <c r="F316">
        <f>order_details[[#This Row],[UnitPrice]]*order_details[[#This Row],[Quantity]]*(1-order_details[[#This Row],[Discount]])</f>
        <v>84</v>
      </c>
      <c r="G316">
        <f>order_details[[#This Row],[Discount]]*100</f>
        <v>0</v>
      </c>
      <c r="I316" s="4">
        <v>10562</v>
      </c>
      <c r="J316" s="3">
        <v>488.7</v>
      </c>
    </row>
    <row r="317" spans="1:10" x14ac:dyDescent="0.35">
      <c r="A317">
        <v>10366</v>
      </c>
      <c r="B317">
        <v>77</v>
      </c>
      <c r="C317">
        <v>10.4</v>
      </c>
      <c r="D317">
        <v>5</v>
      </c>
      <c r="E317">
        <v>0</v>
      </c>
      <c r="F317">
        <f>order_details[[#This Row],[UnitPrice]]*order_details[[#This Row],[Quantity]]*(1-order_details[[#This Row],[Discount]])</f>
        <v>52</v>
      </c>
      <c r="G317">
        <f>order_details[[#This Row],[Discount]]*100</f>
        <v>0</v>
      </c>
      <c r="I317" s="4">
        <v>10563</v>
      </c>
      <c r="J317" s="3">
        <v>965</v>
      </c>
    </row>
    <row r="318" spans="1:10" x14ac:dyDescent="0.35">
      <c r="A318">
        <v>10367</v>
      </c>
      <c r="B318">
        <v>34</v>
      </c>
      <c r="C318">
        <v>11.2</v>
      </c>
      <c r="D318">
        <v>36</v>
      </c>
      <c r="E318">
        <v>0</v>
      </c>
      <c r="F318">
        <f>order_details[[#This Row],[UnitPrice]]*order_details[[#This Row],[Quantity]]*(1-order_details[[#This Row],[Discount]])</f>
        <v>403.2</v>
      </c>
      <c r="G318">
        <f>order_details[[#This Row],[Discount]]*100</f>
        <v>0</v>
      </c>
      <c r="I318" s="4">
        <v>10564</v>
      </c>
      <c r="J318" s="3">
        <v>1234.05</v>
      </c>
    </row>
    <row r="319" spans="1:10" x14ac:dyDescent="0.35">
      <c r="A319">
        <v>10367</v>
      </c>
      <c r="B319">
        <v>54</v>
      </c>
      <c r="C319">
        <v>5.9</v>
      </c>
      <c r="D319">
        <v>18</v>
      </c>
      <c r="E319">
        <v>0</v>
      </c>
      <c r="F319">
        <f>order_details[[#This Row],[UnitPrice]]*order_details[[#This Row],[Quantity]]*(1-order_details[[#This Row],[Discount]])</f>
        <v>106.2</v>
      </c>
      <c r="G319">
        <f>order_details[[#This Row],[Discount]]*100</f>
        <v>0</v>
      </c>
      <c r="I319" s="4">
        <v>10565</v>
      </c>
      <c r="J319" s="3">
        <v>639.9</v>
      </c>
    </row>
    <row r="320" spans="1:10" x14ac:dyDescent="0.35">
      <c r="A320">
        <v>10367</v>
      </c>
      <c r="B320">
        <v>65</v>
      </c>
      <c r="C320">
        <v>16.8</v>
      </c>
      <c r="D320">
        <v>15</v>
      </c>
      <c r="E320">
        <v>0</v>
      </c>
      <c r="F320">
        <f>order_details[[#This Row],[UnitPrice]]*order_details[[#This Row],[Quantity]]*(1-order_details[[#This Row],[Discount]])</f>
        <v>252</v>
      </c>
      <c r="G320">
        <f>order_details[[#This Row],[Discount]]*100</f>
        <v>0</v>
      </c>
      <c r="I320" s="4">
        <v>10566</v>
      </c>
      <c r="J320" s="3">
        <v>1761</v>
      </c>
    </row>
    <row r="321" spans="1:10" x14ac:dyDescent="0.35">
      <c r="A321">
        <v>10367</v>
      </c>
      <c r="B321">
        <v>77</v>
      </c>
      <c r="C321">
        <v>10.4</v>
      </c>
      <c r="D321">
        <v>7</v>
      </c>
      <c r="E321">
        <v>0</v>
      </c>
      <c r="F321">
        <f>order_details[[#This Row],[UnitPrice]]*order_details[[#This Row],[Quantity]]*(1-order_details[[#This Row],[Discount]])</f>
        <v>72.8</v>
      </c>
      <c r="G321">
        <f>order_details[[#This Row],[Discount]]*100</f>
        <v>0</v>
      </c>
      <c r="I321" s="4">
        <v>10567</v>
      </c>
      <c r="J321" s="3">
        <v>2519</v>
      </c>
    </row>
    <row r="322" spans="1:10" x14ac:dyDescent="0.35">
      <c r="A322">
        <v>10368</v>
      </c>
      <c r="B322">
        <v>21</v>
      </c>
      <c r="C322">
        <v>8</v>
      </c>
      <c r="D322">
        <v>5</v>
      </c>
      <c r="E322">
        <v>0.1</v>
      </c>
      <c r="F322">
        <f>order_details[[#This Row],[UnitPrice]]*order_details[[#This Row],[Quantity]]*(1-order_details[[#This Row],[Discount]])</f>
        <v>36</v>
      </c>
      <c r="G322">
        <f>order_details[[#This Row],[Discount]]*100</f>
        <v>10</v>
      </c>
      <c r="I322" s="4">
        <v>10568</v>
      </c>
      <c r="J322" s="3">
        <v>155</v>
      </c>
    </row>
    <row r="323" spans="1:10" x14ac:dyDescent="0.35">
      <c r="A323">
        <v>10368</v>
      </c>
      <c r="B323">
        <v>28</v>
      </c>
      <c r="C323">
        <v>36.4</v>
      </c>
      <c r="D323">
        <v>13</v>
      </c>
      <c r="E323">
        <v>0.1</v>
      </c>
      <c r="F323">
        <f>order_details[[#This Row],[UnitPrice]]*order_details[[#This Row],[Quantity]]*(1-order_details[[#This Row],[Discount]])</f>
        <v>425.88</v>
      </c>
      <c r="G323">
        <f>order_details[[#This Row],[Discount]]*100</f>
        <v>10</v>
      </c>
      <c r="I323" s="4">
        <v>10569</v>
      </c>
      <c r="J323" s="3">
        <v>890</v>
      </c>
    </row>
    <row r="324" spans="1:10" x14ac:dyDescent="0.35">
      <c r="A324">
        <v>10368</v>
      </c>
      <c r="B324">
        <v>57</v>
      </c>
      <c r="C324">
        <v>15.6</v>
      </c>
      <c r="D324">
        <v>25</v>
      </c>
      <c r="E324">
        <v>0</v>
      </c>
      <c r="F324">
        <f>order_details[[#This Row],[UnitPrice]]*order_details[[#This Row],[Quantity]]*(1-order_details[[#This Row],[Discount]])</f>
        <v>390</v>
      </c>
      <c r="G324">
        <f>order_details[[#This Row],[Discount]]*100</f>
        <v>0</v>
      </c>
      <c r="I324" s="4">
        <v>10570</v>
      </c>
      <c r="J324" s="3">
        <v>2465.25</v>
      </c>
    </row>
    <row r="325" spans="1:10" x14ac:dyDescent="0.35">
      <c r="A325">
        <v>10368</v>
      </c>
      <c r="B325">
        <v>64</v>
      </c>
      <c r="C325">
        <v>26.6</v>
      </c>
      <c r="D325">
        <v>35</v>
      </c>
      <c r="E325">
        <v>0.1</v>
      </c>
      <c r="F325">
        <f>order_details[[#This Row],[UnitPrice]]*order_details[[#This Row],[Quantity]]*(1-order_details[[#This Row],[Discount]])</f>
        <v>837.9</v>
      </c>
      <c r="G325">
        <f>order_details[[#This Row],[Discount]]*100</f>
        <v>10</v>
      </c>
      <c r="I325" s="4">
        <v>10571</v>
      </c>
      <c r="J325" s="3">
        <v>550.58749999999998</v>
      </c>
    </row>
    <row r="326" spans="1:10" x14ac:dyDescent="0.35">
      <c r="A326">
        <v>10369</v>
      </c>
      <c r="B326">
        <v>29</v>
      </c>
      <c r="C326">
        <v>99</v>
      </c>
      <c r="D326">
        <v>20</v>
      </c>
      <c r="E326">
        <v>0</v>
      </c>
      <c r="F326">
        <f>order_details[[#This Row],[UnitPrice]]*order_details[[#This Row],[Quantity]]*(1-order_details[[#This Row],[Discount]])</f>
        <v>1980</v>
      </c>
      <c r="G326">
        <f>order_details[[#This Row],[Discount]]*100</f>
        <v>0</v>
      </c>
      <c r="I326" s="4">
        <v>10572</v>
      </c>
      <c r="J326" s="3">
        <v>1501.0849999999998</v>
      </c>
    </row>
    <row r="327" spans="1:10" x14ac:dyDescent="0.35">
      <c r="A327">
        <v>10369</v>
      </c>
      <c r="B327">
        <v>56</v>
      </c>
      <c r="C327">
        <v>30.4</v>
      </c>
      <c r="D327">
        <v>18</v>
      </c>
      <c r="E327">
        <v>0.25</v>
      </c>
      <c r="F327">
        <f>order_details[[#This Row],[UnitPrice]]*order_details[[#This Row],[Quantity]]*(1-order_details[[#This Row],[Discount]])</f>
        <v>410.4</v>
      </c>
      <c r="G327">
        <f>order_details[[#This Row],[Discount]]*100</f>
        <v>25</v>
      </c>
      <c r="I327" s="4">
        <v>10573</v>
      </c>
      <c r="J327" s="3">
        <v>2082</v>
      </c>
    </row>
    <row r="328" spans="1:10" x14ac:dyDescent="0.35">
      <c r="A328">
        <v>10370</v>
      </c>
      <c r="B328">
        <v>1</v>
      </c>
      <c r="C328">
        <v>14.4</v>
      </c>
      <c r="D328">
        <v>15</v>
      </c>
      <c r="E328">
        <v>0.15</v>
      </c>
      <c r="F328">
        <f>order_details[[#This Row],[UnitPrice]]*order_details[[#This Row],[Quantity]]*(1-order_details[[#This Row],[Discount]])</f>
        <v>183.6</v>
      </c>
      <c r="G328">
        <f>order_details[[#This Row],[Discount]]*100</f>
        <v>15</v>
      </c>
      <c r="I328" s="4">
        <v>10574</v>
      </c>
      <c r="J328" s="3">
        <v>764.3</v>
      </c>
    </row>
    <row r="329" spans="1:10" x14ac:dyDescent="0.35">
      <c r="A329">
        <v>10370</v>
      </c>
      <c r="B329">
        <v>64</v>
      </c>
      <c r="C329">
        <v>26.6</v>
      </c>
      <c r="D329">
        <v>30</v>
      </c>
      <c r="E329">
        <v>0</v>
      </c>
      <c r="F329">
        <f>order_details[[#This Row],[UnitPrice]]*order_details[[#This Row],[Quantity]]*(1-order_details[[#This Row],[Discount]])</f>
        <v>798</v>
      </c>
      <c r="G329">
        <f>order_details[[#This Row],[Discount]]*100</f>
        <v>0</v>
      </c>
      <c r="I329" s="4">
        <v>10575</v>
      </c>
      <c r="J329" s="3">
        <v>2147.4</v>
      </c>
    </row>
    <row r="330" spans="1:10" x14ac:dyDescent="0.35">
      <c r="A330">
        <v>10370</v>
      </c>
      <c r="B330">
        <v>74</v>
      </c>
      <c r="C330">
        <v>8</v>
      </c>
      <c r="D330">
        <v>20</v>
      </c>
      <c r="E330">
        <v>0.15</v>
      </c>
      <c r="F330">
        <f>order_details[[#This Row],[UnitPrice]]*order_details[[#This Row],[Quantity]]*(1-order_details[[#This Row],[Discount]])</f>
        <v>136</v>
      </c>
      <c r="G330">
        <f>order_details[[#This Row],[Discount]]*100</f>
        <v>15</v>
      </c>
      <c r="I330" s="4">
        <v>10576</v>
      </c>
      <c r="J330" s="3">
        <v>838.45</v>
      </c>
    </row>
    <row r="331" spans="1:10" x14ac:dyDescent="0.35">
      <c r="A331">
        <v>10371</v>
      </c>
      <c r="B331">
        <v>36</v>
      </c>
      <c r="C331">
        <v>15.2</v>
      </c>
      <c r="D331">
        <v>6</v>
      </c>
      <c r="E331">
        <v>0.2</v>
      </c>
      <c r="F331">
        <f>order_details[[#This Row],[UnitPrice]]*order_details[[#This Row],[Quantity]]*(1-order_details[[#This Row],[Discount]])</f>
        <v>72.959999999999994</v>
      </c>
      <c r="G331">
        <f>order_details[[#This Row],[Discount]]*100</f>
        <v>20</v>
      </c>
      <c r="I331" s="4">
        <v>10577</v>
      </c>
      <c r="J331" s="3">
        <v>569</v>
      </c>
    </row>
    <row r="332" spans="1:10" x14ac:dyDescent="0.35">
      <c r="A332">
        <v>10372</v>
      </c>
      <c r="B332">
        <v>20</v>
      </c>
      <c r="C332">
        <v>64.8</v>
      </c>
      <c r="D332">
        <v>12</v>
      </c>
      <c r="E332">
        <v>0.25</v>
      </c>
      <c r="F332">
        <f>order_details[[#This Row],[UnitPrice]]*order_details[[#This Row],[Quantity]]*(1-order_details[[#This Row],[Discount]])</f>
        <v>583.19999999999993</v>
      </c>
      <c r="G332">
        <f>order_details[[#This Row],[Discount]]*100</f>
        <v>25</v>
      </c>
      <c r="I332" s="4">
        <v>10578</v>
      </c>
      <c r="J332" s="3">
        <v>477</v>
      </c>
    </row>
    <row r="333" spans="1:10" x14ac:dyDescent="0.35">
      <c r="A333">
        <v>10372</v>
      </c>
      <c r="B333">
        <v>38</v>
      </c>
      <c r="C333">
        <v>210.8</v>
      </c>
      <c r="D333">
        <v>40</v>
      </c>
      <c r="E333">
        <v>0.25</v>
      </c>
      <c r="F333">
        <f>order_details[[#This Row],[UnitPrice]]*order_details[[#This Row],[Quantity]]*(1-order_details[[#This Row],[Discount]])</f>
        <v>6324</v>
      </c>
      <c r="G333">
        <f>order_details[[#This Row],[Discount]]*100</f>
        <v>25</v>
      </c>
      <c r="I333" s="4">
        <v>10579</v>
      </c>
      <c r="J333" s="3">
        <v>317.75</v>
      </c>
    </row>
    <row r="334" spans="1:10" x14ac:dyDescent="0.35">
      <c r="A334">
        <v>10372</v>
      </c>
      <c r="B334">
        <v>60</v>
      </c>
      <c r="C334">
        <v>27.2</v>
      </c>
      <c r="D334">
        <v>70</v>
      </c>
      <c r="E334">
        <v>0.25</v>
      </c>
      <c r="F334">
        <f>order_details[[#This Row],[UnitPrice]]*order_details[[#This Row],[Quantity]]*(1-order_details[[#This Row],[Discount]])</f>
        <v>1428</v>
      </c>
      <c r="G334">
        <f>order_details[[#This Row],[Discount]]*100</f>
        <v>25</v>
      </c>
      <c r="I334" s="4">
        <v>10580</v>
      </c>
      <c r="J334" s="3">
        <v>1013.7449999999999</v>
      </c>
    </row>
    <row r="335" spans="1:10" x14ac:dyDescent="0.35">
      <c r="A335">
        <v>10372</v>
      </c>
      <c r="B335">
        <v>72</v>
      </c>
      <c r="C335">
        <v>27.8</v>
      </c>
      <c r="D335">
        <v>42</v>
      </c>
      <c r="E335">
        <v>0.25</v>
      </c>
      <c r="F335">
        <f>order_details[[#This Row],[UnitPrice]]*order_details[[#This Row],[Quantity]]*(1-order_details[[#This Row],[Discount]])</f>
        <v>875.7</v>
      </c>
      <c r="G335">
        <f>order_details[[#This Row],[Discount]]*100</f>
        <v>25</v>
      </c>
      <c r="I335" s="4">
        <v>10581</v>
      </c>
      <c r="J335" s="3">
        <v>310</v>
      </c>
    </row>
    <row r="336" spans="1:10" x14ac:dyDescent="0.35">
      <c r="A336">
        <v>10373</v>
      </c>
      <c r="B336">
        <v>58</v>
      </c>
      <c r="C336">
        <v>10.6</v>
      </c>
      <c r="D336">
        <v>80</v>
      </c>
      <c r="E336">
        <v>0.2</v>
      </c>
      <c r="F336">
        <f>order_details[[#This Row],[UnitPrice]]*order_details[[#This Row],[Quantity]]*(1-order_details[[#This Row],[Discount]])</f>
        <v>678.40000000000009</v>
      </c>
      <c r="G336">
        <f>order_details[[#This Row],[Discount]]*100</f>
        <v>20</v>
      </c>
      <c r="I336" s="4">
        <v>10582</v>
      </c>
      <c r="J336" s="3">
        <v>330</v>
      </c>
    </row>
    <row r="337" spans="1:10" x14ac:dyDescent="0.35">
      <c r="A337">
        <v>10373</v>
      </c>
      <c r="B337">
        <v>71</v>
      </c>
      <c r="C337">
        <v>17.2</v>
      </c>
      <c r="D337">
        <v>50</v>
      </c>
      <c r="E337">
        <v>0.2</v>
      </c>
      <c r="F337">
        <f>order_details[[#This Row],[UnitPrice]]*order_details[[#This Row],[Quantity]]*(1-order_details[[#This Row],[Discount]])</f>
        <v>688</v>
      </c>
      <c r="G337">
        <f>order_details[[#This Row],[Discount]]*100</f>
        <v>20</v>
      </c>
      <c r="I337" s="4">
        <v>10583</v>
      </c>
      <c r="J337" s="3">
        <v>2237.5</v>
      </c>
    </row>
    <row r="338" spans="1:10" x14ac:dyDescent="0.35">
      <c r="A338">
        <v>10374</v>
      </c>
      <c r="B338">
        <v>31</v>
      </c>
      <c r="C338">
        <v>10</v>
      </c>
      <c r="D338">
        <v>30</v>
      </c>
      <c r="E338">
        <v>0</v>
      </c>
      <c r="F338">
        <f>order_details[[#This Row],[UnitPrice]]*order_details[[#This Row],[Quantity]]*(1-order_details[[#This Row],[Discount]])</f>
        <v>300</v>
      </c>
      <c r="G338">
        <f>order_details[[#This Row],[Discount]]*100</f>
        <v>0</v>
      </c>
      <c r="I338" s="4">
        <v>10584</v>
      </c>
      <c r="J338" s="3">
        <v>593.75</v>
      </c>
    </row>
    <row r="339" spans="1:10" x14ac:dyDescent="0.35">
      <c r="A339">
        <v>10374</v>
      </c>
      <c r="B339">
        <v>58</v>
      </c>
      <c r="C339">
        <v>10.6</v>
      </c>
      <c r="D339">
        <v>15</v>
      </c>
      <c r="E339">
        <v>0</v>
      </c>
      <c r="F339">
        <f>order_details[[#This Row],[UnitPrice]]*order_details[[#This Row],[Quantity]]*(1-order_details[[#This Row],[Discount]])</f>
        <v>159</v>
      </c>
      <c r="G339">
        <f>order_details[[#This Row],[Discount]]*100</f>
        <v>0</v>
      </c>
      <c r="I339" s="4">
        <v>10585</v>
      </c>
      <c r="J339" s="3">
        <v>142.5</v>
      </c>
    </row>
    <row r="340" spans="1:10" x14ac:dyDescent="0.35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f>order_details[[#This Row],[UnitPrice]]*order_details[[#This Row],[Quantity]]*(1-order_details[[#This Row],[Discount]])</f>
        <v>279</v>
      </c>
      <c r="G340">
        <f>order_details[[#This Row],[Discount]]*100</f>
        <v>0</v>
      </c>
      <c r="I340" s="4">
        <v>10586</v>
      </c>
      <c r="J340" s="3">
        <v>23.8</v>
      </c>
    </row>
    <row r="341" spans="1:10" x14ac:dyDescent="0.35">
      <c r="A341">
        <v>10375</v>
      </c>
      <c r="B341">
        <v>54</v>
      </c>
      <c r="C341">
        <v>5.9</v>
      </c>
      <c r="D341">
        <v>10</v>
      </c>
      <c r="E341">
        <v>0</v>
      </c>
      <c r="F341">
        <f>order_details[[#This Row],[UnitPrice]]*order_details[[#This Row],[Quantity]]*(1-order_details[[#This Row],[Discount]])</f>
        <v>59</v>
      </c>
      <c r="G341">
        <f>order_details[[#This Row],[Discount]]*100</f>
        <v>0</v>
      </c>
      <c r="I341" s="4">
        <v>10587</v>
      </c>
      <c r="J341" s="3">
        <v>807.38</v>
      </c>
    </row>
    <row r="342" spans="1:10" x14ac:dyDescent="0.35">
      <c r="A342">
        <v>10376</v>
      </c>
      <c r="B342">
        <v>31</v>
      </c>
      <c r="C342">
        <v>10</v>
      </c>
      <c r="D342">
        <v>42</v>
      </c>
      <c r="E342">
        <v>0.05</v>
      </c>
      <c r="F342">
        <f>order_details[[#This Row],[UnitPrice]]*order_details[[#This Row],[Quantity]]*(1-order_details[[#This Row],[Discount]])</f>
        <v>399</v>
      </c>
      <c r="G342">
        <f>order_details[[#This Row],[Discount]]*100</f>
        <v>5</v>
      </c>
      <c r="I342" s="4">
        <v>10588</v>
      </c>
      <c r="J342" s="3">
        <v>3120</v>
      </c>
    </row>
    <row r="343" spans="1:10" x14ac:dyDescent="0.35">
      <c r="A343">
        <v>10377</v>
      </c>
      <c r="B343">
        <v>28</v>
      </c>
      <c r="C343">
        <v>36.4</v>
      </c>
      <c r="D343">
        <v>20</v>
      </c>
      <c r="E343">
        <v>0.15</v>
      </c>
      <c r="F343">
        <f>order_details[[#This Row],[UnitPrice]]*order_details[[#This Row],[Quantity]]*(1-order_details[[#This Row],[Discount]])</f>
        <v>618.79999999999995</v>
      </c>
      <c r="G343">
        <f>order_details[[#This Row],[Discount]]*100</f>
        <v>15</v>
      </c>
      <c r="I343" s="4">
        <v>10589</v>
      </c>
      <c r="J343" s="3">
        <v>72</v>
      </c>
    </row>
    <row r="344" spans="1:10" x14ac:dyDescent="0.35">
      <c r="A344">
        <v>10377</v>
      </c>
      <c r="B344">
        <v>39</v>
      </c>
      <c r="C344">
        <v>14.4</v>
      </c>
      <c r="D344">
        <v>20</v>
      </c>
      <c r="E344">
        <v>0.15</v>
      </c>
      <c r="F344">
        <f>order_details[[#This Row],[UnitPrice]]*order_details[[#This Row],[Quantity]]*(1-order_details[[#This Row],[Discount]])</f>
        <v>244.79999999999998</v>
      </c>
      <c r="G344">
        <f>order_details[[#This Row],[Discount]]*100</f>
        <v>15</v>
      </c>
      <c r="I344" s="4">
        <v>10590</v>
      </c>
      <c r="J344" s="3">
        <v>1101</v>
      </c>
    </row>
    <row r="345" spans="1:10" x14ac:dyDescent="0.35">
      <c r="A345">
        <v>10378</v>
      </c>
      <c r="B345">
        <v>71</v>
      </c>
      <c r="C345">
        <v>17.2</v>
      </c>
      <c r="D345">
        <v>6</v>
      </c>
      <c r="E345">
        <v>0</v>
      </c>
      <c r="F345">
        <f>order_details[[#This Row],[UnitPrice]]*order_details[[#This Row],[Quantity]]*(1-order_details[[#This Row],[Discount]])</f>
        <v>103.19999999999999</v>
      </c>
      <c r="G345">
        <f>order_details[[#This Row],[Discount]]*100</f>
        <v>0</v>
      </c>
      <c r="I345" s="4">
        <v>10591</v>
      </c>
      <c r="J345" s="3">
        <v>812.5</v>
      </c>
    </row>
    <row r="346" spans="1:10" x14ac:dyDescent="0.35">
      <c r="A346">
        <v>10379</v>
      </c>
      <c r="B346">
        <v>41</v>
      </c>
      <c r="C346">
        <v>7.7</v>
      </c>
      <c r="D346">
        <v>8</v>
      </c>
      <c r="E346">
        <v>0.1</v>
      </c>
      <c r="F346">
        <f>order_details[[#This Row],[UnitPrice]]*order_details[[#This Row],[Quantity]]*(1-order_details[[#This Row],[Discount]])</f>
        <v>55.440000000000005</v>
      </c>
      <c r="G346">
        <f>order_details[[#This Row],[Discount]]*100</f>
        <v>10</v>
      </c>
      <c r="I346" s="4">
        <v>10592</v>
      </c>
      <c r="J346" s="3">
        <v>516.46749999999997</v>
      </c>
    </row>
    <row r="347" spans="1:10" x14ac:dyDescent="0.35">
      <c r="A347">
        <v>10379</v>
      </c>
      <c r="B347">
        <v>63</v>
      </c>
      <c r="C347">
        <v>35.1</v>
      </c>
      <c r="D347">
        <v>16</v>
      </c>
      <c r="E347">
        <v>0.1</v>
      </c>
      <c r="F347">
        <f>order_details[[#This Row],[UnitPrice]]*order_details[[#This Row],[Quantity]]*(1-order_details[[#This Row],[Discount]])</f>
        <v>505.44000000000005</v>
      </c>
      <c r="G347">
        <f>order_details[[#This Row],[Discount]]*100</f>
        <v>10</v>
      </c>
      <c r="I347" s="4">
        <v>10593</v>
      </c>
      <c r="J347" s="3">
        <v>1994.4</v>
      </c>
    </row>
    <row r="348" spans="1:10" x14ac:dyDescent="0.35">
      <c r="A348">
        <v>10379</v>
      </c>
      <c r="B348">
        <v>65</v>
      </c>
      <c r="C348">
        <v>16.8</v>
      </c>
      <c r="D348">
        <v>20</v>
      </c>
      <c r="E348">
        <v>0.1</v>
      </c>
      <c r="F348">
        <f>order_details[[#This Row],[UnitPrice]]*order_details[[#This Row],[Quantity]]*(1-order_details[[#This Row],[Discount]])</f>
        <v>302.40000000000003</v>
      </c>
      <c r="G348">
        <f>order_details[[#This Row],[Discount]]*100</f>
        <v>10</v>
      </c>
      <c r="I348" s="4">
        <v>10594</v>
      </c>
      <c r="J348" s="3">
        <v>565.5</v>
      </c>
    </row>
    <row r="349" spans="1:10" x14ac:dyDescent="0.35">
      <c r="A349">
        <v>10380</v>
      </c>
      <c r="B349">
        <v>30</v>
      </c>
      <c r="C349">
        <v>20.7</v>
      </c>
      <c r="D349">
        <v>18</v>
      </c>
      <c r="E349">
        <v>0.1</v>
      </c>
      <c r="F349">
        <f>order_details[[#This Row],[UnitPrice]]*order_details[[#This Row],[Quantity]]*(1-order_details[[#This Row],[Discount]])</f>
        <v>335.34</v>
      </c>
      <c r="G349">
        <f>order_details[[#This Row],[Discount]]*100</f>
        <v>10</v>
      </c>
      <c r="I349" s="4">
        <v>10595</v>
      </c>
      <c r="J349" s="3">
        <v>4725</v>
      </c>
    </row>
    <row r="350" spans="1:10" x14ac:dyDescent="0.35">
      <c r="A350">
        <v>10380</v>
      </c>
      <c r="B350">
        <v>53</v>
      </c>
      <c r="C350">
        <v>26.2</v>
      </c>
      <c r="D350">
        <v>20</v>
      </c>
      <c r="E350">
        <v>0.1</v>
      </c>
      <c r="F350">
        <f>order_details[[#This Row],[UnitPrice]]*order_details[[#This Row],[Quantity]]*(1-order_details[[#This Row],[Discount]])</f>
        <v>471.6</v>
      </c>
      <c r="G350">
        <f>order_details[[#This Row],[Discount]]*100</f>
        <v>10</v>
      </c>
      <c r="I350" s="4">
        <v>10596</v>
      </c>
      <c r="J350" s="3">
        <v>1180.8800000000001</v>
      </c>
    </row>
    <row r="351" spans="1:10" x14ac:dyDescent="0.35">
      <c r="A351">
        <v>10380</v>
      </c>
      <c r="B351">
        <v>60</v>
      </c>
      <c r="C351">
        <v>27.2</v>
      </c>
      <c r="D351">
        <v>6</v>
      </c>
      <c r="E351">
        <v>0.1</v>
      </c>
      <c r="F351">
        <f>order_details[[#This Row],[UnitPrice]]*order_details[[#This Row],[Quantity]]*(1-order_details[[#This Row],[Discount]])</f>
        <v>146.88</v>
      </c>
      <c r="G351">
        <f>order_details[[#This Row],[Discount]]*100</f>
        <v>10</v>
      </c>
      <c r="I351" s="4">
        <v>10597</v>
      </c>
      <c r="J351" s="3">
        <v>718.08</v>
      </c>
    </row>
    <row r="352" spans="1:10" x14ac:dyDescent="0.35">
      <c r="A352">
        <v>10380</v>
      </c>
      <c r="B352">
        <v>70</v>
      </c>
      <c r="C352">
        <v>12</v>
      </c>
      <c r="D352">
        <v>30</v>
      </c>
      <c r="E352">
        <v>0</v>
      </c>
      <c r="F352">
        <f>order_details[[#This Row],[UnitPrice]]*order_details[[#This Row],[Quantity]]*(1-order_details[[#This Row],[Discount]])</f>
        <v>360</v>
      </c>
      <c r="G352">
        <f>order_details[[#This Row],[Discount]]*100</f>
        <v>0</v>
      </c>
      <c r="I352" s="4">
        <v>10598</v>
      </c>
      <c r="J352" s="3">
        <v>2388.5</v>
      </c>
    </row>
    <row r="353" spans="1:10" x14ac:dyDescent="0.35">
      <c r="A353">
        <v>10381</v>
      </c>
      <c r="B353">
        <v>74</v>
      </c>
      <c r="C353">
        <v>8</v>
      </c>
      <c r="D353">
        <v>14</v>
      </c>
      <c r="E353">
        <v>0</v>
      </c>
      <c r="F353">
        <f>order_details[[#This Row],[UnitPrice]]*order_details[[#This Row],[Quantity]]*(1-order_details[[#This Row],[Discount]])</f>
        <v>112</v>
      </c>
      <c r="G353">
        <f>order_details[[#This Row],[Discount]]*100</f>
        <v>0</v>
      </c>
      <c r="I353" s="4">
        <v>10599</v>
      </c>
      <c r="J353" s="3">
        <v>493</v>
      </c>
    </row>
    <row r="354" spans="1:10" x14ac:dyDescent="0.35">
      <c r="A354">
        <v>10382</v>
      </c>
      <c r="B354">
        <v>5</v>
      </c>
      <c r="C354">
        <v>17</v>
      </c>
      <c r="D354">
        <v>32</v>
      </c>
      <c r="E354">
        <v>0</v>
      </c>
      <c r="F354">
        <f>order_details[[#This Row],[UnitPrice]]*order_details[[#This Row],[Quantity]]*(1-order_details[[#This Row],[Discount]])</f>
        <v>544</v>
      </c>
      <c r="G354">
        <f>order_details[[#This Row],[Discount]]*100</f>
        <v>0</v>
      </c>
      <c r="I354" s="4">
        <v>10600</v>
      </c>
      <c r="J354" s="3">
        <v>479.8</v>
      </c>
    </row>
    <row r="355" spans="1:10" x14ac:dyDescent="0.35">
      <c r="A355">
        <v>10382</v>
      </c>
      <c r="B355">
        <v>18</v>
      </c>
      <c r="C355">
        <v>50</v>
      </c>
      <c r="D355">
        <v>9</v>
      </c>
      <c r="E355">
        <v>0</v>
      </c>
      <c r="F355">
        <f>order_details[[#This Row],[UnitPrice]]*order_details[[#This Row],[Quantity]]*(1-order_details[[#This Row],[Discount]])</f>
        <v>450</v>
      </c>
      <c r="G355">
        <f>order_details[[#This Row],[Discount]]*100</f>
        <v>0</v>
      </c>
      <c r="I355" s="4">
        <v>10601</v>
      </c>
      <c r="J355" s="3">
        <v>2285</v>
      </c>
    </row>
    <row r="356" spans="1:10" x14ac:dyDescent="0.35">
      <c r="A356">
        <v>10382</v>
      </c>
      <c r="B356">
        <v>29</v>
      </c>
      <c r="C356">
        <v>99</v>
      </c>
      <c r="D356">
        <v>14</v>
      </c>
      <c r="E356">
        <v>0</v>
      </c>
      <c r="F356">
        <f>order_details[[#This Row],[UnitPrice]]*order_details[[#This Row],[Quantity]]*(1-order_details[[#This Row],[Discount]])</f>
        <v>1386</v>
      </c>
      <c r="G356">
        <f>order_details[[#This Row],[Discount]]*100</f>
        <v>0</v>
      </c>
      <c r="I356" s="4">
        <v>10602</v>
      </c>
      <c r="J356" s="3">
        <v>48.75</v>
      </c>
    </row>
    <row r="357" spans="1:10" x14ac:dyDescent="0.35">
      <c r="A357">
        <v>10382</v>
      </c>
      <c r="B357">
        <v>33</v>
      </c>
      <c r="C357">
        <v>2</v>
      </c>
      <c r="D357">
        <v>60</v>
      </c>
      <c r="E357">
        <v>0</v>
      </c>
      <c r="F357">
        <f>order_details[[#This Row],[UnitPrice]]*order_details[[#This Row],[Quantity]]*(1-order_details[[#This Row],[Discount]])</f>
        <v>120</v>
      </c>
      <c r="G357">
        <f>order_details[[#This Row],[Discount]]*100</f>
        <v>0</v>
      </c>
      <c r="I357" s="4">
        <v>10603</v>
      </c>
      <c r="J357" s="3">
        <v>1483</v>
      </c>
    </row>
    <row r="358" spans="1:10" x14ac:dyDescent="0.35">
      <c r="A358">
        <v>10382</v>
      </c>
      <c r="B358">
        <v>74</v>
      </c>
      <c r="C358">
        <v>8</v>
      </c>
      <c r="D358">
        <v>50</v>
      </c>
      <c r="E358">
        <v>0</v>
      </c>
      <c r="F358">
        <f>order_details[[#This Row],[UnitPrice]]*order_details[[#This Row],[Quantity]]*(1-order_details[[#This Row],[Discount]])</f>
        <v>400</v>
      </c>
      <c r="G358">
        <f>order_details[[#This Row],[Discount]]*100</f>
        <v>0</v>
      </c>
      <c r="I358" s="4">
        <v>10604</v>
      </c>
      <c r="J358" s="3">
        <v>230.85000000000002</v>
      </c>
    </row>
    <row r="359" spans="1:10" x14ac:dyDescent="0.35">
      <c r="A359">
        <v>10383</v>
      </c>
      <c r="B359">
        <v>13</v>
      </c>
      <c r="C359">
        <v>4.8</v>
      </c>
      <c r="D359">
        <v>20</v>
      </c>
      <c r="E359">
        <v>0</v>
      </c>
      <c r="F359">
        <f>order_details[[#This Row],[UnitPrice]]*order_details[[#This Row],[Quantity]]*(1-order_details[[#This Row],[Discount]])</f>
        <v>96</v>
      </c>
      <c r="G359">
        <f>order_details[[#This Row],[Discount]]*100</f>
        <v>0</v>
      </c>
      <c r="I359" s="4">
        <v>10605</v>
      </c>
      <c r="J359" s="3">
        <v>4109.7</v>
      </c>
    </row>
    <row r="360" spans="1:10" x14ac:dyDescent="0.35">
      <c r="A360">
        <v>10383</v>
      </c>
      <c r="B360">
        <v>50</v>
      </c>
      <c r="C360">
        <v>13</v>
      </c>
      <c r="D360">
        <v>15</v>
      </c>
      <c r="E360">
        <v>0</v>
      </c>
      <c r="F360">
        <f>order_details[[#This Row],[UnitPrice]]*order_details[[#This Row],[Quantity]]*(1-order_details[[#This Row],[Discount]])</f>
        <v>195</v>
      </c>
      <c r="G360">
        <f>order_details[[#This Row],[Discount]]*100</f>
        <v>0</v>
      </c>
      <c r="I360" s="4">
        <v>10606</v>
      </c>
      <c r="J360" s="3">
        <v>1130.4000000000001</v>
      </c>
    </row>
    <row r="361" spans="1:10" x14ac:dyDescent="0.35">
      <c r="A361">
        <v>10383</v>
      </c>
      <c r="B361">
        <v>56</v>
      </c>
      <c r="C361">
        <v>30.4</v>
      </c>
      <c r="D361">
        <v>20</v>
      </c>
      <c r="E361">
        <v>0</v>
      </c>
      <c r="F361">
        <f>order_details[[#This Row],[UnitPrice]]*order_details[[#This Row],[Quantity]]*(1-order_details[[#This Row],[Discount]])</f>
        <v>608</v>
      </c>
      <c r="G361">
        <f>order_details[[#This Row],[Discount]]*100</f>
        <v>0</v>
      </c>
      <c r="I361" s="4">
        <v>10607</v>
      </c>
      <c r="J361" s="3">
        <v>6475.4000000000005</v>
      </c>
    </row>
    <row r="362" spans="1:10" x14ac:dyDescent="0.35">
      <c r="A362">
        <v>10384</v>
      </c>
      <c r="B362">
        <v>20</v>
      </c>
      <c r="C362">
        <v>64.8</v>
      </c>
      <c r="D362">
        <v>28</v>
      </c>
      <c r="E362">
        <v>0</v>
      </c>
      <c r="F362">
        <f>order_details[[#This Row],[UnitPrice]]*order_details[[#This Row],[Quantity]]*(1-order_details[[#This Row],[Discount]])</f>
        <v>1814.3999999999999</v>
      </c>
      <c r="G362">
        <f>order_details[[#This Row],[Discount]]*100</f>
        <v>0</v>
      </c>
      <c r="I362" s="4">
        <v>10608</v>
      </c>
      <c r="J362" s="3">
        <v>1064</v>
      </c>
    </row>
    <row r="363" spans="1:10" x14ac:dyDescent="0.35">
      <c r="A363">
        <v>10384</v>
      </c>
      <c r="B363">
        <v>60</v>
      </c>
      <c r="C363">
        <v>27.2</v>
      </c>
      <c r="D363">
        <v>15</v>
      </c>
      <c r="E363">
        <v>0</v>
      </c>
      <c r="F363">
        <f>order_details[[#This Row],[UnitPrice]]*order_details[[#This Row],[Quantity]]*(1-order_details[[#This Row],[Discount]])</f>
        <v>408</v>
      </c>
      <c r="G363">
        <f>order_details[[#This Row],[Discount]]*100</f>
        <v>0</v>
      </c>
      <c r="I363" s="4">
        <v>10609</v>
      </c>
      <c r="J363" s="3">
        <v>424</v>
      </c>
    </row>
    <row r="364" spans="1:10" x14ac:dyDescent="0.35">
      <c r="A364">
        <v>10385</v>
      </c>
      <c r="B364">
        <v>7</v>
      </c>
      <c r="C364">
        <v>24</v>
      </c>
      <c r="D364">
        <v>10</v>
      </c>
      <c r="E364">
        <v>0.2</v>
      </c>
      <c r="F364">
        <f>order_details[[#This Row],[UnitPrice]]*order_details[[#This Row],[Quantity]]*(1-order_details[[#This Row],[Discount]])</f>
        <v>192</v>
      </c>
      <c r="G364">
        <f>order_details[[#This Row],[Discount]]*100</f>
        <v>20</v>
      </c>
      <c r="I364" s="4">
        <v>10610</v>
      </c>
      <c r="J364" s="3">
        <v>299.25</v>
      </c>
    </row>
    <row r="365" spans="1:10" x14ac:dyDescent="0.35">
      <c r="A365">
        <v>10385</v>
      </c>
      <c r="B365">
        <v>60</v>
      </c>
      <c r="C365">
        <v>27.2</v>
      </c>
      <c r="D365">
        <v>20</v>
      </c>
      <c r="E365">
        <v>0.2</v>
      </c>
      <c r="F365">
        <f>order_details[[#This Row],[UnitPrice]]*order_details[[#This Row],[Quantity]]*(1-order_details[[#This Row],[Discount]])</f>
        <v>435.20000000000005</v>
      </c>
      <c r="G365">
        <f>order_details[[#This Row],[Discount]]*100</f>
        <v>20</v>
      </c>
      <c r="I365" s="4">
        <v>10611</v>
      </c>
      <c r="J365" s="3">
        <v>808</v>
      </c>
    </row>
    <row r="366" spans="1:10" x14ac:dyDescent="0.35">
      <c r="A366">
        <v>10385</v>
      </c>
      <c r="B366">
        <v>68</v>
      </c>
      <c r="C366">
        <v>10</v>
      </c>
      <c r="D366">
        <v>8</v>
      </c>
      <c r="E366">
        <v>0.2</v>
      </c>
      <c r="F366">
        <f>order_details[[#This Row],[UnitPrice]]*order_details[[#This Row],[Quantity]]*(1-order_details[[#This Row],[Discount]])</f>
        <v>64</v>
      </c>
      <c r="G366">
        <f>order_details[[#This Row],[Discount]]*100</f>
        <v>20</v>
      </c>
      <c r="I366" s="4">
        <v>10612</v>
      </c>
      <c r="J366" s="3">
        <v>6375</v>
      </c>
    </row>
    <row r="367" spans="1:10" x14ac:dyDescent="0.35">
      <c r="A367">
        <v>10386</v>
      </c>
      <c r="B367">
        <v>24</v>
      </c>
      <c r="C367">
        <v>3.6</v>
      </c>
      <c r="D367">
        <v>15</v>
      </c>
      <c r="E367">
        <v>0</v>
      </c>
      <c r="F367">
        <f>order_details[[#This Row],[UnitPrice]]*order_details[[#This Row],[Quantity]]*(1-order_details[[#This Row],[Discount]])</f>
        <v>54</v>
      </c>
      <c r="G367">
        <f>order_details[[#This Row],[Discount]]*100</f>
        <v>0</v>
      </c>
      <c r="I367" s="4">
        <v>10613</v>
      </c>
      <c r="J367" s="3">
        <v>353.2</v>
      </c>
    </row>
    <row r="368" spans="1:10" x14ac:dyDescent="0.35">
      <c r="A368">
        <v>10386</v>
      </c>
      <c r="B368">
        <v>34</v>
      </c>
      <c r="C368">
        <v>11.2</v>
      </c>
      <c r="D368">
        <v>10</v>
      </c>
      <c r="E368">
        <v>0</v>
      </c>
      <c r="F368">
        <f>order_details[[#This Row],[UnitPrice]]*order_details[[#This Row],[Quantity]]*(1-order_details[[#This Row],[Discount]])</f>
        <v>112</v>
      </c>
      <c r="G368">
        <f>order_details[[#This Row],[Discount]]*100</f>
        <v>0</v>
      </c>
      <c r="I368" s="4">
        <v>10614</v>
      </c>
      <c r="J368" s="3">
        <v>464</v>
      </c>
    </row>
    <row r="369" spans="1:10" x14ac:dyDescent="0.35">
      <c r="A369">
        <v>10387</v>
      </c>
      <c r="B369">
        <v>24</v>
      </c>
      <c r="C369">
        <v>3.6</v>
      </c>
      <c r="D369">
        <v>15</v>
      </c>
      <c r="E369">
        <v>0</v>
      </c>
      <c r="F369">
        <f>order_details[[#This Row],[UnitPrice]]*order_details[[#This Row],[Quantity]]*(1-order_details[[#This Row],[Discount]])</f>
        <v>54</v>
      </c>
      <c r="G369">
        <f>order_details[[#This Row],[Discount]]*100</f>
        <v>0</v>
      </c>
      <c r="I369" s="4">
        <v>10615</v>
      </c>
      <c r="J369" s="3">
        <v>120</v>
      </c>
    </row>
    <row r="370" spans="1:10" x14ac:dyDescent="0.35">
      <c r="A370">
        <v>10387</v>
      </c>
      <c r="B370">
        <v>28</v>
      </c>
      <c r="C370">
        <v>36.4</v>
      </c>
      <c r="D370">
        <v>6</v>
      </c>
      <c r="E370">
        <v>0</v>
      </c>
      <c r="F370">
        <f>order_details[[#This Row],[UnitPrice]]*order_details[[#This Row],[Quantity]]*(1-order_details[[#This Row],[Discount]])</f>
        <v>218.39999999999998</v>
      </c>
      <c r="G370">
        <f>order_details[[#This Row],[Discount]]*100</f>
        <v>0</v>
      </c>
      <c r="I370" s="4">
        <v>10616</v>
      </c>
      <c r="J370" s="3">
        <v>4807</v>
      </c>
    </row>
    <row r="371" spans="1:10" x14ac:dyDescent="0.35">
      <c r="A371">
        <v>10387</v>
      </c>
      <c r="B371">
        <v>59</v>
      </c>
      <c r="C371">
        <v>44</v>
      </c>
      <c r="D371">
        <v>12</v>
      </c>
      <c r="E371">
        <v>0</v>
      </c>
      <c r="F371">
        <f>order_details[[#This Row],[UnitPrice]]*order_details[[#This Row],[Quantity]]*(1-order_details[[#This Row],[Discount]])</f>
        <v>528</v>
      </c>
      <c r="G371">
        <f>order_details[[#This Row],[Discount]]*100</f>
        <v>0</v>
      </c>
      <c r="I371" s="4">
        <v>10617</v>
      </c>
      <c r="J371" s="3">
        <v>1402.5</v>
      </c>
    </row>
    <row r="372" spans="1:10" x14ac:dyDescent="0.35">
      <c r="A372">
        <v>10387</v>
      </c>
      <c r="B372">
        <v>71</v>
      </c>
      <c r="C372">
        <v>17.2</v>
      </c>
      <c r="D372">
        <v>15</v>
      </c>
      <c r="E372">
        <v>0</v>
      </c>
      <c r="F372">
        <f>order_details[[#This Row],[UnitPrice]]*order_details[[#This Row],[Quantity]]*(1-order_details[[#This Row],[Discount]])</f>
        <v>258</v>
      </c>
      <c r="G372">
        <f>order_details[[#This Row],[Discount]]*100</f>
        <v>0</v>
      </c>
      <c r="I372" s="4">
        <v>10618</v>
      </c>
      <c r="J372" s="3">
        <v>2697.5</v>
      </c>
    </row>
    <row r="373" spans="1:10" x14ac:dyDescent="0.35">
      <c r="A373">
        <v>10388</v>
      </c>
      <c r="B373">
        <v>45</v>
      </c>
      <c r="C373">
        <v>7.6</v>
      </c>
      <c r="D373">
        <v>15</v>
      </c>
      <c r="E373">
        <v>0.2</v>
      </c>
      <c r="F373">
        <f>order_details[[#This Row],[UnitPrice]]*order_details[[#This Row],[Quantity]]*(1-order_details[[#This Row],[Discount]])</f>
        <v>91.2</v>
      </c>
      <c r="G373">
        <f>order_details[[#This Row],[Discount]]*100</f>
        <v>20</v>
      </c>
      <c r="I373" s="4">
        <v>10619</v>
      </c>
      <c r="J373" s="3">
        <v>1260</v>
      </c>
    </row>
    <row r="374" spans="1:10" x14ac:dyDescent="0.35">
      <c r="A374">
        <v>10388</v>
      </c>
      <c r="B374">
        <v>52</v>
      </c>
      <c r="C374">
        <v>5.6</v>
      </c>
      <c r="D374">
        <v>20</v>
      </c>
      <c r="E374">
        <v>0.2</v>
      </c>
      <c r="F374">
        <f>order_details[[#This Row],[UnitPrice]]*order_details[[#This Row],[Quantity]]*(1-order_details[[#This Row],[Discount]])</f>
        <v>89.600000000000009</v>
      </c>
      <c r="G374">
        <f>order_details[[#This Row],[Discount]]*100</f>
        <v>20</v>
      </c>
      <c r="I374" s="4">
        <v>10620</v>
      </c>
      <c r="J374" s="3">
        <v>57.5</v>
      </c>
    </row>
    <row r="375" spans="1:10" x14ac:dyDescent="0.35">
      <c r="A375">
        <v>10388</v>
      </c>
      <c r="B375">
        <v>53</v>
      </c>
      <c r="C375">
        <v>26.2</v>
      </c>
      <c r="D375">
        <v>40</v>
      </c>
      <c r="E375">
        <v>0</v>
      </c>
      <c r="F375">
        <f>order_details[[#This Row],[UnitPrice]]*order_details[[#This Row],[Quantity]]*(1-order_details[[#This Row],[Discount]])</f>
        <v>1048</v>
      </c>
      <c r="G375">
        <f>order_details[[#This Row],[Discount]]*100</f>
        <v>0</v>
      </c>
      <c r="I375" s="4">
        <v>10621</v>
      </c>
      <c r="J375" s="3">
        <v>758.5</v>
      </c>
    </row>
    <row r="376" spans="1:10" x14ac:dyDescent="0.35">
      <c r="A376">
        <v>10389</v>
      </c>
      <c r="B376">
        <v>10</v>
      </c>
      <c r="C376">
        <v>24.8</v>
      </c>
      <c r="D376">
        <v>16</v>
      </c>
      <c r="E376">
        <v>0</v>
      </c>
      <c r="F376">
        <f>order_details[[#This Row],[UnitPrice]]*order_details[[#This Row],[Quantity]]*(1-order_details[[#This Row],[Discount]])</f>
        <v>396.8</v>
      </c>
      <c r="G376">
        <f>order_details[[#This Row],[Discount]]*100</f>
        <v>0</v>
      </c>
      <c r="I376" s="4">
        <v>10622</v>
      </c>
      <c r="J376" s="3">
        <v>560</v>
      </c>
    </row>
    <row r="377" spans="1:10" x14ac:dyDescent="0.35">
      <c r="A377">
        <v>10389</v>
      </c>
      <c r="B377">
        <v>55</v>
      </c>
      <c r="C377">
        <v>19.2</v>
      </c>
      <c r="D377">
        <v>15</v>
      </c>
      <c r="E377">
        <v>0</v>
      </c>
      <c r="F377">
        <f>order_details[[#This Row],[UnitPrice]]*order_details[[#This Row],[Quantity]]*(1-order_details[[#This Row],[Discount]])</f>
        <v>288</v>
      </c>
      <c r="G377">
        <f>order_details[[#This Row],[Discount]]*100</f>
        <v>0</v>
      </c>
      <c r="I377" s="4">
        <v>10623</v>
      </c>
      <c r="J377" s="3">
        <v>1336.95</v>
      </c>
    </row>
    <row r="378" spans="1:10" x14ac:dyDescent="0.35">
      <c r="A378">
        <v>10389</v>
      </c>
      <c r="B378">
        <v>62</v>
      </c>
      <c r="C378">
        <v>39.4</v>
      </c>
      <c r="D378">
        <v>20</v>
      </c>
      <c r="E378">
        <v>0</v>
      </c>
      <c r="F378">
        <f>order_details[[#This Row],[UnitPrice]]*order_details[[#This Row],[Quantity]]*(1-order_details[[#This Row],[Discount]])</f>
        <v>788</v>
      </c>
      <c r="G378">
        <f>order_details[[#This Row],[Discount]]*100</f>
        <v>0</v>
      </c>
      <c r="I378" s="4">
        <v>10624</v>
      </c>
      <c r="J378" s="3">
        <v>1393.24</v>
      </c>
    </row>
    <row r="379" spans="1:10" x14ac:dyDescent="0.35">
      <c r="A379">
        <v>10389</v>
      </c>
      <c r="B379">
        <v>70</v>
      </c>
      <c r="C379">
        <v>12</v>
      </c>
      <c r="D379">
        <v>30</v>
      </c>
      <c r="E379">
        <v>0</v>
      </c>
      <c r="F379">
        <f>order_details[[#This Row],[UnitPrice]]*order_details[[#This Row],[Quantity]]*(1-order_details[[#This Row],[Discount]])</f>
        <v>360</v>
      </c>
      <c r="G379">
        <f>order_details[[#This Row],[Discount]]*100</f>
        <v>0</v>
      </c>
      <c r="I379" s="4">
        <v>10625</v>
      </c>
      <c r="J379" s="3">
        <v>479.75</v>
      </c>
    </row>
    <row r="380" spans="1:10" x14ac:dyDescent="0.35">
      <c r="A380">
        <v>10390</v>
      </c>
      <c r="B380">
        <v>31</v>
      </c>
      <c r="C380">
        <v>10</v>
      </c>
      <c r="D380">
        <v>60</v>
      </c>
      <c r="E380">
        <v>0.1</v>
      </c>
      <c r="F380">
        <f>order_details[[#This Row],[UnitPrice]]*order_details[[#This Row],[Quantity]]*(1-order_details[[#This Row],[Discount]])</f>
        <v>540</v>
      </c>
      <c r="G380">
        <f>order_details[[#This Row],[Discount]]*100</f>
        <v>10</v>
      </c>
      <c r="I380" s="4">
        <v>10626</v>
      </c>
      <c r="J380" s="3">
        <v>1503.6</v>
      </c>
    </row>
    <row r="381" spans="1:10" x14ac:dyDescent="0.35">
      <c r="A381">
        <v>10390</v>
      </c>
      <c r="B381">
        <v>35</v>
      </c>
      <c r="C381">
        <v>14.4</v>
      </c>
      <c r="D381">
        <v>40</v>
      </c>
      <c r="E381">
        <v>0.1</v>
      </c>
      <c r="F381">
        <f>order_details[[#This Row],[UnitPrice]]*order_details[[#This Row],[Quantity]]*(1-order_details[[#This Row],[Discount]])</f>
        <v>518.4</v>
      </c>
      <c r="G381">
        <f>order_details[[#This Row],[Discount]]*100</f>
        <v>10</v>
      </c>
      <c r="I381" s="4">
        <v>10627</v>
      </c>
      <c r="J381" s="3">
        <v>1185.75</v>
      </c>
    </row>
    <row r="382" spans="1:10" x14ac:dyDescent="0.35">
      <c r="A382">
        <v>10390</v>
      </c>
      <c r="B382">
        <v>46</v>
      </c>
      <c r="C382">
        <v>9.6</v>
      </c>
      <c r="D382">
        <v>45</v>
      </c>
      <c r="E382">
        <v>0</v>
      </c>
      <c r="F382">
        <f>order_details[[#This Row],[UnitPrice]]*order_details[[#This Row],[Quantity]]*(1-order_details[[#This Row],[Discount]])</f>
        <v>432</v>
      </c>
      <c r="G382">
        <f>order_details[[#This Row],[Discount]]*100</f>
        <v>0</v>
      </c>
      <c r="I382" s="4">
        <v>10628</v>
      </c>
      <c r="J382" s="3">
        <v>450</v>
      </c>
    </row>
    <row r="383" spans="1:10" x14ac:dyDescent="0.35">
      <c r="A383">
        <v>10390</v>
      </c>
      <c r="B383">
        <v>72</v>
      </c>
      <c r="C383">
        <v>27.8</v>
      </c>
      <c r="D383">
        <v>24</v>
      </c>
      <c r="E383">
        <v>0.1</v>
      </c>
      <c r="F383">
        <f>order_details[[#This Row],[UnitPrice]]*order_details[[#This Row],[Quantity]]*(1-order_details[[#This Row],[Discount]])</f>
        <v>600.48</v>
      </c>
      <c r="G383">
        <f>order_details[[#This Row],[Discount]]*100</f>
        <v>10</v>
      </c>
      <c r="I383" s="4">
        <v>10629</v>
      </c>
      <c r="J383" s="3">
        <v>2775.05</v>
      </c>
    </row>
    <row r="384" spans="1:10" x14ac:dyDescent="0.35">
      <c r="A384">
        <v>10391</v>
      </c>
      <c r="B384">
        <v>13</v>
      </c>
      <c r="C384">
        <v>4.8</v>
      </c>
      <c r="D384">
        <v>18</v>
      </c>
      <c r="E384">
        <v>0</v>
      </c>
      <c r="F384">
        <f>order_details[[#This Row],[UnitPrice]]*order_details[[#This Row],[Quantity]]*(1-order_details[[#This Row],[Discount]])</f>
        <v>86.399999999999991</v>
      </c>
      <c r="G384">
        <f>order_details[[#This Row],[Discount]]*100</f>
        <v>0</v>
      </c>
      <c r="I384" s="4">
        <v>10630</v>
      </c>
      <c r="J384" s="3">
        <v>903.59999999999991</v>
      </c>
    </row>
    <row r="385" spans="1:10" x14ac:dyDescent="0.35">
      <c r="A385">
        <v>10392</v>
      </c>
      <c r="B385">
        <v>69</v>
      </c>
      <c r="C385">
        <v>28.8</v>
      </c>
      <c r="D385">
        <v>50</v>
      </c>
      <c r="E385">
        <v>0</v>
      </c>
      <c r="F385">
        <f>order_details[[#This Row],[UnitPrice]]*order_details[[#This Row],[Quantity]]*(1-order_details[[#This Row],[Discount]])</f>
        <v>1440</v>
      </c>
      <c r="G385">
        <f>order_details[[#This Row],[Discount]]*100</f>
        <v>0</v>
      </c>
      <c r="I385" s="4">
        <v>10631</v>
      </c>
      <c r="J385" s="3">
        <v>55.800000000000004</v>
      </c>
    </row>
    <row r="386" spans="1:10" x14ac:dyDescent="0.35">
      <c r="A386">
        <v>10393</v>
      </c>
      <c r="B386">
        <v>2</v>
      </c>
      <c r="C386">
        <v>15.2</v>
      </c>
      <c r="D386">
        <v>25</v>
      </c>
      <c r="E386">
        <v>0.25</v>
      </c>
      <c r="F386">
        <f>order_details[[#This Row],[UnitPrice]]*order_details[[#This Row],[Quantity]]*(1-order_details[[#This Row],[Discount]])</f>
        <v>285</v>
      </c>
      <c r="G386">
        <f>order_details[[#This Row],[Discount]]*100</f>
        <v>25</v>
      </c>
      <c r="I386" s="4">
        <v>10632</v>
      </c>
      <c r="J386" s="3">
        <v>589</v>
      </c>
    </row>
    <row r="387" spans="1:10" x14ac:dyDescent="0.3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f>order_details[[#This Row],[UnitPrice]]*order_details[[#This Row],[Quantity]]*(1-order_details[[#This Row],[Discount]])</f>
        <v>585.90000000000009</v>
      </c>
      <c r="G387">
        <f>order_details[[#This Row],[Discount]]*100</f>
        <v>25</v>
      </c>
      <c r="I387" s="4">
        <v>10633</v>
      </c>
      <c r="J387" s="3">
        <v>5510.5925000000007</v>
      </c>
    </row>
    <row r="388" spans="1:10" x14ac:dyDescent="0.35">
      <c r="A388">
        <v>10393</v>
      </c>
      <c r="B388">
        <v>25</v>
      </c>
      <c r="C388">
        <v>11.2</v>
      </c>
      <c r="D388">
        <v>7</v>
      </c>
      <c r="E388">
        <v>0.25</v>
      </c>
      <c r="F388">
        <f>order_details[[#This Row],[UnitPrice]]*order_details[[#This Row],[Quantity]]*(1-order_details[[#This Row],[Discount]])</f>
        <v>58.8</v>
      </c>
      <c r="G388">
        <f>order_details[[#This Row],[Discount]]*100</f>
        <v>25</v>
      </c>
      <c r="I388" s="4">
        <v>10634</v>
      </c>
      <c r="J388" s="3">
        <v>4985.5</v>
      </c>
    </row>
    <row r="389" spans="1:10" x14ac:dyDescent="0.35">
      <c r="A389">
        <v>10393</v>
      </c>
      <c r="B389">
        <v>26</v>
      </c>
      <c r="C389">
        <v>24.9</v>
      </c>
      <c r="D389">
        <v>70</v>
      </c>
      <c r="E389">
        <v>0.25</v>
      </c>
      <c r="F389">
        <f>order_details[[#This Row],[UnitPrice]]*order_details[[#This Row],[Quantity]]*(1-order_details[[#This Row],[Discount]])</f>
        <v>1307.25</v>
      </c>
      <c r="G389">
        <f>order_details[[#This Row],[Discount]]*100</f>
        <v>25</v>
      </c>
      <c r="I389" s="4">
        <v>10635</v>
      </c>
      <c r="J389" s="3">
        <v>1326.2249999999999</v>
      </c>
    </row>
    <row r="390" spans="1:10" x14ac:dyDescent="0.35">
      <c r="A390">
        <v>10393</v>
      </c>
      <c r="B390">
        <v>31</v>
      </c>
      <c r="C390">
        <v>10</v>
      </c>
      <c r="D390">
        <v>32</v>
      </c>
      <c r="E390">
        <v>0</v>
      </c>
      <c r="F390">
        <f>order_details[[#This Row],[UnitPrice]]*order_details[[#This Row],[Quantity]]*(1-order_details[[#This Row],[Discount]])</f>
        <v>320</v>
      </c>
      <c r="G390">
        <f>order_details[[#This Row],[Discount]]*100</f>
        <v>0</v>
      </c>
      <c r="I390" s="4">
        <v>10636</v>
      </c>
      <c r="J390" s="3">
        <v>629.5</v>
      </c>
    </row>
    <row r="391" spans="1:10" x14ac:dyDescent="0.35">
      <c r="A391">
        <v>10394</v>
      </c>
      <c r="B391">
        <v>13</v>
      </c>
      <c r="C391">
        <v>4.8</v>
      </c>
      <c r="D391">
        <v>10</v>
      </c>
      <c r="E391">
        <v>0</v>
      </c>
      <c r="F391">
        <f>order_details[[#This Row],[UnitPrice]]*order_details[[#This Row],[Quantity]]*(1-order_details[[#This Row],[Discount]])</f>
        <v>48</v>
      </c>
      <c r="G391">
        <f>order_details[[#This Row],[Discount]]*100</f>
        <v>0</v>
      </c>
      <c r="I391" s="4">
        <v>10637</v>
      </c>
      <c r="J391" s="3">
        <v>2761.9375</v>
      </c>
    </row>
    <row r="392" spans="1:10" x14ac:dyDescent="0.35">
      <c r="A392">
        <v>10394</v>
      </c>
      <c r="B392">
        <v>62</v>
      </c>
      <c r="C392">
        <v>39.4</v>
      </c>
      <c r="D392">
        <v>10</v>
      </c>
      <c r="E392">
        <v>0</v>
      </c>
      <c r="F392">
        <f>order_details[[#This Row],[UnitPrice]]*order_details[[#This Row],[Quantity]]*(1-order_details[[#This Row],[Discount]])</f>
        <v>394</v>
      </c>
      <c r="G392">
        <f>order_details[[#This Row],[Discount]]*100</f>
        <v>0</v>
      </c>
      <c r="I392" s="4">
        <v>10638</v>
      </c>
      <c r="J392" s="3">
        <v>2720.05</v>
      </c>
    </row>
    <row r="393" spans="1:10" x14ac:dyDescent="0.35">
      <c r="A393">
        <v>10395</v>
      </c>
      <c r="B393">
        <v>46</v>
      </c>
      <c r="C393">
        <v>9.6</v>
      </c>
      <c r="D393">
        <v>28</v>
      </c>
      <c r="E393">
        <v>0.1</v>
      </c>
      <c r="F393">
        <f>order_details[[#This Row],[UnitPrice]]*order_details[[#This Row],[Quantity]]*(1-order_details[[#This Row],[Discount]])</f>
        <v>241.92000000000002</v>
      </c>
      <c r="G393">
        <f>order_details[[#This Row],[Discount]]*100</f>
        <v>10</v>
      </c>
      <c r="I393" s="4">
        <v>10639</v>
      </c>
      <c r="J393" s="3">
        <v>500</v>
      </c>
    </row>
    <row r="394" spans="1:10" x14ac:dyDescent="0.35">
      <c r="A394">
        <v>10395</v>
      </c>
      <c r="B394">
        <v>53</v>
      </c>
      <c r="C394">
        <v>26.2</v>
      </c>
      <c r="D394">
        <v>70</v>
      </c>
      <c r="E394">
        <v>0.1</v>
      </c>
      <c r="F394">
        <f>order_details[[#This Row],[UnitPrice]]*order_details[[#This Row],[Quantity]]*(1-order_details[[#This Row],[Discount]])</f>
        <v>1650.6000000000001</v>
      </c>
      <c r="G394">
        <f>order_details[[#This Row],[Discount]]*100</f>
        <v>10</v>
      </c>
      <c r="I394" s="4">
        <v>10640</v>
      </c>
      <c r="J394" s="3">
        <v>708.75</v>
      </c>
    </row>
    <row r="395" spans="1:10" x14ac:dyDescent="0.35">
      <c r="A395">
        <v>10395</v>
      </c>
      <c r="B395">
        <v>69</v>
      </c>
      <c r="C395">
        <v>28.8</v>
      </c>
      <c r="D395">
        <v>8</v>
      </c>
      <c r="E395">
        <v>0</v>
      </c>
      <c r="F395">
        <f>order_details[[#This Row],[UnitPrice]]*order_details[[#This Row],[Quantity]]*(1-order_details[[#This Row],[Discount]])</f>
        <v>230.4</v>
      </c>
      <c r="G395">
        <f>order_details[[#This Row],[Discount]]*100</f>
        <v>0</v>
      </c>
      <c r="I395" s="4">
        <v>10641</v>
      </c>
      <c r="J395" s="3">
        <v>2054</v>
      </c>
    </row>
    <row r="396" spans="1:10" x14ac:dyDescent="0.35">
      <c r="A396">
        <v>10396</v>
      </c>
      <c r="B396">
        <v>23</v>
      </c>
      <c r="C396">
        <v>7.2</v>
      </c>
      <c r="D396">
        <v>40</v>
      </c>
      <c r="E396">
        <v>0</v>
      </c>
      <c r="F396">
        <f>order_details[[#This Row],[UnitPrice]]*order_details[[#This Row],[Quantity]]*(1-order_details[[#This Row],[Discount]])</f>
        <v>288</v>
      </c>
      <c r="G396">
        <f>order_details[[#This Row],[Discount]]*100</f>
        <v>0</v>
      </c>
      <c r="I396" s="4">
        <v>10642</v>
      </c>
      <c r="J396" s="3">
        <v>696</v>
      </c>
    </row>
    <row r="397" spans="1:10" x14ac:dyDescent="0.35">
      <c r="A397">
        <v>10396</v>
      </c>
      <c r="B397">
        <v>71</v>
      </c>
      <c r="C397">
        <v>17.2</v>
      </c>
      <c r="D397">
        <v>60</v>
      </c>
      <c r="E397">
        <v>0</v>
      </c>
      <c r="F397">
        <f>order_details[[#This Row],[UnitPrice]]*order_details[[#This Row],[Quantity]]*(1-order_details[[#This Row],[Discount]])</f>
        <v>1032</v>
      </c>
      <c r="G397">
        <f>order_details[[#This Row],[Discount]]*100</f>
        <v>0</v>
      </c>
      <c r="I397" s="4">
        <v>10643</v>
      </c>
      <c r="J397" s="3">
        <v>814.5</v>
      </c>
    </row>
    <row r="398" spans="1:10" x14ac:dyDescent="0.35">
      <c r="A398">
        <v>10396</v>
      </c>
      <c r="B398">
        <v>72</v>
      </c>
      <c r="C398">
        <v>27.8</v>
      </c>
      <c r="D398">
        <v>21</v>
      </c>
      <c r="E398">
        <v>0</v>
      </c>
      <c r="F398">
        <f>order_details[[#This Row],[UnitPrice]]*order_details[[#This Row],[Quantity]]*(1-order_details[[#This Row],[Discount]])</f>
        <v>583.80000000000007</v>
      </c>
      <c r="G398">
        <f>order_details[[#This Row],[Discount]]*100</f>
        <v>0</v>
      </c>
      <c r="I398" s="4">
        <v>10644</v>
      </c>
      <c r="J398" s="3">
        <v>1371.8</v>
      </c>
    </row>
    <row r="399" spans="1:10" x14ac:dyDescent="0.35">
      <c r="A399">
        <v>10397</v>
      </c>
      <c r="B399">
        <v>21</v>
      </c>
      <c r="C399">
        <v>8</v>
      </c>
      <c r="D399">
        <v>10</v>
      </c>
      <c r="E399">
        <v>0.15</v>
      </c>
      <c r="F399">
        <f>order_details[[#This Row],[UnitPrice]]*order_details[[#This Row],[Quantity]]*(1-order_details[[#This Row],[Discount]])</f>
        <v>68</v>
      </c>
      <c r="G399">
        <f>order_details[[#This Row],[Discount]]*100</f>
        <v>15</v>
      </c>
      <c r="I399" s="4">
        <v>10645</v>
      </c>
      <c r="J399" s="3">
        <v>1535</v>
      </c>
    </row>
    <row r="400" spans="1:10" x14ac:dyDescent="0.35">
      <c r="A400">
        <v>10397</v>
      </c>
      <c r="B400">
        <v>51</v>
      </c>
      <c r="C400">
        <v>42.4</v>
      </c>
      <c r="D400">
        <v>18</v>
      </c>
      <c r="E400">
        <v>0.15</v>
      </c>
      <c r="F400">
        <f>order_details[[#This Row],[UnitPrice]]*order_details[[#This Row],[Quantity]]*(1-order_details[[#This Row],[Discount]])</f>
        <v>648.71999999999991</v>
      </c>
      <c r="G400">
        <f>order_details[[#This Row],[Discount]]*100</f>
        <v>15</v>
      </c>
      <c r="I400" s="4">
        <v>10646</v>
      </c>
      <c r="J400" s="3">
        <v>1446</v>
      </c>
    </row>
    <row r="401" spans="1:10" x14ac:dyDescent="0.35">
      <c r="A401">
        <v>10398</v>
      </c>
      <c r="B401">
        <v>35</v>
      </c>
      <c r="C401">
        <v>14.4</v>
      </c>
      <c r="D401">
        <v>30</v>
      </c>
      <c r="E401">
        <v>0</v>
      </c>
      <c r="F401">
        <f>order_details[[#This Row],[UnitPrice]]*order_details[[#This Row],[Quantity]]*(1-order_details[[#This Row],[Discount]])</f>
        <v>432</v>
      </c>
      <c r="G401">
        <f>order_details[[#This Row],[Discount]]*100</f>
        <v>0</v>
      </c>
      <c r="I401" s="4">
        <v>10647</v>
      </c>
      <c r="J401" s="3">
        <v>636</v>
      </c>
    </row>
    <row r="402" spans="1:10" x14ac:dyDescent="0.35">
      <c r="A402">
        <v>10398</v>
      </c>
      <c r="B402">
        <v>55</v>
      </c>
      <c r="C402">
        <v>19.2</v>
      </c>
      <c r="D402">
        <v>120</v>
      </c>
      <c r="E402">
        <v>0.1</v>
      </c>
      <c r="F402">
        <f>order_details[[#This Row],[UnitPrice]]*order_details[[#This Row],[Quantity]]*(1-order_details[[#This Row],[Discount]])</f>
        <v>2073.6</v>
      </c>
      <c r="G402">
        <f>order_details[[#This Row],[Discount]]*100</f>
        <v>10</v>
      </c>
      <c r="I402" s="4">
        <v>10648</v>
      </c>
      <c r="J402" s="3">
        <v>372.375</v>
      </c>
    </row>
    <row r="403" spans="1:10" x14ac:dyDescent="0.35">
      <c r="A403">
        <v>10399</v>
      </c>
      <c r="B403">
        <v>68</v>
      </c>
      <c r="C403">
        <v>10</v>
      </c>
      <c r="D403">
        <v>60</v>
      </c>
      <c r="E403">
        <v>0</v>
      </c>
      <c r="F403">
        <f>order_details[[#This Row],[UnitPrice]]*order_details[[#This Row],[Quantity]]*(1-order_details[[#This Row],[Discount]])</f>
        <v>600</v>
      </c>
      <c r="G403">
        <f>order_details[[#This Row],[Discount]]*100</f>
        <v>0</v>
      </c>
      <c r="I403" s="4">
        <v>10649</v>
      </c>
      <c r="J403" s="3">
        <v>1434</v>
      </c>
    </row>
    <row r="404" spans="1:10" x14ac:dyDescent="0.35">
      <c r="A404">
        <v>10399</v>
      </c>
      <c r="B404">
        <v>71</v>
      </c>
      <c r="C404">
        <v>17.2</v>
      </c>
      <c r="D404">
        <v>30</v>
      </c>
      <c r="E404">
        <v>0</v>
      </c>
      <c r="F404">
        <f>order_details[[#This Row],[UnitPrice]]*order_details[[#This Row],[Quantity]]*(1-order_details[[#This Row],[Discount]])</f>
        <v>516</v>
      </c>
      <c r="G404">
        <f>order_details[[#This Row],[Discount]]*100</f>
        <v>0</v>
      </c>
      <c r="I404" s="4">
        <v>10650</v>
      </c>
      <c r="J404" s="3">
        <v>1779.1999999999998</v>
      </c>
    </row>
    <row r="405" spans="1:10" x14ac:dyDescent="0.35">
      <c r="A405">
        <v>10399</v>
      </c>
      <c r="B405">
        <v>76</v>
      </c>
      <c r="C405">
        <v>14.4</v>
      </c>
      <c r="D405">
        <v>35</v>
      </c>
      <c r="E405">
        <v>0</v>
      </c>
      <c r="F405">
        <f>order_details[[#This Row],[UnitPrice]]*order_details[[#This Row],[Quantity]]*(1-order_details[[#This Row],[Discount]])</f>
        <v>504</v>
      </c>
      <c r="G405">
        <f>order_details[[#This Row],[Discount]]*100</f>
        <v>0</v>
      </c>
      <c r="I405" s="4">
        <v>10651</v>
      </c>
      <c r="J405" s="3">
        <v>397.8</v>
      </c>
    </row>
    <row r="406" spans="1:10" x14ac:dyDescent="0.35">
      <c r="A406">
        <v>10399</v>
      </c>
      <c r="B406">
        <v>77</v>
      </c>
      <c r="C406">
        <v>10.4</v>
      </c>
      <c r="D406">
        <v>14</v>
      </c>
      <c r="E406">
        <v>0</v>
      </c>
      <c r="F406">
        <f>order_details[[#This Row],[UnitPrice]]*order_details[[#This Row],[Quantity]]*(1-order_details[[#This Row],[Discount]])</f>
        <v>145.6</v>
      </c>
      <c r="G406">
        <f>order_details[[#This Row],[Discount]]*100</f>
        <v>0</v>
      </c>
      <c r="I406" s="4">
        <v>10652</v>
      </c>
      <c r="J406" s="3">
        <v>318.83499999999998</v>
      </c>
    </row>
    <row r="407" spans="1:10" x14ac:dyDescent="0.35">
      <c r="A407">
        <v>10400</v>
      </c>
      <c r="B407">
        <v>29</v>
      </c>
      <c r="C407">
        <v>99</v>
      </c>
      <c r="D407">
        <v>21</v>
      </c>
      <c r="E407">
        <v>0</v>
      </c>
      <c r="F407">
        <f>order_details[[#This Row],[UnitPrice]]*order_details[[#This Row],[Quantity]]*(1-order_details[[#This Row],[Discount]])</f>
        <v>2079</v>
      </c>
      <c r="G407">
        <f>order_details[[#This Row],[Discount]]*100</f>
        <v>0</v>
      </c>
      <c r="I407" s="4">
        <v>10653</v>
      </c>
      <c r="J407" s="3">
        <v>1083.1500000000001</v>
      </c>
    </row>
    <row r="408" spans="1:10" x14ac:dyDescent="0.35">
      <c r="A408">
        <v>10400</v>
      </c>
      <c r="B408">
        <v>35</v>
      </c>
      <c r="C408">
        <v>14.4</v>
      </c>
      <c r="D408">
        <v>35</v>
      </c>
      <c r="E408">
        <v>0</v>
      </c>
      <c r="F408">
        <f>order_details[[#This Row],[UnitPrice]]*order_details[[#This Row],[Quantity]]*(1-order_details[[#This Row],[Discount]])</f>
        <v>504</v>
      </c>
      <c r="G408">
        <f>order_details[[#This Row],[Discount]]*100</f>
        <v>0</v>
      </c>
      <c r="I408" s="4">
        <v>10654</v>
      </c>
      <c r="J408" s="3">
        <v>601.83000000000004</v>
      </c>
    </row>
    <row r="409" spans="1:10" x14ac:dyDescent="0.35">
      <c r="A409">
        <v>10400</v>
      </c>
      <c r="B409">
        <v>49</v>
      </c>
      <c r="C409">
        <v>16</v>
      </c>
      <c r="D409">
        <v>30</v>
      </c>
      <c r="E409">
        <v>0</v>
      </c>
      <c r="F409">
        <f>order_details[[#This Row],[UnitPrice]]*order_details[[#This Row],[Quantity]]*(1-order_details[[#This Row],[Discount]])</f>
        <v>480</v>
      </c>
      <c r="G409">
        <f>order_details[[#This Row],[Discount]]*100</f>
        <v>0</v>
      </c>
      <c r="I409" s="4">
        <v>10655</v>
      </c>
      <c r="J409" s="3">
        <v>154.4</v>
      </c>
    </row>
    <row r="410" spans="1:10" x14ac:dyDescent="0.35">
      <c r="A410">
        <v>10401</v>
      </c>
      <c r="B410">
        <v>30</v>
      </c>
      <c r="C410">
        <v>20.7</v>
      </c>
      <c r="D410">
        <v>18</v>
      </c>
      <c r="E410">
        <v>0</v>
      </c>
      <c r="F410">
        <f>order_details[[#This Row],[UnitPrice]]*order_details[[#This Row],[Quantity]]*(1-order_details[[#This Row],[Discount]])</f>
        <v>372.59999999999997</v>
      </c>
      <c r="G410">
        <f>order_details[[#This Row],[Discount]]*100</f>
        <v>0</v>
      </c>
      <c r="I410" s="4">
        <v>10656</v>
      </c>
      <c r="J410" s="3">
        <v>604.21500000000003</v>
      </c>
    </row>
    <row r="411" spans="1:10" x14ac:dyDescent="0.35">
      <c r="A411">
        <v>10401</v>
      </c>
      <c r="B411">
        <v>56</v>
      </c>
      <c r="C411">
        <v>30.4</v>
      </c>
      <c r="D411">
        <v>70</v>
      </c>
      <c r="E411">
        <v>0</v>
      </c>
      <c r="F411">
        <f>order_details[[#This Row],[UnitPrice]]*order_details[[#This Row],[Quantity]]*(1-order_details[[#This Row],[Discount]])</f>
        <v>2128</v>
      </c>
      <c r="G411">
        <f>order_details[[#This Row],[Discount]]*100</f>
        <v>0</v>
      </c>
      <c r="I411" s="4">
        <v>10657</v>
      </c>
      <c r="J411" s="3">
        <v>4371.6000000000004</v>
      </c>
    </row>
    <row r="412" spans="1:10" x14ac:dyDescent="0.35">
      <c r="A412">
        <v>10401</v>
      </c>
      <c r="B412">
        <v>65</v>
      </c>
      <c r="C412">
        <v>16.8</v>
      </c>
      <c r="D412">
        <v>20</v>
      </c>
      <c r="E412">
        <v>0</v>
      </c>
      <c r="F412">
        <f>order_details[[#This Row],[UnitPrice]]*order_details[[#This Row],[Quantity]]*(1-order_details[[#This Row],[Discount]])</f>
        <v>336</v>
      </c>
      <c r="G412">
        <f>order_details[[#This Row],[Discount]]*100</f>
        <v>0</v>
      </c>
      <c r="I412" s="4">
        <v>10658</v>
      </c>
      <c r="J412" s="3">
        <v>4464.6000000000004</v>
      </c>
    </row>
    <row r="413" spans="1:10" x14ac:dyDescent="0.35">
      <c r="A413">
        <v>10401</v>
      </c>
      <c r="B413">
        <v>71</v>
      </c>
      <c r="C413">
        <v>17.2</v>
      </c>
      <c r="D413">
        <v>60</v>
      </c>
      <c r="E413">
        <v>0</v>
      </c>
      <c r="F413">
        <f>order_details[[#This Row],[UnitPrice]]*order_details[[#This Row],[Quantity]]*(1-order_details[[#This Row],[Discount]])</f>
        <v>1032</v>
      </c>
      <c r="G413">
        <f>order_details[[#This Row],[Discount]]*100</f>
        <v>0</v>
      </c>
      <c r="I413" s="4">
        <v>10659</v>
      </c>
      <c r="J413" s="3">
        <v>1227.02</v>
      </c>
    </row>
    <row r="414" spans="1:10" x14ac:dyDescent="0.35">
      <c r="A414">
        <v>10402</v>
      </c>
      <c r="B414">
        <v>23</v>
      </c>
      <c r="C414">
        <v>7.2</v>
      </c>
      <c r="D414">
        <v>60</v>
      </c>
      <c r="E414">
        <v>0</v>
      </c>
      <c r="F414">
        <f>order_details[[#This Row],[UnitPrice]]*order_details[[#This Row],[Quantity]]*(1-order_details[[#This Row],[Discount]])</f>
        <v>432</v>
      </c>
      <c r="G414">
        <f>order_details[[#This Row],[Discount]]*100</f>
        <v>0</v>
      </c>
      <c r="I414" s="4">
        <v>10660</v>
      </c>
      <c r="J414" s="3">
        <v>1701</v>
      </c>
    </row>
    <row r="415" spans="1:10" x14ac:dyDescent="0.35">
      <c r="A415">
        <v>10402</v>
      </c>
      <c r="B415">
        <v>63</v>
      </c>
      <c r="C415">
        <v>35.1</v>
      </c>
      <c r="D415">
        <v>65</v>
      </c>
      <c r="E415">
        <v>0</v>
      </c>
      <c r="F415">
        <f>order_details[[#This Row],[UnitPrice]]*order_details[[#This Row],[Quantity]]*(1-order_details[[#This Row],[Discount]])</f>
        <v>2281.5</v>
      </c>
      <c r="G415">
        <f>order_details[[#This Row],[Discount]]*100</f>
        <v>0</v>
      </c>
      <c r="I415" s="4">
        <v>10661</v>
      </c>
      <c r="J415" s="3">
        <v>562.6</v>
      </c>
    </row>
    <row r="416" spans="1:10" x14ac:dyDescent="0.35">
      <c r="A416">
        <v>10403</v>
      </c>
      <c r="B416">
        <v>16</v>
      </c>
      <c r="C416">
        <v>13.9</v>
      </c>
      <c r="D416">
        <v>21</v>
      </c>
      <c r="E416">
        <v>0.15</v>
      </c>
      <c r="F416">
        <f>order_details[[#This Row],[UnitPrice]]*order_details[[#This Row],[Quantity]]*(1-order_details[[#This Row],[Discount]])</f>
        <v>248.11500000000001</v>
      </c>
      <c r="G416">
        <f>order_details[[#This Row],[Discount]]*100</f>
        <v>15</v>
      </c>
      <c r="I416" s="4">
        <v>10662</v>
      </c>
      <c r="J416" s="3">
        <v>125</v>
      </c>
    </row>
    <row r="417" spans="1:10" x14ac:dyDescent="0.3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f>order_details[[#This Row],[UnitPrice]]*order_details[[#This Row],[Quantity]]*(1-order_details[[#This Row],[Discount]])</f>
        <v>606.9</v>
      </c>
      <c r="G417">
        <f>order_details[[#This Row],[Discount]]*100</f>
        <v>15</v>
      </c>
      <c r="I417" s="4">
        <v>10663</v>
      </c>
      <c r="J417" s="3">
        <v>1930.4</v>
      </c>
    </row>
    <row r="418" spans="1:10" x14ac:dyDescent="0.35">
      <c r="A418">
        <v>10404</v>
      </c>
      <c r="B418">
        <v>26</v>
      </c>
      <c r="C418">
        <v>24.9</v>
      </c>
      <c r="D418">
        <v>30</v>
      </c>
      <c r="E418">
        <v>0.05</v>
      </c>
      <c r="F418">
        <f>order_details[[#This Row],[UnitPrice]]*order_details[[#This Row],[Quantity]]*(1-order_details[[#This Row],[Discount]])</f>
        <v>709.65</v>
      </c>
      <c r="G418">
        <f>order_details[[#This Row],[Discount]]*100</f>
        <v>5</v>
      </c>
      <c r="I418" s="4">
        <v>10664</v>
      </c>
      <c r="J418" s="3">
        <v>1288.3875</v>
      </c>
    </row>
    <row r="419" spans="1:10" x14ac:dyDescent="0.35">
      <c r="A419">
        <v>10404</v>
      </c>
      <c r="B419">
        <v>42</v>
      </c>
      <c r="C419">
        <v>11.2</v>
      </c>
      <c r="D419">
        <v>40</v>
      </c>
      <c r="E419">
        <v>0.05</v>
      </c>
      <c r="F419">
        <f>order_details[[#This Row],[UnitPrice]]*order_details[[#This Row],[Quantity]]*(1-order_details[[#This Row],[Discount]])</f>
        <v>425.59999999999997</v>
      </c>
      <c r="G419">
        <f>order_details[[#This Row],[Discount]]*100</f>
        <v>5</v>
      </c>
      <c r="I419" s="4">
        <v>10665</v>
      </c>
      <c r="J419" s="3">
        <v>1295</v>
      </c>
    </row>
    <row r="420" spans="1:10" x14ac:dyDescent="0.35">
      <c r="A420">
        <v>10404</v>
      </c>
      <c r="B420">
        <v>49</v>
      </c>
      <c r="C420">
        <v>16</v>
      </c>
      <c r="D420">
        <v>30</v>
      </c>
      <c r="E420">
        <v>0.05</v>
      </c>
      <c r="F420">
        <f>order_details[[#This Row],[UnitPrice]]*order_details[[#This Row],[Quantity]]*(1-order_details[[#This Row],[Discount]])</f>
        <v>456</v>
      </c>
      <c r="G420">
        <f>order_details[[#This Row],[Discount]]*100</f>
        <v>5</v>
      </c>
      <c r="I420" s="4">
        <v>10666</v>
      </c>
      <c r="J420" s="3">
        <v>4666.9400000000005</v>
      </c>
    </row>
    <row r="421" spans="1:10" x14ac:dyDescent="0.35">
      <c r="A421">
        <v>10405</v>
      </c>
      <c r="B421">
        <v>3</v>
      </c>
      <c r="C421">
        <v>8</v>
      </c>
      <c r="D421">
        <v>50</v>
      </c>
      <c r="E421">
        <v>0</v>
      </c>
      <c r="F421">
        <f>order_details[[#This Row],[UnitPrice]]*order_details[[#This Row],[Quantity]]*(1-order_details[[#This Row],[Discount]])</f>
        <v>400</v>
      </c>
      <c r="G421">
        <f>order_details[[#This Row],[Discount]]*100</f>
        <v>0</v>
      </c>
      <c r="I421" s="4">
        <v>10667</v>
      </c>
      <c r="J421" s="3">
        <v>1536.8</v>
      </c>
    </row>
    <row r="422" spans="1:10" x14ac:dyDescent="0.35">
      <c r="A422">
        <v>10406</v>
      </c>
      <c r="B422">
        <v>1</v>
      </c>
      <c r="C422">
        <v>14.4</v>
      </c>
      <c r="D422">
        <v>10</v>
      </c>
      <c r="E422">
        <v>0</v>
      </c>
      <c r="F422">
        <f>order_details[[#This Row],[UnitPrice]]*order_details[[#This Row],[Quantity]]*(1-order_details[[#This Row],[Discount]])</f>
        <v>144</v>
      </c>
      <c r="G422">
        <f>order_details[[#This Row],[Discount]]*100</f>
        <v>0</v>
      </c>
      <c r="I422" s="4">
        <v>10668</v>
      </c>
      <c r="J422" s="3">
        <v>625.27499999999998</v>
      </c>
    </row>
    <row r="423" spans="1:10" x14ac:dyDescent="0.35">
      <c r="A423">
        <v>10406</v>
      </c>
      <c r="B423">
        <v>21</v>
      </c>
      <c r="C423">
        <v>8</v>
      </c>
      <c r="D423">
        <v>30</v>
      </c>
      <c r="E423">
        <v>0.1</v>
      </c>
      <c r="F423">
        <f>order_details[[#This Row],[UnitPrice]]*order_details[[#This Row],[Quantity]]*(1-order_details[[#This Row],[Discount]])</f>
        <v>216</v>
      </c>
      <c r="G423">
        <f>order_details[[#This Row],[Discount]]*100</f>
        <v>10</v>
      </c>
      <c r="I423" s="4">
        <v>10669</v>
      </c>
      <c r="J423" s="3">
        <v>570</v>
      </c>
    </row>
    <row r="424" spans="1:10" x14ac:dyDescent="0.35">
      <c r="A424">
        <v>10406</v>
      </c>
      <c r="B424">
        <v>28</v>
      </c>
      <c r="C424">
        <v>36.4</v>
      </c>
      <c r="D424">
        <v>42</v>
      </c>
      <c r="E424">
        <v>0.1</v>
      </c>
      <c r="F424">
        <f>order_details[[#This Row],[UnitPrice]]*order_details[[#This Row],[Quantity]]*(1-order_details[[#This Row],[Discount]])</f>
        <v>1375.92</v>
      </c>
      <c r="G424">
        <f>order_details[[#This Row],[Discount]]*100</f>
        <v>10</v>
      </c>
      <c r="I424" s="4">
        <v>10670</v>
      </c>
      <c r="J424" s="3">
        <v>2301.75</v>
      </c>
    </row>
    <row r="425" spans="1:10" x14ac:dyDescent="0.35">
      <c r="A425">
        <v>10406</v>
      </c>
      <c r="B425">
        <v>36</v>
      </c>
      <c r="C425">
        <v>15.2</v>
      </c>
      <c r="D425">
        <v>5</v>
      </c>
      <c r="E425">
        <v>0.1</v>
      </c>
      <c r="F425">
        <f>order_details[[#This Row],[UnitPrice]]*order_details[[#This Row],[Quantity]]*(1-order_details[[#This Row],[Discount]])</f>
        <v>68.400000000000006</v>
      </c>
      <c r="G425">
        <f>order_details[[#This Row],[Discount]]*100</f>
        <v>10</v>
      </c>
      <c r="I425" s="4">
        <v>10671</v>
      </c>
      <c r="J425" s="3">
        <v>920.1</v>
      </c>
    </row>
    <row r="426" spans="1:10" x14ac:dyDescent="0.35">
      <c r="A426">
        <v>10406</v>
      </c>
      <c r="B426">
        <v>40</v>
      </c>
      <c r="C426">
        <v>14.7</v>
      </c>
      <c r="D426">
        <v>2</v>
      </c>
      <c r="E426">
        <v>0.1</v>
      </c>
      <c r="F426">
        <f>order_details[[#This Row],[UnitPrice]]*order_details[[#This Row],[Quantity]]*(1-order_details[[#This Row],[Discount]])</f>
        <v>26.46</v>
      </c>
      <c r="G426">
        <f>order_details[[#This Row],[Discount]]*100</f>
        <v>10</v>
      </c>
      <c r="I426" s="4">
        <v>10672</v>
      </c>
      <c r="J426" s="3">
        <v>3815.25</v>
      </c>
    </row>
    <row r="427" spans="1:10" x14ac:dyDescent="0.35">
      <c r="A427">
        <v>10407</v>
      </c>
      <c r="B427">
        <v>11</v>
      </c>
      <c r="C427">
        <v>16.8</v>
      </c>
      <c r="D427">
        <v>30</v>
      </c>
      <c r="E427">
        <v>0</v>
      </c>
      <c r="F427">
        <f>order_details[[#This Row],[UnitPrice]]*order_details[[#This Row],[Quantity]]*(1-order_details[[#This Row],[Discount]])</f>
        <v>504</v>
      </c>
      <c r="G427">
        <f>order_details[[#This Row],[Discount]]*100</f>
        <v>0</v>
      </c>
      <c r="I427" s="4">
        <v>10673</v>
      </c>
      <c r="J427" s="3">
        <v>412.35</v>
      </c>
    </row>
    <row r="428" spans="1:10" x14ac:dyDescent="0.35">
      <c r="A428">
        <v>10407</v>
      </c>
      <c r="B428">
        <v>69</v>
      </c>
      <c r="C428">
        <v>28.8</v>
      </c>
      <c r="D428">
        <v>15</v>
      </c>
      <c r="E428">
        <v>0</v>
      </c>
      <c r="F428">
        <f>order_details[[#This Row],[UnitPrice]]*order_details[[#This Row],[Quantity]]*(1-order_details[[#This Row],[Discount]])</f>
        <v>432</v>
      </c>
      <c r="G428">
        <f>order_details[[#This Row],[Discount]]*100</f>
        <v>0</v>
      </c>
      <c r="I428" s="4">
        <v>10674</v>
      </c>
      <c r="J428" s="3">
        <v>45</v>
      </c>
    </row>
    <row r="429" spans="1:10" x14ac:dyDescent="0.35">
      <c r="A429">
        <v>10407</v>
      </c>
      <c r="B429">
        <v>71</v>
      </c>
      <c r="C429">
        <v>17.2</v>
      </c>
      <c r="D429">
        <v>15</v>
      </c>
      <c r="E429">
        <v>0</v>
      </c>
      <c r="F429">
        <f>order_details[[#This Row],[UnitPrice]]*order_details[[#This Row],[Quantity]]*(1-order_details[[#This Row],[Discount]])</f>
        <v>258</v>
      </c>
      <c r="G429">
        <f>order_details[[#This Row],[Discount]]*100</f>
        <v>0</v>
      </c>
      <c r="I429" s="4">
        <v>10675</v>
      </c>
      <c r="J429" s="3">
        <v>1423</v>
      </c>
    </row>
    <row r="430" spans="1:10" x14ac:dyDescent="0.35">
      <c r="A430">
        <v>10408</v>
      </c>
      <c r="B430">
        <v>37</v>
      </c>
      <c r="C430">
        <v>20.8</v>
      </c>
      <c r="D430">
        <v>10</v>
      </c>
      <c r="E430">
        <v>0</v>
      </c>
      <c r="F430">
        <f>order_details[[#This Row],[UnitPrice]]*order_details[[#This Row],[Quantity]]*(1-order_details[[#This Row],[Discount]])</f>
        <v>208</v>
      </c>
      <c r="G430">
        <f>order_details[[#This Row],[Discount]]*100</f>
        <v>0</v>
      </c>
      <c r="I430" s="4">
        <v>10676</v>
      </c>
      <c r="J430" s="3">
        <v>534.85</v>
      </c>
    </row>
    <row r="431" spans="1:10" x14ac:dyDescent="0.35">
      <c r="A431">
        <v>10408</v>
      </c>
      <c r="B431">
        <v>54</v>
      </c>
      <c r="C431">
        <v>5.9</v>
      </c>
      <c r="D431">
        <v>6</v>
      </c>
      <c r="E431">
        <v>0</v>
      </c>
      <c r="F431">
        <f>order_details[[#This Row],[UnitPrice]]*order_details[[#This Row],[Quantity]]*(1-order_details[[#This Row],[Discount]])</f>
        <v>35.400000000000006</v>
      </c>
      <c r="G431">
        <f>order_details[[#This Row],[Discount]]*100</f>
        <v>0</v>
      </c>
      <c r="I431" s="4">
        <v>10677</v>
      </c>
      <c r="J431" s="3">
        <v>813.36500000000001</v>
      </c>
    </row>
    <row r="432" spans="1:10" x14ac:dyDescent="0.35">
      <c r="A432">
        <v>10408</v>
      </c>
      <c r="B432">
        <v>62</v>
      </c>
      <c r="C432">
        <v>39.4</v>
      </c>
      <c r="D432">
        <v>35</v>
      </c>
      <c r="E432">
        <v>0</v>
      </c>
      <c r="F432">
        <f>order_details[[#This Row],[UnitPrice]]*order_details[[#This Row],[Quantity]]*(1-order_details[[#This Row],[Discount]])</f>
        <v>1379</v>
      </c>
      <c r="G432">
        <f>order_details[[#This Row],[Discount]]*100</f>
        <v>0</v>
      </c>
      <c r="I432" s="4">
        <v>10678</v>
      </c>
      <c r="J432" s="3">
        <v>5256.5</v>
      </c>
    </row>
    <row r="433" spans="1:10" x14ac:dyDescent="0.35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f>order_details[[#This Row],[UnitPrice]]*order_details[[#This Row],[Quantity]]*(1-order_details[[#This Row],[Discount]])</f>
        <v>223.20000000000002</v>
      </c>
      <c r="G433">
        <f>order_details[[#This Row],[Discount]]*100</f>
        <v>0</v>
      </c>
      <c r="I433" s="4">
        <v>10679</v>
      </c>
      <c r="J433" s="3">
        <v>660</v>
      </c>
    </row>
    <row r="434" spans="1:10" x14ac:dyDescent="0.35">
      <c r="A434">
        <v>10409</v>
      </c>
      <c r="B434">
        <v>21</v>
      </c>
      <c r="C434">
        <v>8</v>
      </c>
      <c r="D434">
        <v>12</v>
      </c>
      <c r="E434">
        <v>0</v>
      </c>
      <c r="F434">
        <f>order_details[[#This Row],[UnitPrice]]*order_details[[#This Row],[Quantity]]*(1-order_details[[#This Row],[Discount]])</f>
        <v>96</v>
      </c>
      <c r="G434">
        <f>order_details[[#This Row],[Discount]]*100</f>
        <v>0</v>
      </c>
      <c r="I434" s="4">
        <v>10680</v>
      </c>
      <c r="J434" s="3">
        <v>1261.875</v>
      </c>
    </row>
    <row r="435" spans="1:10" x14ac:dyDescent="0.35">
      <c r="A435">
        <v>10410</v>
      </c>
      <c r="B435">
        <v>33</v>
      </c>
      <c r="C435">
        <v>2</v>
      </c>
      <c r="D435">
        <v>49</v>
      </c>
      <c r="E435">
        <v>0</v>
      </c>
      <c r="F435">
        <f>order_details[[#This Row],[UnitPrice]]*order_details[[#This Row],[Quantity]]*(1-order_details[[#This Row],[Discount]])</f>
        <v>98</v>
      </c>
      <c r="G435">
        <f>order_details[[#This Row],[Discount]]*100</f>
        <v>0</v>
      </c>
      <c r="I435" s="4">
        <v>10681</v>
      </c>
      <c r="J435" s="3">
        <v>1287.4000000000001</v>
      </c>
    </row>
    <row r="436" spans="1:10" x14ac:dyDescent="0.35">
      <c r="A436">
        <v>10410</v>
      </c>
      <c r="B436">
        <v>59</v>
      </c>
      <c r="C436">
        <v>44</v>
      </c>
      <c r="D436">
        <v>16</v>
      </c>
      <c r="E436">
        <v>0</v>
      </c>
      <c r="F436">
        <f>order_details[[#This Row],[UnitPrice]]*order_details[[#This Row],[Quantity]]*(1-order_details[[#This Row],[Discount]])</f>
        <v>704</v>
      </c>
      <c r="G436">
        <f>order_details[[#This Row],[Discount]]*100</f>
        <v>0</v>
      </c>
      <c r="I436" s="4">
        <v>10682</v>
      </c>
      <c r="J436" s="3">
        <v>375.5</v>
      </c>
    </row>
    <row r="437" spans="1:10" x14ac:dyDescent="0.35">
      <c r="A437">
        <v>10411</v>
      </c>
      <c r="B437">
        <v>41</v>
      </c>
      <c r="C437">
        <v>7.7</v>
      </c>
      <c r="D437">
        <v>25</v>
      </c>
      <c r="E437">
        <v>0.2</v>
      </c>
      <c r="F437">
        <f>order_details[[#This Row],[UnitPrice]]*order_details[[#This Row],[Quantity]]*(1-order_details[[#This Row],[Discount]])</f>
        <v>154</v>
      </c>
      <c r="G437">
        <f>order_details[[#This Row],[Discount]]*100</f>
        <v>20</v>
      </c>
      <c r="I437" s="4">
        <v>10683</v>
      </c>
      <c r="J437" s="3">
        <v>63</v>
      </c>
    </row>
    <row r="438" spans="1:10" x14ac:dyDescent="0.35">
      <c r="A438">
        <v>10411</v>
      </c>
      <c r="B438">
        <v>44</v>
      </c>
      <c r="C438">
        <v>15.5</v>
      </c>
      <c r="D438">
        <v>40</v>
      </c>
      <c r="E438">
        <v>0.2</v>
      </c>
      <c r="F438">
        <f>order_details[[#This Row],[UnitPrice]]*order_details[[#This Row],[Quantity]]*(1-order_details[[#This Row],[Discount]])</f>
        <v>496</v>
      </c>
      <c r="G438">
        <f>order_details[[#This Row],[Discount]]*100</f>
        <v>20</v>
      </c>
      <c r="I438" s="4">
        <v>10684</v>
      </c>
      <c r="J438" s="3">
        <v>1768</v>
      </c>
    </row>
    <row r="439" spans="1:10" x14ac:dyDescent="0.35">
      <c r="A439">
        <v>10411</v>
      </c>
      <c r="B439">
        <v>59</v>
      </c>
      <c r="C439">
        <v>44</v>
      </c>
      <c r="D439">
        <v>9</v>
      </c>
      <c r="E439">
        <v>0.2</v>
      </c>
      <c r="F439">
        <f>order_details[[#This Row],[UnitPrice]]*order_details[[#This Row],[Quantity]]*(1-order_details[[#This Row],[Discount]])</f>
        <v>316.8</v>
      </c>
      <c r="G439">
        <f>order_details[[#This Row],[Discount]]*100</f>
        <v>20</v>
      </c>
      <c r="I439" s="4">
        <v>10685</v>
      </c>
      <c r="J439" s="3">
        <v>801.1</v>
      </c>
    </row>
    <row r="440" spans="1:10" x14ac:dyDescent="0.3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f>order_details[[#This Row],[UnitPrice]]*order_details[[#This Row],[Quantity]]*(1-order_details[[#This Row],[Discount]])</f>
        <v>334.8</v>
      </c>
      <c r="G440">
        <f>order_details[[#This Row],[Discount]]*100</f>
        <v>10</v>
      </c>
      <c r="I440" s="4">
        <v>10686</v>
      </c>
      <c r="J440" s="3">
        <v>1404.45</v>
      </c>
    </row>
    <row r="441" spans="1:10" x14ac:dyDescent="0.35">
      <c r="A441">
        <v>10413</v>
      </c>
      <c r="B441">
        <v>1</v>
      </c>
      <c r="C441">
        <v>14.4</v>
      </c>
      <c r="D441">
        <v>24</v>
      </c>
      <c r="E441">
        <v>0</v>
      </c>
      <c r="F441">
        <f>order_details[[#This Row],[UnitPrice]]*order_details[[#This Row],[Quantity]]*(1-order_details[[#This Row],[Discount]])</f>
        <v>345.6</v>
      </c>
      <c r="G441">
        <f>order_details[[#This Row],[Discount]]*100</f>
        <v>0</v>
      </c>
      <c r="I441" s="4">
        <v>10687</v>
      </c>
      <c r="J441" s="3">
        <v>4960.8999999999996</v>
      </c>
    </row>
    <row r="442" spans="1:10" x14ac:dyDescent="0.35">
      <c r="A442">
        <v>10413</v>
      </c>
      <c r="B442">
        <v>62</v>
      </c>
      <c r="C442">
        <v>39.4</v>
      </c>
      <c r="D442">
        <v>40</v>
      </c>
      <c r="E442">
        <v>0</v>
      </c>
      <c r="F442">
        <f>order_details[[#This Row],[UnitPrice]]*order_details[[#This Row],[Quantity]]*(1-order_details[[#This Row],[Discount]])</f>
        <v>1576</v>
      </c>
      <c r="G442">
        <f>order_details[[#This Row],[Discount]]*100</f>
        <v>0</v>
      </c>
      <c r="I442" s="4">
        <v>10688</v>
      </c>
      <c r="J442" s="3">
        <v>3160.6</v>
      </c>
    </row>
    <row r="443" spans="1:10" x14ac:dyDescent="0.35">
      <c r="A443">
        <v>10413</v>
      </c>
      <c r="B443">
        <v>76</v>
      </c>
      <c r="C443">
        <v>14.4</v>
      </c>
      <c r="D443">
        <v>14</v>
      </c>
      <c r="E443">
        <v>0</v>
      </c>
      <c r="F443">
        <f>order_details[[#This Row],[UnitPrice]]*order_details[[#This Row],[Quantity]]*(1-order_details[[#This Row],[Discount]])</f>
        <v>201.6</v>
      </c>
      <c r="G443">
        <f>order_details[[#This Row],[Discount]]*100</f>
        <v>0</v>
      </c>
      <c r="I443" s="4">
        <v>10689</v>
      </c>
      <c r="J443" s="3">
        <v>472.5</v>
      </c>
    </row>
    <row r="444" spans="1:10" x14ac:dyDescent="0.35">
      <c r="A444">
        <v>10414</v>
      </c>
      <c r="B444">
        <v>19</v>
      </c>
      <c r="C444">
        <v>7.3</v>
      </c>
      <c r="D444">
        <v>18</v>
      </c>
      <c r="E444">
        <v>0.05</v>
      </c>
      <c r="F444">
        <f>order_details[[#This Row],[UnitPrice]]*order_details[[#This Row],[Quantity]]*(1-order_details[[#This Row],[Discount]])</f>
        <v>124.83</v>
      </c>
      <c r="G444">
        <f>order_details[[#This Row],[Discount]]*100</f>
        <v>5</v>
      </c>
      <c r="I444" s="4">
        <v>10690</v>
      </c>
      <c r="J444" s="3">
        <v>862.5</v>
      </c>
    </row>
    <row r="445" spans="1:10" x14ac:dyDescent="0.35">
      <c r="A445">
        <v>10414</v>
      </c>
      <c r="B445">
        <v>33</v>
      </c>
      <c r="C445">
        <v>2</v>
      </c>
      <c r="D445">
        <v>50</v>
      </c>
      <c r="E445">
        <v>0</v>
      </c>
      <c r="F445">
        <f>order_details[[#This Row],[UnitPrice]]*order_details[[#This Row],[Quantity]]*(1-order_details[[#This Row],[Discount]])</f>
        <v>100</v>
      </c>
      <c r="G445">
        <f>order_details[[#This Row],[Discount]]*100</f>
        <v>0</v>
      </c>
      <c r="I445" s="4">
        <v>10691</v>
      </c>
      <c r="J445" s="3">
        <v>10164.799999999999</v>
      </c>
    </row>
    <row r="446" spans="1:10" x14ac:dyDescent="0.35">
      <c r="A446">
        <v>10415</v>
      </c>
      <c r="B446">
        <v>17</v>
      </c>
      <c r="C446">
        <v>31.2</v>
      </c>
      <c r="D446">
        <v>2</v>
      </c>
      <c r="E446">
        <v>0</v>
      </c>
      <c r="F446">
        <f>order_details[[#This Row],[UnitPrice]]*order_details[[#This Row],[Quantity]]*(1-order_details[[#This Row],[Discount]])</f>
        <v>62.4</v>
      </c>
      <c r="G446">
        <f>order_details[[#This Row],[Discount]]*100</f>
        <v>0</v>
      </c>
      <c r="I446" s="4">
        <v>10692</v>
      </c>
      <c r="J446" s="3">
        <v>878</v>
      </c>
    </row>
    <row r="447" spans="1:10" x14ac:dyDescent="0.35">
      <c r="A447">
        <v>10415</v>
      </c>
      <c r="B447">
        <v>33</v>
      </c>
      <c r="C447">
        <v>2</v>
      </c>
      <c r="D447">
        <v>20</v>
      </c>
      <c r="E447">
        <v>0</v>
      </c>
      <c r="F447">
        <f>order_details[[#This Row],[UnitPrice]]*order_details[[#This Row],[Quantity]]*(1-order_details[[#This Row],[Discount]])</f>
        <v>40</v>
      </c>
      <c r="G447">
        <f>order_details[[#This Row],[Discount]]*100</f>
        <v>0</v>
      </c>
      <c r="I447" s="4">
        <v>10693</v>
      </c>
      <c r="J447" s="3">
        <v>2071.1999999999998</v>
      </c>
    </row>
    <row r="448" spans="1:10" x14ac:dyDescent="0.35">
      <c r="A448">
        <v>10416</v>
      </c>
      <c r="B448">
        <v>19</v>
      </c>
      <c r="C448">
        <v>7.3</v>
      </c>
      <c r="D448">
        <v>20</v>
      </c>
      <c r="E448">
        <v>0</v>
      </c>
      <c r="F448">
        <f>order_details[[#This Row],[UnitPrice]]*order_details[[#This Row],[Quantity]]*(1-order_details[[#This Row],[Discount]])</f>
        <v>146</v>
      </c>
      <c r="G448">
        <f>order_details[[#This Row],[Discount]]*100</f>
        <v>0</v>
      </c>
      <c r="I448" s="4">
        <v>10694</v>
      </c>
      <c r="J448" s="3">
        <v>4825</v>
      </c>
    </row>
    <row r="449" spans="1:10" x14ac:dyDescent="0.35">
      <c r="A449">
        <v>10416</v>
      </c>
      <c r="B449">
        <v>53</v>
      </c>
      <c r="C449">
        <v>26.2</v>
      </c>
      <c r="D449">
        <v>10</v>
      </c>
      <c r="E449">
        <v>0</v>
      </c>
      <c r="F449">
        <f>order_details[[#This Row],[UnitPrice]]*order_details[[#This Row],[Quantity]]*(1-order_details[[#This Row],[Discount]])</f>
        <v>262</v>
      </c>
      <c r="G449">
        <f>order_details[[#This Row],[Discount]]*100</f>
        <v>0</v>
      </c>
      <c r="I449" s="4">
        <v>10695</v>
      </c>
      <c r="J449" s="3">
        <v>642</v>
      </c>
    </row>
    <row r="450" spans="1:10" x14ac:dyDescent="0.35">
      <c r="A450">
        <v>10416</v>
      </c>
      <c r="B450">
        <v>57</v>
      </c>
      <c r="C450">
        <v>15.6</v>
      </c>
      <c r="D450">
        <v>20</v>
      </c>
      <c r="E450">
        <v>0</v>
      </c>
      <c r="F450">
        <f>order_details[[#This Row],[UnitPrice]]*order_details[[#This Row],[Quantity]]*(1-order_details[[#This Row],[Discount]])</f>
        <v>312</v>
      </c>
      <c r="G450">
        <f>order_details[[#This Row],[Discount]]*100</f>
        <v>0</v>
      </c>
      <c r="I450" s="4">
        <v>10696</v>
      </c>
      <c r="J450" s="3">
        <v>996</v>
      </c>
    </row>
    <row r="451" spans="1:10" x14ac:dyDescent="0.35">
      <c r="A451">
        <v>10417</v>
      </c>
      <c r="B451">
        <v>38</v>
      </c>
      <c r="C451">
        <v>210.8</v>
      </c>
      <c r="D451">
        <v>50</v>
      </c>
      <c r="E451">
        <v>0</v>
      </c>
      <c r="F451">
        <f>order_details[[#This Row],[UnitPrice]]*order_details[[#This Row],[Quantity]]*(1-order_details[[#This Row],[Discount]])</f>
        <v>10540</v>
      </c>
      <c r="G451">
        <f>order_details[[#This Row],[Discount]]*100</f>
        <v>0</v>
      </c>
      <c r="I451" s="4">
        <v>10697</v>
      </c>
      <c r="J451" s="3">
        <v>805.42499999999995</v>
      </c>
    </row>
    <row r="452" spans="1:10" x14ac:dyDescent="0.35">
      <c r="A452">
        <v>10417</v>
      </c>
      <c r="B452">
        <v>46</v>
      </c>
      <c r="C452">
        <v>9.6</v>
      </c>
      <c r="D452">
        <v>2</v>
      </c>
      <c r="E452">
        <v>0.25</v>
      </c>
      <c r="F452">
        <f>order_details[[#This Row],[UnitPrice]]*order_details[[#This Row],[Quantity]]*(1-order_details[[#This Row],[Discount]])</f>
        <v>14.399999999999999</v>
      </c>
      <c r="G452">
        <f>order_details[[#This Row],[Discount]]*100</f>
        <v>25</v>
      </c>
      <c r="I452" s="4">
        <v>10698</v>
      </c>
      <c r="J452" s="3">
        <v>3436.4434999999994</v>
      </c>
    </row>
    <row r="453" spans="1:10" x14ac:dyDescent="0.35">
      <c r="A453">
        <v>10417</v>
      </c>
      <c r="B453">
        <v>68</v>
      </c>
      <c r="C453">
        <v>10</v>
      </c>
      <c r="D453">
        <v>36</v>
      </c>
      <c r="E453">
        <v>0.25</v>
      </c>
      <c r="F453">
        <f>order_details[[#This Row],[UnitPrice]]*order_details[[#This Row],[Quantity]]*(1-order_details[[#This Row],[Discount]])</f>
        <v>270</v>
      </c>
      <c r="G453">
        <f>order_details[[#This Row],[Discount]]*100</f>
        <v>25</v>
      </c>
      <c r="I453" s="4">
        <v>10699</v>
      </c>
      <c r="J453" s="3">
        <v>114</v>
      </c>
    </row>
    <row r="454" spans="1:10" x14ac:dyDescent="0.35">
      <c r="A454">
        <v>10417</v>
      </c>
      <c r="B454">
        <v>77</v>
      </c>
      <c r="C454">
        <v>10.4</v>
      </c>
      <c r="D454">
        <v>35</v>
      </c>
      <c r="E454">
        <v>0</v>
      </c>
      <c r="F454">
        <f>order_details[[#This Row],[UnitPrice]]*order_details[[#This Row],[Quantity]]*(1-order_details[[#This Row],[Discount]])</f>
        <v>364</v>
      </c>
      <c r="G454">
        <f>order_details[[#This Row],[Discount]]*100</f>
        <v>0</v>
      </c>
      <c r="I454" s="4">
        <v>10700</v>
      </c>
      <c r="J454" s="3">
        <v>1638.4</v>
      </c>
    </row>
    <row r="455" spans="1:10" x14ac:dyDescent="0.35">
      <c r="A455">
        <v>10418</v>
      </c>
      <c r="B455">
        <v>2</v>
      </c>
      <c r="C455">
        <v>15.2</v>
      </c>
      <c r="D455">
        <v>60</v>
      </c>
      <c r="E455">
        <v>0</v>
      </c>
      <c r="F455">
        <f>order_details[[#This Row],[UnitPrice]]*order_details[[#This Row],[Quantity]]*(1-order_details[[#This Row],[Discount]])</f>
        <v>912</v>
      </c>
      <c r="G455">
        <f>order_details[[#This Row],[Discount]]*100</f>
        <v>0</v>
      </c>
      <c r="I455" s="4">
        <v>10701</v>
      </c>
      <c r="J455" s="3">
        <v>2864.5</v>
      </c>
    </row>
    <row r="456" spans="1:10" x14ac:dyDescent="0.35">
      <c r="A456">
        <v>10418</v>
      </c>
      <c r="B456">
        <v>47</v>
      </c>
      <c r="C456">
        <v>7.6</v>
      </c>
      <c r="D456">
        <v>55</v>
      </c>
      <c r="E456">
        <v>0</v>
      </c>
      <c r="F456">
        <f>order_details[[#This Row],[UnitPrice]]*order_details[[#This Row],[Quantity]]*(1-order_details[[#This Row],[Discount]])</f>
        <v>418</v>
      </c>
      <c r="G456">
        <f>order_details[[#This Row],[Discount]]*100</f>
        <v>0</v>
      </c>
      <c r="I456" s="4">
        <v>10702</v>
      </c>
      <c r="J456" s="3">
        <v>330</v>
      </c>
    </row>
    <row r="457" spans="1:10" x14ac:dyDescent="0.35">
      <c r="A457">
        <v>10418</v>
      </c>
      <c r="B457">
        <v>61</v>
      </c>
      <c r="C457">
        <v>22.8</v>
      </c>
      <c r="D457">
        <v>16</v>
      </c>
      <c r="E457">
        <v>0</v>
      </c>
      <c r="F457">
        <f>order_details[[#This Row],[UnitPrice]]*order_details[[#This Row],[Quantity]]*(1-order_details[[#This Row],[Discount]])</f>
        <v>364.8</v>
      </c>
      <c r="G457">
        <f>order_details[[#This Row],[Discount]]*100</f>
        <v>0</v>
      </c>
      <c r="I457" s="4">
        <v>10703</v>
      </c>
      <c r="J457" s="3">
        <v>2545</v>
      </c>
    </row>
    <row r="458" spans="1:10" x14ac:dyDescent="0.35">
      <c r="A458">
        <v>10418</v>
      </c>
      <c r="B458">
        <v>74</v>
      </c>
      <c r="C458">
        <v>8</v>
      </c>
      <c r="D458">
        <v>15</v>
      </c>
      <c r="E458">
        <v>0</v>
      </c>
      <c r="F458">
        <f>order_details[[#This Row],[UnitPrice]]*order_details[[#This Row],[Quantity]]*(1-order_details[[#This Row],[Discount]])</f>
        <v>120</v>
      </c>
      <c r="G458">
        <f>order_details[[#This Row],[Discount]]*100</f>
        <v>0</v>
      </c>
      <c r="I458" s="4">
        <v>10704</v>
      </c>
      <c r="J458" s="3">
        <v>595.5</v>
      </c>
    </row>
    <row r="459" spans="1:10" x14ac:dyDescent="0.35">
      <c r="A459">
        <v>10419</v>
      </c>
      <c r="B459">
        <v>60</v>
      </c>
      <c r="C459">
        <v>27.2</v>
      </c>
      <c r="D459">
        <v>60</v>
      </c>
      <c r="E459">
        <v>0.05</v>
      </c>
      <c r="F459">
        <f>order_details[[#This Row],[UnitPrice]]*order_details[[#This Row],[Quantity]]*(1-order_details[[#This Row],[Discount]])</f>
        <v>1550.3999999999999</v>
      </c>
      <c r="G459">
        <f>order_details[[#This Row],[Discount]]*100</f>
        <v>5</v>
      </c>
      <c r="I459" s="4">
        <v>10705</v>
      </c>
      <c r="J459" s="3">
        <v>378</v>
      </c>
    </row>
    <row r="460" spans="1:10" x14ac:dyDescent="0.35">
      <c r="A460">
        <v>10419</v>
      </c>
      <c r="B460">
        <v>69</v>
      </c>
      <c r="C460">
        <v>28.8</v>
      </c>
      <c r="D460">
        <v>20</v>
      </c>
      <c r="E460">
        <v>0.05</v>
      </c>
      <c r="F460">
        <f>order_details[[#This Row],[UnitPrice]]*order_details[[#This Row],[Quantity]]*(1-order_details[[#This Row],[Discount]])</f>
        <v>547.19999999999993</v>
      </c>
      <c r="G460">
        <f>order_details[[#This Row],[Discount]]*100</f>
        <v>5</v>
      </c>
      <c r="I460" s="4">
        <v>10706</v>
      </c>
      <c r="J460" s="3">
        <v>1893</v>
      </c>
    </row>
    <row r="461" spans="1:10" x14ac:dyDescent="0.3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f>order_details[[#This Row],[UnitPrice]]*order_details[[#This Row],[Quantity]]*(1-order_details[[#This Row],[Discount]])</f>
        <v>1396.8</v>
      </c>
      <c r="G461">
        <f>order_details[[#This Row],[Discount]]*100</f>
        <v>10</v>
      </c>
      <c r="I461" s="4">
        <v>10707</v>
      </c>
      <c r="J461" s="3">
        <v>1641</v>
      </c>
    </row>
    <row r="462" spans="1:10" x14ac:dyDescent="0.35">
      <c r="A462">
        <v>10420</v>
      </c>
      <c r="B462">
        <v>13</v>
      </c>
      <c r="C462">
        <v>4.8</v>
      </c>
      <c r="D462">
        <v>2</v>
      </c>
      <c r="E462">
        <v>0.1</v>
      </c>
      <c r="F462">
        <f>order_details[[#This Row],[UnitPrice]]*order_details[[#This Row],[Quantity]]*(1-order_details[[#This Row],[Discount]])</f>
        <v>8.64</v>
      </c>
      <c r="G462">
        <f>order_details[[#This Row],[Discount]]*100</f>
        <v>10</v>
      </c>
      <c r="I462" s="4">
        <v>10708</v>
      </c>
      <c r="J462" s="3">
        <v>180.4</v>
      </c>
    </row>
    <row r="463" spans="1:10" x14ac:dyDescent="0.35">
      <c r="A463">
        <v>10420</v>
      </c>
      <c r="B463">
        <v>70</v>
      </c>
      <c r="C463">
        <v>12</v>
      </c>
      <c r="D463">
        <v>8</v>
      </c>
      <c r="E463">
        <v>0.1</v>
      </c>
      <c r="F463">
        <f>order_details[[#This Row],[UnitPrice]]*order_details[[#This Row],[Quantity]]*(1-order_details[[#This Row],[Discount]])</f>
        <v>86.4</v>
      </c>
      <c r="G463">
        <f>order_details[[#This Row],[Discount]]*100</f>
        <v>10</v>
      </c>
      <c r="I463" s="4">
        <v>10709</v>
      </c>
      <c r="J463" s="3">
        <v>3424</v>
      </c>
    </row>
    <row r="464" spans="1:10" x14ac:dyDescent="0.35">
      <c r="A464">
        <v>10420</v>
      </c>
      <c r="B464">
        <v>73</v>
      </c>
      <c r="C464">
        <v>12</v>
      </c>
      <c r="D464">
        <v>20</v>
      </c>
      <c r="E464">
        <v>0.1</v>
      </c>
      <c r="F464">
        <f>order_details[[#This Row],[UnitPrice]]*order_details[[#This Row],[Quantity]]*(1-order_details[[#This Row],[Discount]])</f>
        <v>216</v>
      </c>
      <c r="G464">
        <f>order_details[[#This Row],[Discount]]*100</f>
        <v>10</v>
      </c>
      <c r="I464" s="4">
        <v>10710</v>
      </c>
      <c r="J464" s="3">
        <v>93.5</v>
      </c>
    </row>
    <row r="465" spans="1:10" x14ac:dyDescent="0.35">
      <c r="A465">
        <v>10421</v>
      </c>
      <c r="B465">
        <v>19</v>
      </c>
      <c r="C465">
        <v>7.3</v>
      </c>
      <c r="D465">
        <v>4</v>
      </c>
      <c r="E465">
        <v>0.15</v>
      </c>
      <c r="F465">
        <f>order_details[[#This Row],[UnitPrice]]*order_details[[#This Row],[Quantity]]*(1-order_details[[#This Row],[Discount]])</f>
        <v>24.82</v>
      </c>
      <c r="G465">
        <f>order_details[[#This Row],[Discount]]*100</f>
        <v>15</v>
      </c>
      <c r="I465" s="4">
        <v>10711</v>
      </c>
      <c r="J465" s="3">
        <v>4451.7</v>
      </c>
    </row>
    <row r="466" spans="1:10" x14ac:dyDescent="0.35">
      <c r="A466">
        <v>10421</v>
      </c>
      <c r="B466">
        <v>26</v>
      </c>
      <c r="C466">
        <v>24.9</v>
      </c>
      <c r="D466">
        <v>30</v>
      </c>
      <c r="E466">
        <v>0</v>
      </c>
      <c r="F466">
        <f>order_details[[#This Row],[UnitPrice]]*order_details[[#This Row],[Quantity]]*(1-order_details[[#This Row],[Discount]])</f>
        <v>747</v>
      </c>
      <c r="G466">
        <f>order_details[[#This Row],[Discount]]*100</f>
        <v>0</v>
      </c>
      <c r="I466" s="4">
        <v>10712</v>
      </c>
      <c r="J466" s="3">
        <v>1233.48</v>
      </c>
    </row>
    <row r="467" spans="1:10" x14ac:dyDescent="0.35">
      <c r="A467">
        <v>10421</v>
      </c>
      <c r="B467">
        <v>53</v>
      </c>
      <c r="C467">
        <v>26.2</v>
      </c>
      <c r="D467">
        <v>15</v>
      </c>
      <c r="E467">
        <v>0.15</v>
      </c>
      <c r="F467">
        <f>order_details[[#This Row],[UnitPrice]]*order_details[[#This Row],[Quantity]]*(1-order_details[[#This Row],[Discount]])</f>
        <v>334.05</v>
      </c>
      <c r="G467">
        <f>order_details[[#This Row],[Discount]]*100</f>
        <v>15</v>
      </c>
      <c r="I467" s="4">
        <v>10713</v>
      </c>
      <c r="J467" s="3">
        <v>2827.9</v>
      </c>
    </row>
    <row r="468" spans="1:10" x14ac:dyDescent="0.35">
      <c r="A468">
        <v>10421</v>
      </c>
      <c r="B468">
        <v>77</v>
      </c>
      <c r="C468">
        <v>10.4</v>
      </c>
      <c r="D468">
        <v>10</v>
      </c>
      <c r="E468">
        <v>0.15</v>
      </c>
      <c r="F468">
        <f>order_details[[#This Row],[UnitPrice]]*order_details[[#This Row],[Quantity]]*(1-order_details[[#This Row],[Discount]])</f>
        <v>88.399999999999991</v>
      </c>
      <c r="G468">
        <f>order_details[[#This Row],[Discount]]*100</f>
        <v>15</v>
      </c>
      <c r="I468" s="4">
        <v>10714</v>
      </c>
      <c r="J468" s="3">
        <v>2205.75</v>
      </c>
    </row>
    <row r="469" spans="1:10" x14ac:dyDescent="0.35">
      <c r="A469">
        <v>10422</v>
      </c>
      <c r="B469">
        <v>26</v>
      </c>
      <c r="C469">
        <v>24.9</v>
      </c>
      <c r="D469">
        <v>2</v>
      </c>
      <c r="E469">
        <v>0</v>
      </c>
      <c r="F469">
        <f>order_details[[#This Row],[UnitPrice]]*order_details[[#This Row],[Quantity]]*(1-order_details[[#This Row],[Discount]])</f>
        <v>49.8</v>
      </c>
      <c r="G469">
        <f>order_details[[#This Row],[Discount]]*100</f>
        <v>0</v>
      </c>
      <c r="I469" s="4">
        <v>10715</v>
      </c>
      <c r="J469" s="3">
        <v>1296</v>
      </c>
    </row>
    <row r="470" spans="1:10" x14ac:dyDescent="0.35">
      <c r="A470">
        <v>10423</v>
      </c>
      <c r="B470">
        <v>31</v>
      </c>
      <c r="C470">
        <v>10</v>
      </c>
      <c r="D470">
        <v>14</v>
      </c>
      <c r="E470">
        <v>0</v>
      </c>
      <c r="F470">
        <f>order_details[[#This Row],[UnitPrice]]*order_details[[#This Row],[Quantity]]*(1-order_details[[#This Row],[Discount]])</f>
        <v>140</v>
      </c>
      <c r="G470">
        <f>order_details[[#This Row],[Discount]]*100</f>
        <v>0</v>
      </c>
      <c r="I470" s="4">
        <v>10716</v>
      </c>
      <c r="J470" s="3">
        <v>706</v>
      </c>
    </row>
    <row r="471" spans="1:10" x14ac:dyDescent="0.35">
      <c r="A471">
        <v>10423</v>
      </c>
      <c r="B471">
        <v>59</v>
      </c>
      <c r="C471">
        <v>44</v>
      </c>
      <c r="D471">
        <v>20</v>
      </c>
      <c r="E471">
        <v>0</v>
      </c>
      <c r="F471">
        <f>order_details[[#This Row],[UnitPrice]]*order_details[[#This Row],[Quantity]]*(1-order_details[[#This Row],[Discount]])</f>
        <v>880</v>
      </c>
      <c r="G471">
        <f>order_details[[#This Row],[Discount]]*100</f>
        <v>0</v>
      </c>
      <c r="I471" s="4">
        <v>10717</v>
      </c>
      <c r="J471" s="3">
        <v>1270.75</v>
      </c>
    </row>
    <row r="472" spans="1:10" x14ac:dyDescent="0.35">
      <c r="A472">
        <v>10424</v>
      </c>
      <c r="B472">
        <v>35</v>
      </c>
      <c r="C472">
        <v>14.4</v>
      </c>
      <c r="D472">
        <v>60</v>
      </c>
      <c r="E472">
        <v>0.2</v>
      </c>
      <c r="F472">
        <f>order_details[[#This Row],[UnitPrice]]*order_details[[#This Row],[Quantity]]*(1-order_details[[#This Row],[Discount]])</f>
        <v>691.2</v>
      </c>
      <c r="G472">
        <f>order_details[[#This Row],[Discount]]*100</f>
        <v>20</v>
      </c>
      <c r="I472" s="4">
        <v>10718</v>
      </c>
      <c r="J472" s="3">
        <v>3463</v>
      </c>
    </row>
    <row r="473" spans="1:10" x14ac:dyDescent="0.35">
      <c r="A473">
        <v>10424</v>
      </c>
      <c r="B473">
        <v>38</v>
      </c>
      <c r="C473">
        <v>210.8</v>
      </c>
      <c r="D473">
        <v>49</v>
      </c>
      <c r="E473">
        <v>0.2</v>
      </c>
      <c r="F473">
        <f>order_details[[#This Row],[UnitPrice]]*order_details[[#This Row],[Quantity]]*(1-order_details[[#This Row],[Discount]])</f>
        <v>8263.36</v>
      </c>
      <c r="G473">
        <f>order_details[[#This Row],[Discount]]*100</f>
        <v>20</v>
      </c>
      <c r="I473" s="4">
        <v>10719</v>
      </c>
      <c r="J473" s="3">
        <v>844.25250000000005</v>
      </c>
    </row>
    <row r="474" spans="1:10" x14ac:dyDescent="0.35">
      <c r="A474">
        <v>10424</v>
      </c>
      <c r="B474">
        <v>68</v>
      </c>
      <c r="C474">
        <v>10</v>
      </c>
      <c r="D474">
        <v>30</v>
      </c>
      <c r="E474">
        <v>0.2</v>
      </c>
      <c r="F474">
        <f>order_details[[#This Row],[UnitPrice]]*order_details[[#This Row],[Quantity]]*(1-order_details[[#This Row],[Discount]])</f>
        <v>240</v>
      </c>
      <c r="G474">
        <f>order_details[[#This Row],[Discount]]*100</f>
        <v>20</v>
      </c>
      <c r="I474" s="4">
        <v>10720</v>
      </c>
      <c r="J474" s="3">
        <v>550</v>
      </c>
    </row>
    <row r="475" spans="1:10" x14ac:dyDescent="0.35">
      <c r="A475">
        <v>10425</v>
      </c>
      <c r="B475">
        <v>55</v>
      </c>
      <c r="C475">
        <v>19.2</v>
      </c>
      <c r="D475">
        <v>10</v>
      </c>
      <c r="E475">
        <v>0.25</v>
      </c>
      <c r="F475">
        <f>order_details[[#This Row],[UnitPrice]]*order_details[[#This Row],[Quantity]]*(1-order_details[[#This Row],[Discount]])</f>
        <v>144</v>
      </c>
      <c r="G475">
        <f>order_details[[#This Row],[Discount]]*100</f>
        <v>25</v>
      </c>
      <c r="I475" s="4">
        <v>10721</v>
      </c>
      <c r="J475" s="3">
        <v>923.875</v>
      </c>
    </row>
    <row r="476" spans="1:10" x14ac:dyDescent="0.35">
      <c r="A476">
        <v>10425</v>
      </c>
      <c r="B476">
        <v>76</v>
      </c>
      <c r="C476">
        <v>14.4</v>
      </c>
      <c r="D476">
        <v>20</v>
      </c>
      <c r="E476">
        <v>0.25</v>
      </c>
      <c r="F476">
        <f>order_details[[#This Row],[UnitPrice]]*order_details[[#This Row],[Quantity]]*(1-order_details[[#This Row],[Discount]])</f>
        <v>216</v>
      </c>
      <c r="G476">
        <f>order_details[[#This Row],[Discount]]*100</f>
        <v>25</v>
      </c>
      <c r="I476" s="4">
        <v>10722</v>
      </c>
      <c r="J476" s="3">
        <v>1570</v>
      </c>
    </row>
    <row r="477" spans="1:10" x14ac:dyDescent="0.35">
      <c r="A477">
        <v>10426</v>
      </c>
      <c r="B477">
        <v>56</v>
      </c>
      <c r="C477">
        <v>30.4</v>
      </c>
      <c r="D477">
        <v>5</v>
      </c>
      <c r="E477">
        <v>0</v>
      </c>
      <c r="F477">
        <f>order_details[[#This Row],[UnitPrice]]*order_details[[#This Row],[Quantity]]*(1-order_details[[#This Row],[Discount]])</f>
        <v>152</v>
      </c>
      <c r="G477">
        <f>order_details[[#This Row],[Discount]]*100</f>
        <v>0</v>
      </c>
      <c r="I477" s="4">
        <v>10723</v>
      </c>
      <c r="J477" s="3">
        <v>468.45</v>
      </c>
    </row>
    <row r="478" spans="1:10" x14ac:dyDescent="0.35">
      <c r="A478">
        <v>10426</v>
      </c>
      <c r="B478">
        <v>64</v>
      </c>
      <c r="C478">
        <v>26.6</v>
      </c>
      <c r="D478">
        <v>7</v>
      </c>
      <c r="E478">
        <v>0</v>
      </c>
      <c r="F478">
        <f>order_details[[#This Row],[UnitPrice]]*order_details[[#This Row],[Quantity]]*(1-order_details[[#This Row],[Discount]])</f>
        <v>186.20000000000002</v>
      </c>
      <c r="G478">
        <f>order_details[[#This Row],[Discount]]*100</f>
        <v>0</v>
      </c>
      <c r="I478" s="4">
        <v>10724</v>
      </c>
      <c r="J478" s="3">
        <v>638.5</v>
      </c>
    </row>
    <row r="479" spans="1:10" x14ac:dyDescent="0.35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f>order_details[[#This Row],[UnitPrice]]*order_details[[#This Row],[Quantity]]*(1-order_details[[#This Row],[Discount]])</f>
        <v>651</v>
      </c>
      <c r="G479">
        <f>order_details[[#This Row],[Discount]]*100</f>
        <v>0</v>
      </c>
      <c r="I479" s="4">
        <v>10725</v>
      </c>
      <c r="J479" s="3">
        <v>287.8</v>
      </c>
    </row>
    <row r="480" spans="1:10" x14ac:dyDescent="0.35">
      <c r="A480">
        <v>10428</v>
      </c>
      <c r="B480">
        <v>46</v>
      </c>
      <c r="C480">
        <v>9.6</v>
      </c>
      <c r="D480">
        <v>20</v>
      </c>
      <c r="E480">
        <v>0</v>
      </c>
      <c r="F480">
        <f>order_details[[#This Row],[UnitPrice]]*order_details[[#This Row],[Quantity]]*(1-order_details[[#This Row],[Discount]])</f>
        <v>192</v>
      </c>
      <c r="G480">
        <f>order_details[[#This Row],[Discount]]*100</f>
        <v>0</v>
      </c>
      <c r="I480" s="4">
        <v>10726</v>
      </c>
      <c r="J480" s="3">
        <v>655</v>
      </c>
    </row>
    <row r="481" spans="1:10" x14ac:dyDescent="0.35">
      <c r="A481">
        <v>10429</v>
      </c>
      <c r="B481">
        <v>50</v>
      </c>
      <c r="C481">
        <v>13</v>
      </c>
      <c r="D481">
        <v>40</v>
      </c>
      <c r="E481">
        <v>0</v>
      </c>
      <c r="F481">
        <f>order_details[[#This Row],[UnitPrice]]*order_details[[#This Row],[Quantity]]*(1-order_details[[#This Row],[Discount]])</f>
        <v>520</v>
      </c>
      <c r="G481">
        <f>order_details[[#This Row],[Discount]]*100</f>
        <v>0</v>
      </c>
      <c r="I481" s="4">
        <v>10727</v>
      </c>
      <c r="J481" s="3">
        <v>1624.5</v>
      </c>
    </row>
    <row r="482" spans="1:10" x14ac:dyDescent="0.35">
      <c r="A482">
        <v>10429</v>
      </c>
      <c r="B482">
        <v>63</v>
      </c>
      <c r="C482">
        <v>35.1</v>
      </c>
      <c r="D482">
        <v>35</v>
      </c>
      <c r="E482">
        <v>0.25</v>
      </c>
      <c r="F482">
        <f>order_details[[#This Row],[UnitPrice]]*order_details[[#This Row],[Quantity]]*(1-order_details[[#This Row],[Discount]])</f>
        <v>921.375</v>
      </c>
      <c r="G482">
        <f>order_details[[#This Row],[Discount]]*100</f>
        <v>25</v>
      </c>
      <c r="I482" s="4">
        <v>10728</v>
      </c>
      <c r="J482" s="3">
        <v>1296.75</v>
      </c>
    </row>
    <row r="483" spans="1:10" x14ac:dyDescent="0.35">
      <c r="A483">
        <v>10430</v>
      </c>
      <c r="B483">
        <v>17</v>
      </c>
      <c r="C483">
        <v>31.2</v>
      </c>
      <c r="D483">
        <v>45</v>
      </c>
      <c r="E483">
        <v>0.2</v>
      </c>
      <c r="F483">
        <f>order_details[[#This Row],[UnitPrice]]*order_details[[#This Row],[Quantity]]*(1-order_details[[#This Row],[Discount]])</f>
        <v>1123.2</v>
      </c>
      <c r="G483">
        <f>order_details[[#This Row],[Discount]]*100</f>
        <v>20</v>
      </c>
      <c r="I483" s="4">
        <v>10729</v>
      </c>
      <c r="J483" s="3">
        <v>1850</v>
      </c>
    </row>
    <row r="484" spans="1:10" x14ac:dyDescent="0.35">
      <c r="A484">
        <v>10430</v>
      </c>
      <c r="B484">
        <v>21</v>
      </c>
      <c r="C484">
        <v>8</v>
      </c>
      <c r="D484">
        <v>50</v>
      </c>
      <c r="E484">
        <v>0</v>
      </c>
      <c r="F484">
        <f>order_details[[#This Row],[UnitPrice]]*order_details[[#This Row],[Quantity]]*(1-order_details[[#This Row],[Discount]])</f>
        <v>400</v>
      </c>
      <c r="G484">
        <f>order_details[[#This Row],[Discount]]*100</f>
        <v>0</v>
      </c>
      <c r="I484" s="4">
        <v>10730</v>
      </c>
      <c r="J484" s="3">
        <v>484.26250000000005</v>
      </c>
    </row>
    <row r="485" spans="1:10" x14ac:dyDescent="0.35">
      <c r="A485">
        <v>10430</v>
      </c>
      <c r="B485">
        <v>56</v>
      </c>
      <c r="C485">
        <v>30.4</v>
      </c>
      <c r="D485">
        <v>30</v>
      </c>
      <c r="E485">
        <v>0</v>
      </c>
      <c r="F485">
        <f>order_details[[#This Row],[UnitPrice]]*order_details[[#This Row],[Quantity]]*(1-order_details[[#This Row],[Discount]])</f>
        <v>912</v>
      </c>
      <c r="G485">
        <f>order_details[[#This Row],[Discount]]*100</f>
        <v>0</v>
      </c>
      <c r="I485" s="4">
        <v>10731</v>
      </c>
      <c r="J485" s="3">
        <v>1890.5</v>
      </c>
    </row>
    <row r="486" spans="1:10" x14ac:dyDescent="0.35">
      <c r="A486">
        <v>10430</v>
      </c>
      <c r="B486">
        <v>59</v>
      </c>
      <c r="C486">
        <v>44</v>
      </c>
      <c r="D486">
        <v>70</v>
      </c>
      <c r="E486">
        <v>0.2</v>
      </c>
      <c r="F486">
        <f>order_details[[#This Row],[UnitPrice]]*order_details[[#This Row],[Quantity]]*(1-order_details[[#This Row],[Discount]])</f>
        <v>2464</v>
      </c>
      <c r="G486">
        <f>order_details[[#This Row],[Discount]]*100</f>
        <v>20</v>
      </c>
      <c r="I486" s="4">
        <v>10732</v>
      </c>
      <c r="J486" s="3">
        <v>360</v>
      </c>
    </row>
    <row r="487" spans="1:10" x14ac:dyDescent="0.35">
      <c r="A487">
        <v>10431</v>
      </c>
      <c r="B487">
        <v>17</v>
      </c>
      <c r="C487">
        <v>31.2</v>
      </c>
      <c r="D487">
        <v>50</v>
      </c>
      <c r="E487">
        <v>0.25</v>
      </c>
      <c r="F487">
        <f>order_details[[#This Row],[UnitPrice]]*order_details[[#This Row],[Quantity]]*(1-order_details[[#This Row],[Discount]])</f>
        <v>1170</v>
      </c>
      <c r="G487">
        <f>order_details[[#This Row],[Discount]]*100</f>
        <v>25</v>
      </c>
      <c r="I487" s="4">
        <v>10733</v>
      </c>
      <c r="J487" s="3">
        <v>1459</v>
      </c>
    </row>
    <row r="488" spans="1:10" x14ac:dyDescent="0.35">
      <c r="A488">
        <v>10431</v>
      </c>
      <c r="B488">
        <v>40</v>
      </c>
      <c r="C488">
        <v>14.7</v>
      </c>
      <c r="D488">
        <v>50</v>
      </c>
      <c r="E488">
        <v>0.25</v>
      </c>
      <c r="F488">
        <f>order_details[[#This Row],[UnitPrice]]*order_details[[#This Row],[Quantity]]*(1-order_details[[#This Row],[Discount]])</f>
        <v>551.25</v>
      </c>
      <c r="G488">
        <f>order_details[[#This Row],[Discount]]*100</f>
        <v>25</v>
      </c>
      <c r="I488" s="4">
        <v>10734</v>
      </c>
      <c r="J488" s="3">
        <v>1498.35</v>
      </c>
    </row>
    <row r="489" spans="1:10" x14ac:dyDescent="0.35">
      <c r="A489">
        <v>10431</v>
      </c>
      <c r="B489">
        <v>47</v>
      </c>
      <c r="C489">
        <v>7.6</v>
      </c>
      <c r="D489">
        <v>30</v>
      </c>
      <c r="E489">
        <v>0.25</v>
      </c>
      <c r="F489">
        <f>order_details[[#This Row],[UnitPrice]]*order_details[[#This Row],[Quantity]]*(1-order_details[[#This Row],[Discount]])</f>
        <v>171</v>
      </c>
      <c r="G489">
        <f>order_details[[#This Row],[Discount]]*100</f>
        <v>25</v>
      </c>
      <c r="I489" s="4">
        <v>10735</v>
      </c>
      <c r="J489" s="3">
        <v>536.4</v>
      </c>
    </row>
    <row r="490" spans="1:10" x14ac:dyDescent="0.35">
      <c r="A490">
        <v>10432</v>
      </c>
      <c r="B490">
        <v>26</v>
      </c>
      <c r="C490">
        <v>24.9</v>
      </c>
      <c r="D490">
        <v>10</v>
      </c>
      <c r="E490">
        <v>0</v>
      </c>
      <c r="F490">
        <f>order_details[[#This Row],[UnitPrice]]*order_details[[#This Row],[Quantity]]*(1-order_details[[#This Row],[Discount]])</f>
        <v>249</v>
      </c>
      <c r="G490">
        <f>order_details[[#This Row],[Discount]]*100</f>
        <v>0</v>
      </c>
      <c r="I490" s="4">
        <v>10736</v>
      </c>
      <c r="J490" s="3">
        <v>997</v>
      </c>
    </row>
    <row r="491" spans="1:10" x14ac:dyDescent="0.35">
      <c r="A491">
        <v>10432</v>
      </c>
      <c r="B491">
        <v>54</v>
      </c>
      <c r="C491">
        <v>5.9</v>
      </c>
      <c r="D491">
        <v>40</v>
      </c>
      <c r="E491">
        <v>0</v>
      </c>
      <c r="F491">
        <f>order_details[[#This Row],[UnitPrice]]*order_details[[#This Row],[Quantity]]*(1-order_details[[#This Row],[Discount]])</f>
        <v>236</v>
      </c>
      <c r="G491">
        <f>order_details[[#This Row],[Discount]]*100</f>
        <v>0</v>
      </c>
      <c r="I491" s="4">
        <v>10737</v>
      </c>
      <c r="J491" s="3">
        <v>139.80000000000001</v>
      </c>
    </row>
    <row r="492" spans="1:10" x14ac:dyDescent="0.35">
      <c r="A492">
        <v>10433</v>
      </c>
      <c r="B492">
        <v>56</v>
      </c>
      <c r="C492">
        <v>30.4</v>
      </c>
      <c r="D492">
        <v>28</v>
      </c>
      <c r="E492">
        <v>0</v>
      </c>
      <c r="F492">
        <f>order_details[[#This Row],[UnitPrice]]*order_details[[#This Row],[Quantity]]*(1-order_details[[#This Row],[Discount]])</f>
        <v>851.19999999999993</v>
      </c>
      <c r="G492">
        <f>order_details[[#This Row],[Discount]]*100</f>
        <v>0</v>
      </c>
      <c r="I492" s="4">
        <v>10738</v>
      </c>
      <c r="J492" s="3">
        <v>52.349999999999994</v>
      </c>
    </row>
    <row r="493" spans="1:10" x14ac:dyDescent="0.35">
      <c r="A493">
        <v>10434</v>
      </c>
      <c r="B493">
        <v>11</v>
      </c>
      <c r="C493">
        <v>16.8</v>
      </c>
      <c r="D493">
        <v>6</v>
      </c>
      <c r="E493">
        <v>0</v>
      </c>
      <c r="F493">
        <f>order_details[[#This Row],[UnitPrice]]*order_details[[#This Row],[Quantity]]*(1-order_details[[#This Row],[Discount]])</f>
        <v>100.80000000000001</v>
      </c>
      <c r="G493">
        <f>order_details[[#This Row],[Discount]]*100</f>
        <v>0</v>
      </c>
      <c r="I493" s="4">
        <v>10739</v>
      </c>
      <c r="J493" s="3">
        <v>240</v>
      </c>
    </row>
    <row r="494" spans="1:10" x14ac:dyDescent="0.35">
      <c r="A494">
        <v>10434</v>
      </c>
      <c r="B494">
        <v>76</v>
      </c>
      <c r="C494">
        <v>14.4</v>
      </c>
      <c r="D494">
        <v>18</v>
      </c>
      <c r="E494">
        <v>0.15</v>
      </c>
      <c r="F494">
        <f>order_details[[#This Row],[UnitPrice]]*order_details[[#This Row],[Quantity]]*(1-order_details[[#This Row],[Discount]])</f>
        <v>220.32</v>
      </c>
      <c r="G494">
        <f>order_details[[#This Row],[Discount]]*100</f>
        <v>15</v>
      </c>
      <c r="I494" s="4">
        <v>10740</v>
      </c>
      <c r="J494" s="3">
        <v>1416</v>
      </c>
    </row>
    <row r="495" spans="1:10" x14ac:dyDescent="0.35">
      <c r="A495">
        <v>10435</v>
      </c>
      <c r="B495">
        <v>2</v>
      </c>
      <c r="C495">
        <v>15.2</v>
      </c>
      <c r="D495">
        <v>10</v>
      </c>
      <c r="E495">
        <v>0</v>
      </c>
      <c r="F495">
        <f>order_details[[#This Row],[UnitPrice]]*order_details[[#This Row],[Quantity]]*(1-order_details[[#This Row],[Discount]])</f>
        <v>152</v>
      </c>
      <c r="G495">
        <f>order_details[[#This Row],[Discount]]*100</f>
        <v>0</v>
      </c>
      <c r="I495" s="4">
        <v>10741</v>
      </c>
      <c r="J495" s="3">
        <v>228</v>
      </c>
    </row>
    <row r="496" spans="1:10" x14ac:dyDescent="0.35">
      <c r="A496">
        <v>10435</v>
      </c>
      <c r="B496">
        <v>22</v>
      </c>
      <c r="C496">
        <v>16.8</v>
      </c>
      <c r="D496">
        <v>12</v>
      </c>
      <c r="E496">
        <v>0</v>
      </c>
      <c r="F496">
        <f>order_details[[#This Row],[UnitPrice]]*order_details[[#This Row],[Quantity]]*(1-order_details[[#This Row],[Discount]])</f>
        <v>201.60000000000002</v>
      </c>
      <c r="G496">
        <f>order_details[[#This Row],[Discount]]*100</f>
        <v>0</v>
      </c>
      <c r="I496" s="4">
        <v>10742</v>
      </c>
      <c r="J496" s="3">
        <v>3118</v>
      </c>
    </row>
    <row r="497" spans="1:10" x14ac:dyDescent="0.35">
      <c r="A497">
        <v>10435</v>
      </c>
      <c r="B497">
        <v>72</v>
      </c>
      <c r="C497">
        <v>27.8</v>
      </c>
      <c r="D497">
        <v>10</v>
      </c>
      <c r="E497">
        <v>0</v>
      </c>
      <c r="F497">
        <f>order_details[[#This Row],[UnitPrice]]*order_details[[#This Row],[Quantity]]*(1-order_details[[#This Row],[Discount]])</f>
        <v>278</v>
      </c>
      <c r="G497">
        <f>order_details[[#This Row],[Discount]]*100</f>
        <v>0</v>
      </c>
      <c r="I497" s="4">
        <v>10743</v>
      </c>
      <c r="J497" s="3">
        <v>319.2</v>
      </c>
    </row>
    <row r="498" spans="1:10" x14ac:dyDescent="0.35">
      <c r="A498">
        <v>10436</v>
      </c>
      <c r="B498">
        <v>46</v>
      </c>
      <c r="C498">
        <v>9.6</v>
      </c>
      <c r="D498">
        <v>5</v>
      </c>
      <c r="E498">
        <v>0</v>
      </c>
      <c r="F498">
        <f>order_details[[#This Row],[UnitPrice]]*order_details[[#This Row],[Quantity]]*(1-order_details[[#This Row],[Discount]])</f>
        <v>48</v>
      </c>
      <c r="G498">
        <f>order_details[[#This Row],[Discount]]*100</f>
        <v>0</v>
      </c>
      <c r="I498" s="4">
        <v>10744</v>
      </c>
      <c r="J498" s="3">
        <v>736</v>
      </c>
    </row>
    <row r="499" spans="1:10" x14ac:dyDescent="0.35">
      <c r="A499">
        <v>10436</v>
      </c>
      <c r="B499">
        <v>56</v>
      </c>
      <c r="C499">
        <v>30.4</v>
      </c>
      <c r="D499">
        <v>40</v>
      </c>
      <c r="E499">
        <v>0.1</v>
      </c>
      <c r="F499">
        <f>order_details[[#This Row],[UnitPrice]]*order_details[[#This Row],[Quantity]]*(1-order_details[[#This Row],[Discount]])</f>
        <v>1094.4000000000001</v>
      </c>
      <c r="G499">
        <f>order_details[[#This Row],[Discount]]*100</f>
        <v>10</v>
      </c>
      <c r="I499" s="4">
        <v>10745</v>
      </c>
      <c r="J499" s="3">
        <v>4529.8</v>
      </c>
    </row>
    <row r="500" spans="1:10" x14ac:dyDescent="0.35">
      <c r="A500">
        <v>10436</v>
      </c>
      <c r="B500">
        <v>64</v>
      </c>
      <c r="C500">
        <v>26.6</v>
      </c>
      <c r="D500">
        <v>30</v>
      </c>
      <c r="E500">
        <v>0.1</v>
      </c>
      <c r="F500">
        <f>order_details[[#This Row],[UnitPrice]]*order_details[[#This Row],[Quantity]]*(1-order_details[[#This Row],[Discount]])</f>
        <v>718.2</v>
      </c>
      <c r="G500">
        <f>order_details[[#This Row],[Discount]]*100</f>
        <v>10</v>
      </c>
      <c r="I500" s="4">
        <v>10746</v>
      </c>
      <c r="J500" s="3">
        <v>2311.6999999999998</v>
      </c>
    </row>
    <row r="501" spans="1:10" x14ac:dyDescent="0.35">
      <c r="A501">
        <v>10436</v>
      </c>
      <c r="B501">
        <v>75</v>
      </c>
      <c r="C501">
        <v>6.2</v>
      </c>
      <c r="D501">
        <v>24</v>
      </c>
      <c r="E501">
        <v>0.1</v>
      </c>
      <c r="F501">
        <f>order_details[[#This Row],[UnitPrice]]*order_details[[#This Row],[Quantity]]*(1-order_details[[#This Row],[Discount]])</f>
        <v>133.92000000000002</v>
      </c>
      <c r="G501">
        <f>order_details[[#This Row],[Discount]]*100</f>
        <v>10</v>
      </c>
      <c r="I501" s="4">
        <v>10747</v>
      </c>
      <c r="J501" s="3">
        <v>1912.85</v>
      </c>
    </row>
    <row r="502" spans="1:10" x14ac:dyDescent="0.35">
      <c r="A502">
        <v>10437</v>
      </c>
      <c r="B502">
        <v>53</v>
      </c>
      <c r="C502">
        <v>26.2</v>
      </c>
      <c r="D502">
        <v>15</v>
      </c>
      <c r="E502">
        <v>0</v>
      </c>
      <c r="F502">
        <f>order_details[[#This Row],[UnitPrice]]*order_details[[#This Row],[Quantity]]*(1-order_details[[#This Row],[Discount]])</f>
        <v>393</v>
      </c>
      <c r="G502">
        <f>order_details[[#This Row],[Discount]]*100</f>
        <v>0</v>
      </c>
      <c r="I502" s="4">
        <v>10748</v>
      </c>
      <c r="J502" s="3">
        <v>2196</v>
      </c>
    </row>
    <row r="503" spans="1:10" x14ac:dyDescent="0.35">
      <c r="A503">
        <v>10438</v>
      </c>
      <c r="B503">
        <v>19</v>
      </c>
      <c r="C503">
        <v>7.3</v>
      </c>
      <c r="D503">
        <v>15</v>
      </c>
      <c r="E503">
        <v>0.2</v>
      </c>
      <c r="F503">
        <f>order_details[[#This Row],[UnitPrice]]*order_details[[#This Row],[Quantity]]*(1-order_details[[#This Row],[Discount]])</f>
        <v>87.600000000000009</v>
      </c>
      <c r="G503">
        <f>order_details[[#This Row],[Discount]]*100</f>
        <v>20</v>
      </c>
      <c r="I503" s="4">
        <v>10749</v>
      </c>
      <c r="J503" s="3">
        <v>1080</v>
      </c>
    </row>
    <row r="504" spans="1:10" x14ac:dyDescent="0.35">
      <c r="A504">
        <v>10438</v>
      </c>
      <c r="B504">
        <v>34</v>
      </c>
      <c r="C504">
        <v>11.2</v>
      </c>
      <c r="D504">
        <v>20</v>
      </c>
      <c r="E504">
        <v>0.2</v>
      </c>
      <c r="F504">
        <f>order_details[[#This Row],[UnitPrice]]*order_details[[#This Row],[Quantity]]*(1-order_details[[#This Row],[Discount]])</f>
        <v>179.20000000000002</v>
      </c>
      <c r="G504">
        <f>order_details[[#This Row],[Discount]]*100</f>
        <v>20</v>
      </c>
      <c r="I504" s="4">
        <v>10750</v>
      </c>
      <c r="J504" s="3">
        <v>1590.5625</v>
      </c>
    </row>
    <row r="505" spans="1:10" x14ac:dyDescent="0.35">
      <c r="A505">
        <v>10438</v>
      </c>
      <c r="B505">
        <v>57</v>
      </c>
      <c r="C505">
        <v>15.6</v>
      </c>
      <c r="D505">
        <v>15</v>
      </c>
      <c r="E505">
        <v>0.2</v>
      </c>
      <c r="F505">
        <f>order_details[[#This Row],[UnitPrice]]*order_details[[#This Row],[Quantity]]*(1-order_details[[#This Row],[Discount]])</f>
        <v>187.20000000000002</v>
      </c>
      <c r="G505">
        <f>order_details[[#This Row],[Discount]]*100</f>
        <v>20</v>
      </c>
      <c r="I505" s="4">
        <v>10751</v>
      </c>
      <c r="J505" s="3">
        <v>1631.4839999999999</v>
      </c>
    </row>
    <row r="506" spans="1:10" x14ac:dyDescent="0.35">
      <c r="A506">
        <v>10439</v>
      </c>
      <c r="B506">
        <v>12</v>
      </c>
      <c r="C506">
        <v>30.4</v>
      </c>
      <c r="D506">
        <v>15</v>
      </c>
      <c r="E506">
        <v>0</v>
      </c>
      <c r="F506">
        <f>order_details[[#This Row],[UnitPrice]]*order_details[[#This Row],[Quantity]]*(1-order_details[[#This Row],[Discount]])</f>
        <v>456</v>
      </c>
      <c r="G506">
        <f>order_details[[#This Row],[Discount]]*100</f>
        <v>0</v>
      </c>
      <c r="I506" s="4">
        <v>10752</v>
      </c>
      <c r="J506" s="3">
        <v>252</v>
      </c>
    </row>
    <row r="507" spans="1:10" x14ac:dyDescent="0.35">
      <c r="A507">
        <v>10439</v>
      </c>
      <c r="B507">
        <v>16</v>
      </c>
      <c r="C507">
        <v>13.9</v>
      </c>
      <c r="D507">
        <v>16</v>
      </c>
      <c r="E507">
        <v>0</v>
      </c>
      <c r="F507">
        <f>order_details[[#This Row],[UnitPrice]]*order_details[[#This Row],[Quantity]]*(1-order_details[[#This Row],[Discount]])</f>
        <v>222.4</v>
      </c>
      <c r="G507">
        <f>order_details[[#This Row],[Discount]]*100</f>
        <v>0</v>
      </c>
      <c r="I507" s="4">
        <v>10753</v>
      </c>
      <c r="J507" s="3">
        <v>88</v>
      </c>
    </row>
    <row r="508" spans="1:10" x14ac:dyDescent="0.35">
      <c r="A508">
        <v>10439</v>
      </c>
      <c r="B508">
        <v>64</v>
      </c>
      <c r="C508">
        <v>26.6</v>
      </c>
      <c r="D508">
        <v>6</v>
      </c>
      <c r="E508">
        <v>0</v>
      </c>
      <c r="F508">
        <f>order_details[[#This Row],[UnitPrice]]*order_details[[#This Row],[Quantity]]*(1-order_details[[#This Row],[Discount]])</f>
        <v>159.60000000000002</v>
      </c>
      <c r="G508">
        <f>order_details[[#This Row],[Discount]]*100</f>
        <v>0</v>
      </c>
      <c r="I508" s="4">
        <v>10754</v>
      </c>
      <c r="J508" s="3">
        <v>55.199999999999996</v>
      </c>
    </row>
    <row r="509" spans="1:10" x14ac:dyDescent="0.35">
      <c r="A509">
        <v>10439</v>
      </c>
      <c r="B509">
        <v>74</v>
      </c>
      <c r="C509">
        <v>8</v>
      </c>
      <c r="D509">
        <v>30</v>
      </c>
      <c r="E509">
        <v>0</v>
      </c>
      <c r="F509">
        <f>order_details[[#This Row],[UnitPrice]]*order_details[[#This Row],[Quantity]]*(1-order_details[[#This Row],[Discount]])</f>
        <v>240</v>
      </c>
      <c r="G509">
        <f>order_details[[#This Row],[Discount]]*100</f>
        <v>0</v>
      </c>
      <c r="I509" s="4">
        <v>10755</v>
      </c>
      <c r="J509" s="3">
        <v>1948.5</v>
      </c>
    </row>
    <row r="510" spans="1:10" x14ac:dyDescent="0.35">
      <c r="A510">
        <v>10440</v>
      </c>
      <c r="B510">
        <v>2</v>
      </c>
      <c r="C510">
        <v>15.2</v>
      </c>
      <c r="D510">
        <v>45</v>
      </c>
      <c r="E510">
        <v>0.15</v>
      </c>
      <c r="F510">
        <f>order_details[[#This Row],[UnitPrice]]*order_details[[#This Row],[Quantity]]*(1-order_details[[#This Row],[Discount]])</f>
        <v>581.4</v>
      </c>
      <c r="G510">
        <f>order_details[[#This Row],[Discount]]*100</f>
        <v>15</v>
      </c>
      <c r="I510" s="4">
        <v>10756</v>
      </c>
      <c r="J510" s="3">
        <v>1990</v>
      </c>
    </row>
    <row r="511" spans="1:10" x14ac:dyDescent="0.35">
      <c r="A511">
        <v>10440</v>
      </c>
      <c r="B511">
        <v>16</v>
      </c>
      <c r="C511">
        <v>13.9</v>
      </c>
      <c r="D511">
        <v>49</v>
      </c>
      <c r="E511">
        <v>0.15</v>
      </c>
      <c r="F511">
        <f>order_details[[#This Row],[UnitPrice]]*order_details[[#This Row],[Quantity]]*(1-order_details[[#This Row],[Discount]])</f>
        <v>578.93500000000006</v>
      </c>
      <c r="G511">
        <f>order_details[[#This Row],[Discount]]*100</f>
        <v>15</v>
      </c>
      <c r="I511" s="4">
        <v>10757</v>
      </c>
      <c r="J511" s="3">
        <v>3082</v>
      </c>
    </row>
    <row r="512" spans="1:10" x14ac:dyDescent="0.35">
      <c r="A512">
        <v>10440</v>
      </c>
      <c r="B512">
        <v>29</v>
      </c>
      <c r="C512">
        <v>99</v>
      </c>
      <c r="D512">
        <v>24</v>
      </c>
      <c r="E512">
        <v>0.15</v>
      </c>
      <c r="F512">
        <f>order_details[[#This Row],[UnitPrice]]*order_details[[#This Row],[Quantity]]*(1-order_details[[#This Row],[Discount]])</f>
        <v>2019.6</v>
      </c>
      <c r="G512">
        <f>order_details[[#This Row],[Discount]]*100</f>
        <v>15</v>
      </c>
      <c r="I512" s="4">
        <v>10758</v>
      </c>
      <c r="J512" s="3">
        <v>1644.6</v>
      </c>
    </row>
    <row r="513" spans="1:10" x14ac:dyDescent="0.35">
      <c r="A513">
        <v>10440</v>
      </c>
      <c r="B513">
        <v>61</v>
      </c>
      <c r="C513">
        <v>22.8</v>
      </c>
      <c r="D513">
        <v>90</v>
      </c>
      <c r="E513">
        <v>0.15</v>
      </c>
      <c r="F513">
        <f>order_details[[#This Row],[UnitPrice]]*order_details[[#This Row],[Quantity]]*(1-order_details[[#This Row],[Discount]])</f>
        <v>1744.2</v>
      </c>
      <c r="G513">
        <f>order_details[[#This Row],[Discount]]*100</f>
        <v>15</v>
      </c>
      <c r="I513" s="4">
        <v>10759</v>
      </c>
      <c r="J513" s="3">
        <v>320</v>
      </c>
    </row>
    <row r="514" spans="1:10" x14ac:dyDescent="0.35">
      <c r="A514">
        <v>10441</v>
      </c>
      <c r="B514">
        <v>27</v>
      </c>
      <c r="C514">
        <v>35.1</v>
      </c>
      <c r="D514">
        <v>50</v>
      </c>
      <c r="E514">
        <v>0</v>
      </c>
      <c r="F514">
        <f>order_details[[#This Row],[UnitPrice]]*order_details[[#This Row],[Quantity]]*(1-order_details[[#This Row],[Discount]])</f>
        <v>1755</v>
      </c>
      <c r="G514">
        <f>order_details[[#This Row],[Discount]]*100</f>
        <v>0</v>
      </c>
      <c r="I514" s="4">
        <v>10760</v>
      </c>
      <c r="J514" s="3">
        <v>2917</v>
      </c>
    </row>
    <row r="515" spans="1:10" x14ac:dyDescent="0.35">
      <c r="A515">
        <v>10442</v>
      </c>
      <c r="B515">
        <v>11</v>
      </c>
      <c r="C515">
        <v>16.8</v>
      </c>
      <c r="D515">
        <v>30</v>
      </c>
      <c r="E515">
        <v>0</v>
      </c>
      <c r="F515">
        <f>order_details[[#This Row],[UnitPrice]]*order_details[[#This Row],[Quantity]]*(1-order_details[[#This Row],[Discount]])</f>
        <v>504</v>
      </c>
      <c r="G515">
        <f>order_details[[#This Row],[Discount]]*100</f>
        <v>0</v>
      </c>
      <c r="I515" s="4">
        <v>10761</v>
      </c>
      <c r="J515" s="3">
        <v>507</v>
      </c>
    </row>
    <row r="516" spans="1:10" x14ac:dyDescent="0.35">
      <c r="A516">
        <v>10442</v>
      </c>
      <c r="B516">
        <v>54</v>
      </c>
      <c r="C516">
        <v>5.9</v>
      </c>
      <c r="D516">
        <v>80</v>
      </c>
      <c r="E516">
        <v>0</v>
      </c>
      <c r="F516">
        <f>order_details[[#This Row],[UnitPrice]]*order_details[[#This Row],[Quantity]]*(1-order_details[[#This Row],[Discount]])</f>
        <v>472</v>
      </c>
      <c r="G516">
        <f>order_details[[#This Row],[Discount]]*100</f>
        <v>0</v>
      </c>
      <c r="I516" s="4">
        <v>10762</v>
      </c>
      <c r="J516" s="3">
        <v>4337</v>
      </c>
    </row>
    <row r="517" spans="1:10" x14ac:dyDescent="0.35">
      <c r="A517">
        <v>10442</v>
      </c>
      <c r="B517">
        <v>66</v>
      </c>
      <c r="C517">
        <v>13.6</v>
      </c>
      <c r="D517">
        <v>60</v>
      </c>
      <c r="E517">
        <v>0</v>
      </c>
      <c r="F517">
        <f>order_details[[#This Row],[UnitPrice]]*order_details[[#This Row],[Quantity]]*(1-order_details[[#This Row],[Discount]])</f>
        <v>816</v>
      </c>
      <c r="G517">
        <f>order_details[[#This Row],[Discount]]*100</f>
        <v>0</v>
      </c>
      <c r="I517" s="4">
        <v>10763</v>
      </c>
      <c r="J517" s="3">
        <v>616</v>
      </c>
    </row>
    <row r="518" spans="1:10" x14ac:dyDescent="0.35">
      <c r="A518">
        <v>10443</v>
      </c>
      <c r="B518">
        <v>11</v>
      </c>
      <c r="C518">
        <v>16.8</v>
      </c>
      <c r="D518">
        <v>6</v>
      </c>
      <c r="E518">
        <v>0.2</v>
      </c>
      <c r="F518">
        <f>order_details[[#This Row],[UnitPrice]]*order_details[[#This Row],[Quantity]]*(1-order_details[[#This Row],[Discount]])</f>
        <v>80.640000000000015</v>
      </c>
      <c r="G518">
        <f>order_details[[#This Row],[Discount]]*100</f>
        <v>20</v>
      </c>
      <c r="I518" s="4">
        <v>10764</v>
      </c>
      <c r="J518" s="3">
        <v>2286</v>
      </c>
    </row>
    <row r="519" spans="1:10" x14ac:dyDescent="0.35">
      <c r="A519">
        <v>10443</v>
      </c>
      <c r="B519">
        <v>28</v>
      </c>
      <c r="C519">
        <v>36.4</v>
      </c>
      <c r="D519">
        <v>12</v>
      </c>
      <c r="E519">
        <v>0</v>
      </c>
      <c r="F519">
        <f>order_details[[#This Row],[UnitPrice]]*order_details[[#This Row],[Quantity]]*(1-order_details[[#This Row],[Discount]])</f>
        <v>436.79999999999995</v>
      </c>
      <c r="G519">
        <f>order_details[[#This Row],[Discount]]*100</f>
        <v>0</v>
      </c>
      <c r="I519" s="4">
        <v>10765</v>
      </c>
      <c r="J519" s="3">
        <v>1515.6000000000001</v>
      </c>
    </row>
    <row r="520" spans="1:10" x14ac:dyDescent="0.35">
      <c r="A520">
        <v>10444</v>
      </c>
      <c r="B520">
        <v>17</v>
      </c>
      <c r="C520">
        <v>31.2</v>
      </c>
      <c r="D520">
        <v>10</v>
      </c>
      <c r="E520">
        <v>0</v>
      </c>
      <c r="F520">
        <f>order_details[[#This Row],[UnitPrice]]*order_details[[#This Row],[Quantity]]*(1-order_details[[#This Row],[Discount]])</f>
        <v>312</v>
      </c>
      <c r="G520">
        <f>order_details[[#This Row],[Discount]]*100</f>
        <v>0</v>
      </c>
      <c r="I520" s="4">
        <v>10766</v>
      </c>
      <c r="J520" s="3">
        <v>2310</v>
      </c>
    </row>
    <row r="521" spans="1:10" x14ac:dyDescent="0.35">
      <c r="A521">
        <v>10444</v>
      </c>
      <c r="B521">
        <v>26</v>
      </c>
      <c r="C521">
        <v>24.9</v>
      </c>
      <c r="D521">
        <v>15</v>
      </c>
      <c r="E521">
        <v>0</v>
      </c>
      <c r="F521">
        <f>order_details[[#This Row],[UnitPrice]]*order_details[[#This Row],[Quantity]]*(1-order_details[[#This Row],[Discount]])</f>
        <v>373.5</v>
      </c>
      <c r="G521">
        <f>order_details[[#This Row],[Discount]]*100</f>
        <v>0</v>
      </c>
      <c r="I521" s="4">
        <v>10767</v>
      </c>
      <c r="J521" s="3">
        <v>28</v>
      </c>
    </row>
    <row r="522" spans="1:10" x14ac:dyDescent="0.35">
      <c r="A522">
        <v>10444</v>
      </c>
      <c r="B522">
        <v>35</v>
      </c>
      <c r="C522">
        <v>14.4</v>
      </c>
      <c r="D522">
        <v>8</v>
      </c>
      <c r="E522">
        <v>0</v>
      </c>
      <c r="F522">
        <f>order_details[[#This Row],[UnitPrice]]*order_details[[#This Row],[Quantity]]*(1-order_details[[#This Row],[Discount]])</f>
        <v>115.2</v>
      </c>
      <c r="G522">
        <f>order_details[[#This Row],[Discount]]*100</f>
        <v>0</v>
      </c>
      <c r="I522" s="4">
        <v>10768</v>
      </c>
      <c r="J522" s="3">
        <v>1477</v>
      </c>
    </row>
    <row r="523" spans="1:10" x14ac:dyDescent="0.35">
      <c r="A523">
        <v>10444</v>
      </c>
      <c r="B523">
        <v>41</v>
      </c>
      <c r="C523">
        <v>7.7</v>
      </c>
      <c r="D523">
        <v>30</v>
      </c>
      <c r="E523">
        <v>0</v>
      </c>
      <c r="F523">
        <f>order_details[[#This Row],[UnitPrice]]*order_details[[#This Row],[Quantity]]*(1-order_details[[#This Row],[Discount]])</f>
        <v>231</v>
      </c>
      <c r="G523">
        <f>order_details[[#This Row],[Discount]]*100</f>
        <v>0</v>
      </c>
      <c r="I523" s="4">
        <v>10769</v>
      </c>
      <c r="J523" s="3">
        <v>1684.2750000000001</v>
      </c>
    </row>
    <row r="524" spans="1:10" x14ac:dyDescent="0.35">
      <c r="A524">
        <v>10445</v>
      </c>
      <c r="B524">
        <v>39</v>
      </c>
      <c r="C524">
        <v>14.4</v>
      </c>
      <c r="D524">
        <v>6</v>
      </c>
      <c r="E524">
        <v>0</v>
      </c>
      <c r="F524">
        <f>order_details[[#This Row],[UnitPrice]]*order_details[[#This Row],[Quantity]]*(1-order_details[[#This Row],[Discount]])</f>
        <v>86.4</v>
      </c>
      <c r="G524">
        <f>order_details[[#This Row],[Discount]]*100</f>
        <v>0</v>
      </c>
      <c r="I524" s="4">
        <v>10770</v>
      </c>
      <c r="J524" s="3">
        <v>236.25</v>
      </c>
    </row>
    <row r="525" spans="1:10" x14ac:dyDescent="0.35">
      <c r="A525">
        <v>10445</v>
      </c>
      <c r="B525">
        <v>54</v>
      </c>
      <c r="C525">
        <v>5.9</v>
      </c>
      <c r="D525">
        <v>15</v>
      </c>
      <c r="E525">
        <v>0</v>
      </c>
      <c r="F525">
        <f>order_details[[#This Row],[UnitPrice]]*order_details[[#This Row],[Quantity]]*(1-order_details[[#This Row],[Discount]])</f>
        <v>88.5</v>
      </c>
      <c r="G525">
        <f>order_details[[#This Row],[Discount]]*100</f>
        <v>0</v>
      </c>
      <c r="I525" s="4">
        <v>10771</v>
      </c>
      <c r="J525" s="3">
        <v>344</v>
      </c>
    </row>
    <row r="526" spans="1:10" x14ac:dyDescent="0.35">
      <c r="A526">
        <v>10446</v>
      </c>
      <c r="B526">
        <v>19</v>
      </c>
      <c r="C526">
        <v>7.3</v>
      </c>
      <c r="D526">
        <v>12</v>
      </c>
      <c r="E526">
        <v>0.1</v>
      </c>
      <c r="F526">
        <f>order_details[[#This Row],[UnitPrice]]*order_details[[#This Row],[Quantity]]*(1-order_details[[#This Row],[Discount]])</f>
        <v>78.84</v>
      </c>
      <c r="G526">
        <f>order_details[[#This Row],[Discount]]*100</f>
        <v>10</v>
      </c>
      <c r="I526" s="4">
        <v>10772</v>
      </c>
      <c r="J526" s="3">
        <v>3603.2200000000003</v>
      </c>
    </row>
    <row r="527" spans="1:10" x14ac:dyDescent="0.35">
      <c r="A527">
        <v>10446</v>
      </c>
      <c r="B527">
        <v>24</v>
      </c>
      <c r="C527">
        <v>3.6</v>
      </c>
      <c r="D527">
        <v>20</v>
      </c>
      <c r="E527">
        <v>0.1</v>
      </c>
      <c r="F527">
        <f>order_details[[#This Row],[UnitPrice]]*order_details[[#This Row],[Quantity]]*(1-order_details[[#This Row],[Discount]])</f>
        <v>64.8</v>
      </c>
      <c r="G527">
        <f>order_details[[#This Row],[Discount]]*100</f>
        <v>10</v>
      </c>
      <c r="I527" s="4">
        <v>10773</v>
      </c>
      <c r="J527" s="3">
        <v>2030.4</v>
      </c>
    </row>
    <row r="528" spans="1:10" x14ac:dyDescent="0.35">
      <c r="A528">
        <v>10446</v>
      </c>
      <c r="B528">
        <v>31</v>
      </c>
      <c r="C528">
        <v>10</v>
      </c>
      <c r="D528">
        <v>3</v>
      </c>
      <c r="E528">
        <v>0.1</v>
      </c>
      <c r="F528">
        <f>order_details[[#This Row],[UnitPrice]]*order_details[[#This Row],[Quantity]]*(1-order_details[[#This Row],[Discount]])</f>
        <v>27</v>
      </c>
      <c r="G528">
        <f>order_details[[#This Row],[Discount]]*100</f>
        <v>10</v>
      </c>
      <c r="I528" s="4">
        <v>10774</v>
      </c>
      <c r="J528" s="3">
        <v>868.75</v>
      </c>
    </row>
    <row r="529" spans="1:10" x14ac:dyDescent="0.35">
      <c r="A529">
        <v>10446</v>
      </c>
      <c r="B529">
        <v>52</v>
      </c>
      <c r="C529">
        <v>5.6</v>
      </c>
      <c r="D529">
        <v>15</v>
      </c>
      <c r="E529">
        <v>0.1</v>
      </c>
      <c r="F529">
        <f>order_details[[#This Row],[UnitPrice]]*order_details[[#This Row],[Quantity]]*(1-order_details[[#This Row],[Discount]])</f>
        <v>75.600000000000009</v>
      </c>
      <c r="G529">
        <f>order_details[[#This Row],[Discount]]*100</f>
        <v>10</v>
      </c>
      <c r="I529" s="4">
        <v>10775</v>
      </c>
      <c r="J529" s="3">
        <v>228</v>
      </c>
    </row>
    <row r="530" spans="1:10" x14ac:dyDescent="0.35">
      <c r="A530">
        <v>10447</v>
      </c>
      <c r="B530">
        <v>19</v>
      </c>
      <c r="C530">
        <v>7.3</v>
      </c>
      <c r="D530">
        <v>40</v>
      </c>
      <c r="E530">
        <v>0</v>
      </c>
      <c r="F530">
        <f>order_details[[#This Row],[UnitPrice]]*order_details[[#This Row],[Quantity]]*(1-order_details[[#This Row],[Discount]])</f>
        <v>292</v>
      </c>
      <c r="G530">
        <f>order_details[[#This Row],[Discount]]*100</f>
        <v>0</v>
      </c>
      <c r="I530" s="4">
        <v>10776</v>
      </c>
      <c r="J530" s="3">
        <v>6635.2749999999996</v>
      </c>
    </row>
    <row r="531" spans="1:10" x14ac:dyDescent="0.35">
      <c r="A531">
        <v>10447</v>
      </c>
      <c r="B531">
        <v>65</v>
      </c>
      <c r="C531">
        <v>16.8</v>
      </c>
      <c r="D531">
        <v>35</v>
      </c>
      <c r="E531">
        <v>0</v>
      </c>
      <c r="F531">
        <f>order_details[[#This Row],[UnitPrice]]*order_details[[#This Row],[Quantity]]*(1-order_details[[#This Row],[Discount]])</f>
        <v>588</v>
      </c>
      <c r="G531">
        <f>order_details[[#This Row],[Discount]]*100</f>
        <v>0</v>
      </c>
      <c r="I531" s="4">
        <v>10777</v>
      </c>
      <c r="J531" s="3">
        <v>224</v>
      </c>
    </row>
    <row r="532" spans="1:10" x14ac:dyDescent="0.35">
      <c r="A532">
        <v>10447</v>
      </c>
      <c r="B532">
        <v>71</v>
      </c>
      <c r="C532">
        <v>17.2</v>
      </c>
      <c r="D532">
        <v>2</v>
      </c>
      <c r="E532">
        <v>0</v>
      </c>
      <c r="F532">
        <f>order_details[[#This Row],[UnitPrice]]*order_details[[#This Row],[Quantity]]*(1-order_details[[#This Row],[Discount]])</f>
        <v>34.4</v>
      </c>
      <c r="G532">
        <f>order_details[[#This Row],[Discount]]*100</f>
        <v>0</v>
      </c>
      <c r="I532" s="4">
        <v>10778</v>
      </c>
      <c r="J532" s="3">
        <v>96.5</v>
      </c>
    </row>
    <row r="533" spans="1:10" x14ac:dyDescent="0.35">
      <c r="A533">
        <v>10448</v>
      </c>
      <c r="B533">
        <v>26</v>
      </c>
      <c r="C533">
        <v>24.9</v>
      </c>
      <c r="D533">
        <v>6</v>
      </c>
      <c r="E533">
        <v>0</v>
      </c>
      <c r="F533">
        <f>order_details[[#This Row],[UnitPrice]]*order_details[[#This Row],[Quantity]]*(1-order_details[[#This Row],[Discount]])</f>
        <v>149.39999999999998</v>
      </c>
      <c r="G533">
        <f>order_details[[#This Row],[Discount]]*100</f>
        <v>0</v>
      </c>
      <c r="I533" s="4">
        <v>10779</v>
      </c>
      <c r="J533" s="3">
        <v>1335</v>
      </c>
    </row>
    <row r="534" spans="1:10" x14ac:dyDescent="0.35">
      <c r="A534">
        <v>10448</v>
      </c>
      <c r="B534">
        <v>40</v>
      </c>
      <c r="C534">
        <v>14.7</v>
      </c>
      <c r="D534">
        <v>20</v>
      </c>
      <c r="E534">
        <v>0</v>
      </c>
      <c r="F534">
        <f>order_details[[#This Row],[UnitPrice]]*order_details[[#This Row],[Quantity]]*(1-order_details[[#This Row],[Discount]])</f>
        <v>294</v>
      </c>
      <c r="G534">
        <f>order_details[[#This Row],[Discount]]*100</f>
        <v>0</v>
      </c>
      <c r="I534" s="4">
        <v>10780</v>
      </c>
      <c r="J534" s="3">
        <v>720</v>
      </c>
    </row>
    <row r="535" spans="1:10" x14ac:dyDescent="0.35">
      <c r="A535">
        <v>10449</v>
      </c>
      <c r="B535">
        <v>10</v>
      </c>
      <c r="C535">
        <v>24.8</v>
      </c>
      <c r="D535">
        <v>14</v>
      </c>
      <c r="E535">
        <v>0</v>
      </c>
      <c r="F535">
        <f>order_details[[#This Row],[UnitPrice]]*order_details[[#This Row],[Quantity]]*(1-order_details[[#This Row],[Discount]])</f>
        <v>347.2</v>
      </c>
      <c r="G535">
        <f>order_details[[#This Row],[Discount]]*100</f>
        <v>0</v>
      </c>
      <c r="I535" s="4">
        <v>10781</v>
      </c>
      <c r="J535" s="3">
        <v>975.88</v>
      </c>
    </row>
    <row r="536" spans="1:10" x14ac:dyDescent="0.35">
      <c r="A536">
        <v>10449</v>
      </c>
      <c r="B536">
        <v>52</v>
      </c>
      <c r="C536">
        <v>5.6</v>
      </c>
      <c r="D536">
        <v>20</v>
      </c>
      <c r="E536">
        <v>0</v>
      </c>
      <c r="F536">
        <f>order_details[[#This Row],[UnitPrice]]*order_details[[#This Row],[Quantity]]*(1-order_details[[#This Row],[Discount]])</f>
        <v>112</v>
      </c>
      <c r="G536">
        <f>order_details[[#This Row],[Discount]]*100</f>
        <v>0</v>
      </c>
      <c r="I536" s="4">
        <v>10782</v>
      </c>
      <c r="J536" s="3">
        <v>12.5</v>
      </c>
    </row>
    <row r="537" spans="1:10" x14ac:dyDescent="0.35">
      <c r="A537">
        <v>10449</v>
      </c>
      <c r="B537">
        <v>62</v>
      </c>
      <c r="C537">
        <v>39.4</v>
      </c>
      <c r="D537">
        <v>35</v>
      </c>
      <c r="E537">
        <v>0</v>
      </c>
      <c r="F537">
        <f>order_details[[#This Row],[UnitPrice]]*order_details[[#This Row],[Quantity]]*(1-order_details[[#This Row],[Discount]])</f>
        <v>1379</v>
      </c>
      <c r="G537">
        <f>order_details[[#This Row],[Discount]]*100</f>
        <v>0</v>
      </c>
      <c r="I537" s="4">
        <v>10783</v>
      </c>
      <c r="J537" s="3">
        <v>1442.5</v>
      </c>
    </row>
    <row r="538" spans="1:10" x14ac:dyDescent="0.35">
      <c r="A538">
        <v>10450</v>
      </c>
      <c r="B538">
        <v>10</v>
      </c>
      <c r="C538">
        <v>24.8</v>
      </c>
      <c r="D538">
        <v>20</v>
      </c>
      <c r="E538">
        <v>0.2</v>
      </c>
      <c r="F538">
        <f>order_details[[#This Row],[UnitPrice]]*order_details[[#This Row],[Quantity]]*(1-order_details[[#This Row],[Discount]])</f>
        <v>396.8</v>
      </c>
      <c r="G538">
        <f>order_details[[#This Row],[Discount]]*100</f>
        <v>20</v>
      </c>
      <c r="I538" s="4">
        <v>10784</v>
      </c>
      <c r="J538" s="3">
        <v>1488</v>
      </c>
    </row>
    <row r="539" spans="1:10" x14ac:dyDescent="0.35">
      <c r="A539">
        <v>10450</v>
      </c>
      <c r="B539">
        <v>54</v>
      </c>
      <c r="C539">
        <v>5.9</v>
      </c>
      <c r="D539">
        <v>6</v>
      </c>
      <c r="E539">
        <v>0.2</v>
      </c>
      <c r="F539">
        <f>order_details[[#This Row],[UnitPrice]]*order_details[[#This Row],[Quantity]]*(1-order_details[[#This Row],[Discount]])</f>
        <v>28.320000000000007</v>
      </c>
      <c r="G539">
        <f>order_details[[#This Row],[Discount]]*100</f>
        <v>20</v>
      </c>
      <c r="I539" s="4">
        <v>10785</v>
      </c>
      <c r="J539" s="3">
        <v>387.5</v>
      </c>
    </row>
    <row r="540" spans="1:10" x14ac:dyDescent="0.35">
      <c r="A540">
        <v>10451</v>
      </c>
      <c r="B540">
        <v>55</v>
      </c>
      <c r="C540">
        <v>19.2</v>
      </c>
      <c r="D540">
        <v>120</v>
      </c>
      <c r="E540">
        <v>0.1</v>
      </c>
      <c r="F540">
        <f>order_details[[#This Row],[UnitPrice]]*order_details[[#This Row],[Quantity]]*(1-order_details[[#This Row],[Discount]])</f>
        <v>2073.6</v>
      </c>
      <c r="G540">
        <f>order_details[[#This Row],[Discount]]*100</f>
        <v>10</v>
      </c>
      <c r="I540" s="4">
        <v>10786</v>
      </c>
      <c r="J540" s="3">
        <v>1531.0800000000002</v>
      </c>
    </row>
    <row r="541" spans="1:10" x14ac:dyDescent="0.35">
      <c r="A541">
        <v>10451</v>
      </c>
      <c r="B541">
        <v>64</v>
      </c>
      <c r="C541">
        <v>26.6</v>
      </c>
      <c r="D541">
        <v>35</v>
      </c>
      <c r="E541">
        <v>0.1</v>
      </c>
      <c r="F541">
        <f>order_details[[#This Row],[UnitPrice]]*order_details[[#This Row],[Quantity]]*(1-order_details[[#This Row],[Discount]])</f>
        <v>837.9</v>
      </c>
      <c r="G541">
        <f>order_details[[#This Row],[Discount]]*100</f>
        <v>10</v>
      </c>
      <c r="I541" s="4">
        <v>10787</v>
      </c>
      <c r="J541" s="3">
        <v>2622.76</v>
      </c>
    </row>
    <row r="542" spans="1:10" x14ac:dyDescent="0.35">
      <c r="A542">
        <v>10451</v>
      </c>
      <c r="B542">
        <v>65</v>
      </c>
      <c r="C542">
        <v>16.8</v>
      </c>
      <c r="D542">
        <v>28</v>
      </c>
      <c r="E542">
        <v>0.1</v>
      </c>
      <c r="F542">
        <f>order_details[[#This Row],[UnitPrice]]*order_details[[#This Row],[Quantity]]*(1-order_details[[#This Row],[Discount]])</f>
        <v>423.36</v>
      </c>
      <c r="G542">
        <f>order_details[[#This Row],[Discount]]*100</f>
        <v>10</v>
      </c>
      <c r="I542" s="4">
        <v>10788</v>
      </c>
      <c r="J542" s="3">
        <v>731.5</v>
      </c>
    </row>
    <row r="543" spans="1:10" x14ac:dyDescent="0.35">
      <c r="A543">
        <v>10451</v>
      </c>
      <c r="B543">
        <v>77</v>
      </c>
      <c r="C543">
        <v>10.4</v>
      </c>
      <c r="D543">
        <v>55</v>
      </c>
      <c r="E543">
        <v>0.1</v>
      </c>
      <c r="F543">
        <f>order_details[[#This Row],[UnitPrice]]*order_details[[#This Row],[Quantity]]*(1-order_details[[#This Row],[Discount]])</f>
        <v>514.80000000000007</v>
      </c>
      <c r="G543">
        <f>order_details[[#This Row],[Discount]]*100</f>
        <v>10</v>
      </c>
      <c r="I543" s="4">
        <v>10789</v>
      </c>
      <c r="J543" s="3">
        <v>3687</v>
      </c>
    </row>
    <row r="544" spans="1:10" x14ac:dyDescent="0.35">
      <c r="A544">
        <v>10452</v>
      </c>
      <c r="B544">
        <v>28</v>
      </c>
      <c r="C544">
        <v>36.4</v>
      </c>
      <c r="D544">
        <v>15</v>
      </c>
      <c r="E544">
        <v>0</v>
      </c>
      <c r="F544">
        <f>order_details[[#This Row],[UnitPrice]]*order_details[[#This Row],[Quantity]]*(1-order_details[[#This Row],[Discount]])</f>
        <v>546</v>
      </c>
      <c r="G544">
        <f>order_details[[#This Row],[Discount]]*100</f>
        <v>0</v>
      </c>
      <c r="I544" s="4">
        <v>10790</v>
      </c>
      <c r="J544" s="3">
        <v>722.5</v>
      </c>
    </row>
    <row r="545" spans="1:10" x14ac:dyDescent="0.35">
      <c r="A545">
        <v>10452</v>
      </c>
      <c r="B545">
        <v>44</v>
      </c>
      <c r="C545">
        <v>15.5</v>
      </c>
      <c r="D545">
        <v>100</v>
      </c>
      <c r="E545">
        <v>0.05</v>
      </c>
      <c r="F545">
        <f>order_details[[#This Row],[UnitPrice]]*order_details[[#This Row],[Quantity]]*(1-order_details[[#This Row],[Discount]])</f>
        <v>1472.5</v>
      </c>
      <c r="G545">
        <f>order_details[[#This Row],[Discount]]*100</f>
        <v>5</v>
      </c>
      <c r="I545" s="4">
        <v>10791</v>
      </c>
      <c r="J545" s="3">
        <v>1829.7570000000001</v>
      </c>
    </row>
    <row r="546" spans="1:10" x14ac:dyDescent="0.3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f>order_details[[#This Row],[UnitPrice]]*order_details[[#This Row],[Quantity]]*(1-order_details[[#This Row],[Discount]])</f>
        <v>137.70000000000002</v>
      </c>
      <c r="G546">
        <f>order_details[[#This Row],[Discount]]*100</f>
        <v>10</v>
      </c>
      <c r="I546" s="4">
        <v>10792</v>
      </c>
      <c r="J546" s="3">
        <v>399.85</v>
      </c>
    </row>
    <row r="547" spans="1:10" x14ac:dyDescent="0.35">
      <c r="A547">
        <v>10453</v>
      </c>
      <c r="B547">
        <v>70</v>
      </c>
      <c r="C547">
        <v>12</v>
      </c>
      <c r="D547">
        <v>25</v>
      </c>
      <c r="E547">
        <v>0.1</v>
      </c>
      <c r="F547">
        <f>order_details[[#This Row],[UnitPrice]]*order_details[[#This Row],[Quantity]]*(1-order_details[[#This Row],[Discount]])</f>
        <v>270</v>
      </c>
      <c r="G547">
        <f>order_details[[#This Row],[Discount]]*100</f>
        <v>10</v>
      </c>
      <c r="I547" s="4">
        <v>10793</v>
      </c>
      <c r="J547" s="3">
        <v>191.1</v>
      </c>
    </row>
    <row r="548" spans="1:10" x14ac:dyDescent="0.35">
      <c r="A548">
        <v>10454</v>
      </c>
      <c r="B548">
        <v>16</v>
      </c>
      <c r="C548">
        <v>13.9</v>
      </c>
      <c r="D548">
        <v>20</v>
      </c>
      <c r="E548">
        <v>0.2</v>
      </c>
      <c r="F548">
        <f>order_details[[#This Row],[UnitPrice]]*order_details[[#This Row],[Quantity]]*(1-order_details[[#This Row],[Discount]])</f>
        <v>222.4</v>
      </c>
      <c r="G548">
        <f>order_details[[#This Row],[Discount]]*100</f>
        <v>20</v>
      </c>
      <c r="I548" s="4">
        <v>10794</v>
      </c>
      <c r="J548" s="3">
        <v>314.76</v>
      </c>
    </row>
    <row r="549" spans="1:10" x14ac:dyDescent="0.35">
      <c r="A549">
        <v>10454</v>
      </c>
      <c r="B549">
        <v>33</v>
      </c>
      <c r="C549">
        <v>2</v>
      </c>
      <c r="D549">
        <v>20</v>
      </c>
      <c r="E549">
        <v>0.2</v>
      </c>
      <c r="F549">
        <f>order_details[[#This Row],[UnitPrice]]*order_details[[#This Row],[Quantity]]*(1-order_details[[#This Row],[Discount]])</f>
        <v>32</v>
      </c>
      <c r="G549">
        <f>order_details[[#This Row],[Discount]]*100</f>
        <v>20</v>
      </c>
      <c r="I549" s="4">
        <v>10795</v>
      </c>
      <c r="J549" s="3">
        <v>2158</v>
      </c>
    </row>
    <row r="550" spans="1:10" x14ac:dyDescent="0.35">
      <c r="A550">
        <v>10454</v>
      </c>
      <c r="B550">
        <v>46</v>
      </c>
      <c r="C550">
        <v>9.6</v>
      </c>
      <c r="D550">
        <v>10</v>
      </c>
      <c r="E550">
        <v>0.2</v>
      </c>
      <c r="F550">
        <f>order_details[[#This Row],[UnitPrice]]*order_details[[#This Row],[Quantity]]*(1-order_details[[#This Row],[Discount]])</f>
        <v>76.800000000000011</v>
      </c>
      <c r="G550">
        <f>order_details[[#This Row],[Discount]]*100</f>
        <v>20</v>
      </c>
      <c r="I550" s="4">
        <v>10796</v>
      </c>
      <c r="J550" s="3">
        <v>2341.3640000000005</v>
      </c>
    </row>
    <row r="551" spans="1:10" x14ac:dyDescent="0.35">
      <c r="A551">
        <v>10455</v>
      </c>
      <c r="B551">
        <v>39</v>
      </c>
      <c r="C551">
        <v>14.4</v>
      </c>
      <c r="D551">
        <v>20</v>
      </c>
      <c r="E551">
        <v>0</v>
      </c>
      <c r="F551">
        <f>order_details[[#This Row],[UnitPrice]]*order_details[[#This Row],[Quantity]]*(1-order_details[[#This Row],[Discount]])</f>
        <v>288</v>
      </c>
      <c r="G551">
        <f>order_details[[#This Row],[Discount]]*100</f>
        <v>0</v>
      </c>
      <c r="I551" s="4">
        <v>10797</v>
      </c>
      <c r="J551" s="3">
        <v>420</v>
      </c>
    </row>
    <row r="552" spans="1:10" x14ac:dyDescent="0.35">
      <c r="A552">
        <v>10455</v>
      </c>
      <c r="B552">
        <v>53</v>
      </c>
      <c r="C552">
        <v>26.2</v>
      </c>
      <c r="D552">
        <v>50</v>
      </c>
      <c r="E552">
        <v>0</v>
      </c>
      <c r="F552">
        <f>order_details[[#This Row],[UnitPrice]]*order_details[[#This Row],[Quantity]]*(1-order_details[[#This Row],[Discount]])</f>
        <v>1310</v>
      </c>
      <c r="G552">
        <f>order_details[[#This Row],[Discount]]*100</f>
        <v>0</v>
      </c>
      <c r="I552" s="4">
        <v>10798</v>
      </c>
      <c r="J552" s="3">
        <v>446.6</v>
      </c>
    </row>
    <row r="553" spans="1:10" x14ac:dyDescent="0.35">
      <c r="A553">
        <v>10455</v>
      </c>
      <c r="B553">
        <v>61</v>
      </c>
      <c r="C553">
        <v>22.8</v>
      </c>
      <c r="D553">
        <v>25</v>
      </c>
      <c r="E553">
        <v>0</v>
      </c>
      <c r="F553">
        <f>order_details[[#This Row],[UnitPrice]]*order_details[[#This Row],[Quantity]]*(1-order_details[[#This Row],[Discount]])</f>
        <v>570</v>
      </c>
      <c r="G553">
        <f>order_details[[#This Row],[Discount]]*100</f>
        <v>0</v>
      </c>
      <c r="I553" s="4">
        <v>10799</v>
      </c>
      <c r="J553" s="3">
        <v>1553.5</v>
      </c>
    </row>
    <row r="554" spans="1:10" x14ac:dyDescent="0.35">
      <c r="A554">
        <v>10455</v>
      </c>
      <c r="B554">
        <v>71</v>
      </c>
      <c r="C554">
        <v>17.2</v>
      </c>
      <c r="D554">
        <v>30</v>
      </c>
      <c r="E554">
        <v>0</v>
      </c>
      <c r="F554">
        <f>order_details[[#This Row],[UnitPrice]]*order_details[[#This Row],[Quantity]]*(1-order_details[[#This Row],[Discount]])</f>
        <v>516</v>
      </c>
      <c r="G554">
        <f>order_details[[#This Row],[Discount]]*100</f>
        <v>0</v>
      </c>
      <c r="I554" s="4">
        <v>10800</v>
      </c>
      <c r="J554" s="3">
        <v>1468.9349999999999</v>
      </c>
    </row>
    <row r="555" spans="1:10" x14ac:dyDescent="0.35">
      <c r="A555">
        <v>10456</v>
      </c>
      <c r="B555">
        <v>21</v>
      </c>
      <c r="C555">
        <v>8</v>
      </c>
      <c r="D555">
        <v>40</v>
      </c>
      <c r="E555">
        <v>0.15</v>
      </c>
      <c r="F555">
        <f>order_details[[#This Row],[UnitPrice]]*order_details[[#This Row],[Quantity]]*(1-order_details[[#This Row],[Discount]])</f>
        <v>272</v>
      </c>
      <c r="G555">
        <f>order_details[[#This Row],[Discount]]*100</f>
        <v>15</v>
      </c>
      <c r="I555" s="4">
        <v>10801</v>
      </c>
      <c r="J555" s="3">
        <v>3026.8500000000004</v>
      </c>
    </row>
    <row r="556" spans="1:10" x14ac:dyDescent="0.35">
      <c r="A556">
        <v>10456</v>
      </c>
      <c r="B556">
        <v>49</v>
      </c>
      <c r="C556">
        <v>16</v>
      </c>
      <c r="D556">
        <v>21</v>
      </c>
      <c r="E556">
        <v>0.15</v>
      </c>
      <c r="F556">
        <f>order_details[[#This Row],[UnitPrice]]*order_details[[#This Row],[Quantity]]*(1-order_details[[#This Row],[Discount]])</f>
        <v>285.59999999999997</v>
      </c>
      <c r="G556">
        <f>order_details[[#This Row],[Discount]]*100</f>
        <v>15</v>
      </c>
      <c r="I556" s="4">
        <v>10802</v>
      </c>
      <c r="J556" s="3">
        <v>2942.8125</v>
      </c>
    </row>
    <row r="557" spans="1:10" x14ac:dyDescent="0.35">
      <c r="A557">
        <v>10457</v>
      </c>
      <c r="B557">
        <v>59</v>
      </c>
      <c r="C557">
        <v>44</v>
      </c>
      <c r="D557">
        <v>36</v>
      </c>
      <c r="E557">
        <v>0</v>
      </c>
      <c r="F557">
        <f>order_details[[#This Row],[UnitPrice]]*order_details[[#This Row],[Quantity]]*(1-order_details[[#This Row],[Discount]])</f>
        <v>1584</v>
      </c>
      <c r="G557">
        <f>order_details[[#This Row],[Discount]]*100</f>
        <v>0</v>
      </c>
      <c r="I557" s="4">
        <v>10803</v>
      </c>
      <c r="J557" s="3">
        <v>1193.01</v>
      </c>
    </row>
    <row r="558" spans="1:10" x14ac:dyDescent="0.35">
      <c r="A558">
        <v>10458</v>
      </c>
      <c r="B558">
        <v>26</v>
      </c>
      <c r="C558">
        <v>24.9</v>
      </c>
      <c r="D558">
        <v>30</v>
      </c>
      <c r="E558">
        <v>0</v>
      </c>
      <c r="F558">
        <f>order_details[[#This Row],[UnitPrice]]*order_details[[#This Row],[Quantity]]*(1-order_details[[#This Row],[Discount]])</f>
        <v>747</v>
      </c>
      <c r="G558">
        <f>order_details[[#This Row],[Discount]]*100</f>
        <v>0</v>
      </c>
      <c r="I558" s="4">
        <v>10804</v>
      </c>
      <c r="J558" s="3">
        <v>2278.4</v>
      </c>
    </row>
    <row r="559" spans="1:10" x14ac:dyDescent="0.35">
      <c r="A559">
        <v>10458</v>
      </c>
      <c r="B559">
        <v>28</v>
      </c>
      <c r="C559">
        <v>36.4</v>
      </c>
      <c r="D559">
        <v>30</v>
      </c>
      <c r="E559">
        <v>0</v>
      </c>
      <c r="F559">
        <f>order_details[[#This Row],[UnitPrice]]*order_details[[#This Row],[Quantity]]*(1-order_details[[#This Row],[Discount]])</f>
        <v>1092</v>
      </c>
      <c r="G559">
        <f>order_details[[#This Row],[Discount]]*100</f>
        <v>0</v>
      </c>
      <c r="I559" s="4">
        <v>10805</v>
      </c>
      <c r="J559" s="3">
        <v>2775</v>
      </c>
    </row>
    <row r="560" spans="1:10" x14ac:dyDescent="0.35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f>order_details[[#This Row],[UnitPrice]]*order_details[[#This Row],[Quantity]]*(1-order_details[[#This Row],[Discount]])</f>
        <v>736</v>
      </c>
      <c r="G560">
        <f>order_details[[#This Row],[Discount]]*100</f>
        <v>0</v>
      </c>
      <c r="I560" s="4">
        <v>10806</v>
      </c>
      <c r="J560" s="3">
        <v>439.6</v>
      </c>
    </row>
    <row r="561" spans="1:10" x14ac:dyDescent="0.35">
      <c r="A561">
        <v>10458</v>
      </c>
      <c r="B561">
        <v>56</v>
      </c>
      <c r="C561">
        <v>30.4</v>
      </c>
      <c r="D561">
        <v>15</v>
      </c>
      <c r="E561">
        <v>0</v>
      </c>
      <c r="F561">
        <f>order_details[[#This Row],[UnitPrice]]*order_details[[#This Row],[Quantity]]*(1-order_details[[#This Row],[Discount]])</f>
        <v>456</v>
      </c>
      <c r="G561">
        <f>order_details[[#This Row],[Discount]]*100</f>
        <v>0</v>
      </c>
      <c r="I561" s="4">
        <v>10807</v>
      </c>
      <c r="J561" s="3">
        <v>18.399999999999999</v>
      </c>
    </row>
    <row r="562" spans="1:10" x14ac:dyDescent="0.35">
      <c r="A562">
        <v>10458</v>
      </c>
      <c r="B562">
        <v>71</v>
      </c>
      <c r="C562">
        <v>17.2</v>
      </c>
      <c r="D562">
        <v>50</v>
      </c>
      <c r="E562">
        <v>0</v>
      </c>
      <c r="F562">
        <f>order_details[[#This Row],[UnitPrice]]*order_details[[#This Row],[Quantity]]*(1-order_details[[#This Row],[Discount]])</f>
        <v>860</v>
      </c>
      <c r="G562">
        <f>order_details[[#This Row],[Discount]]*100</f>
        <v>0</v>
      </c>
      <c r="I562" s="4">
        <v>10808</v>
      </c>
      <c r="J562" s="3">
        <v>1411</v>
      </c>
    </row>
    <row r="563" spans="1:10" x14ac:dyDescent="0.35">
      <c r="A563">
        <v>10459</v>
      </c>
      <c r="B563">
        <v>7</v>
      </c>
      <c r="C563">
        <v>24</v>
      </c>
      <c r="D563">
        <v>16</v>
      </c>
      <c r="E563">
        <v>0.05</v>
      </c>
      <c r="F563">
        <f>order_details[[#This Row],[UnitPrice]]*order_details[[#This Row],[Quantity]]*(1-order_details[[#This Row],[Discount]])</f>
        <v>364.79999999999995</v>
      </c>
      <c r="G563">
        <f>order_details[[#This Row],[Discount]]*100</f>
        <v>5</v>
      </c>
      <c r="I563" s="4">
        <v>10809</v>
      </c>
      <c r="J563" s="3">
        <v>140</v>
      </c>
    </row>
    <row r="564" spans="1:10" x14ac:dyDescent="0.35">
      <c r="A564">
        <v>10459</v>
      </c>
      <c r="B564">
        <v>46</v>
      </c>
      <c r="C564">
        <v>9.6</v>
      </c>
      <c r="D564">
        <v>20</v>
      </c>
      <c r="E564">
        <v>0.05</v>
      </c>
      <c r="F564">
        <f>order_details[[#This Row],[UnitPrice]]*order_details[[#This Row],[Quantity]]*(1-order_details[[#This Row],[Discount]])</f>
        <v>182.39999999999998</v>
      </c>
      <c r="G564">
        <f>order_details[[#This Row],[Discount]]*100</f>
        <v>5</v>
      </c>
      <c r="I564" s="4">
        <v>10810</v>
      </c>
      <c r="J564" s="3">
        <v>187</v>
      </c>
    </row>
    <row r="565" spans="1:10" x14ac:dyDescent="0.35">
      <c r="A565">
        <v>10459</v>
      </c>
      <c r="B565">
        <v>72</v>
      </c>
      <c r="C565">
        <v>27.8</v>
      </c>
      <c r="D565">
        <v>40</v>
      </c>
      <c r="E565">
        <v>0</v>
      </c>
      <c r="F565">
        <f>order_details[[#This Row],[UnitPrice]]*order_details[[#This Row],[Quantity]]*(1-order_details[[#This Row],[Discount]])</f>
        <v>1112</v>
      </c>
      <c r="G565">
        <f>order_details[[#This Row],[Discount]]*100</f>
        <v>0</v>
      </c>
      <c r="I565" s="4">
        <v>10811</v>
      </c>
      <c r="J565" s="3">
        <v>852</v>
      </c>
    </row>
    <row r="566" spans="1:10" x14ac:dyDescent="0.35">
      <c r="A566">
        <v>10460</v>
      </c>
      <c r="B566">
        <v>68</v>
      </c>
      <c r="C566">
        <v>10</v>
      </c>
      <c r="D566">
        <v>21</v>
      </c>
      <c r="E566">
        <v>0.25</v>
      </c>
      <c r="F566">
        <f>order_details[[#This Row],[UnitPrice]]*order_details[[#This Row],[Quantity]]*(1-order_details[[#This Row],[Discount]])</f>
        <v>157.5</v>
      </c>
      <c r="G566">
        <f>order_details[[#This Row],[Discount]]*100</f>
        <v>25</v>
      </c>
      <c r="I566" s="4">
        <v>10812</v>
      </c>
      <c r="J566" s="3">
        <v>1692.8</v>
      </c>
    </row>
    <row r="567" spans="1:10" x14ac:dyDescent="0.35">
      <c r="A567">
        <v>10460</v>
      </c>
      <c r="B567">
        <v>75</v>
      </c>
      <c r="C567">
        <v>6.2</v>
      </c>
      <c r="D567">
        <v>4</v>
      </c>
      <c r="E567">
        <v>0.25</v>
      </c>
      <c r="F567">
        <f>order_details[[#This Row],[UnitPrice]]*order_details[[#This Row],[Quantity]]*(1-order_details[[#This Row],[Discount]])</f>
        <v>18.600000000000001</v>
      </c>
      <c r="G567">
        <f>order_details[[#This Row],[Discount]]*100</f>
        <v>25</v>
      </c>
      <c r="I567" s="4">
        <v>10813</v>
      </c>
      <c r="J567" s="3">
        <v>602.4</v>
      </c>
    </row>
    <row r="568" spans="1:10" x14ac:dyDescent="0.35">
      <c r="A568">
        <v>10461</v>
      </c>
      <c r="B568">
        <v>21</v>
      </c>
      <c r="C568">
        <v>8</v>
      </c>
      <c r="D568">
        <v>40</v>
      </c>
      <c r="E568">
        <v>0.25</v>
      </c>
      <c r="F568">
        <f>order_details[[#This Row],[UnitPrice]]*order_details[[#This Row],[Quantity]]*(1-order_details[[#This Row],[Discount]])</f>
        <v>240</v>
      </c>
      <c r="G568">
        <f>order_details[[#This Row],[Discount]]*100</f>
        <v>25</v>
      </c>
      <c r="I568" s="4">
        <v>10814</v>
      </c>
      <c r="J568" s="3">
        <v>1788.45</v>
      </c>
    </row>
    <row r="569" spans="1:10" x14ac:dyDescent="0.35">
      <c r="A569">
        <v>10461</v>
      </c>
      <c r="B569">
        <v>30</v>
      </c>
      <c r="C569">
        <v>20.7</v>
      </c>
      <c r="D569">
        <v>28</v>
      </c>
      <c r="E569">
        <v>0.25</v>
      </c>
      <c r="F569">
        <f>order_details[[#This Row],[UnitPrice]]*order_details[[#This Row],[Quantity]]*(1-order_details[[#This Row],[Discount]])</f>
        <v>434.70000000000005</v>
      </c>
      <c r="G569">
        <f>order_details[[#This Row],[Discount]]*100</f>
        <v>25</v>
      </c>
      <c r="I569" s="4">
        <v>10815</v>
      </c>
      <c r="J569" s="3">
        <v>40</v>
      </c>
    </row>
    <row r="570" spans="1:10" x14ac:dyDescent="0.35">
      <c r="A570">
        <v>10461</v>
      </c>
      <c r="B570">
        <v>55</v>
      </c>
      <c r="C570">
        <v>19.2</v>
      </c>
      <c r="D570">
        <v>60</v>
      </c>
      <c r="E570">
        <v>0.25</v>
      </c>
      <c r="F570">
        <f>order_details[[#This Row],[UnitPrice]]*order_details[[#This Row],[Quantity]]*(1-order_details[[#This Row],[Discount]])</f>
        <v>864</v>
      </c>
      <c r="G570">
        <f>order_details[[#This Row],[Discount]]*100</f>
        <v>25</v>
      </c>
      <c r="I570" s="4">
        <v>10816</v>
      </c>
      <c r="J570" s="3">
        <v>8446.4500000000007</v>
      </c>
    </row>
    <row r="571" spans="1:10" x14ac:dyDescent="0.35">
      <c r="A571">
        <v>10462</v>
      </c>
      <c r="B571">
        <v>13</v>
      </c>
      <c r="C571">
        <v>4.8</v>
      </c>
      <c r="D571">
        <v>1</v>
      </c>
      <c r="E571">
        <v>0</v>
      </c>
      <c r="F571">
        <f>order_details[[#This Row],[UnitPrice]]*order_details[[#This Row],[Quantity]]*(1-order_details[[#This Row],[Discount]])</f>
        <v>4.8</v>
      </c>
      <c r="G571">
        <f>order_details[[#This Row],[Discount]]*100</f>
        <v>0</v>
      </c>
      <c r="I571" s="4">
        <v>10817</v>
      </c>
      <c r="J571" s="3">
        <v>10952.844999999999</v>
      </c>
    </row>
    <row r="572" spans="1:10" x14ac:dyDescent="0.35">
      <c r="A572">
        <v>10462</v>
      </c>
      <c r="B572">
        <v>23</v>
      </c>
      <c r="C572">
        <v>7.2</v>
      </c>
      <c r="D572">
        <v>21</v>
      </c>
      <c r="E572">
        <v>0</v>
      </c>
      <c r="F572">
        <f>order_details[[#This Row],[UnitPrice]]*order_details[[#This Row],[Quantity]]*(1-order_details[[#This Row],[Discount]])</f>
        <v>151.20000000000002</v>
      </c>
      <c r="G572">
        <f>order_details[[#This Row],[Discount]]*100</f>
        <v>0</v>
      </c>
      <c r="I572" s="4">
        <v>10818</v>
      </c>
      <c r="J572" s="3">
        <v>833</v>
      </c>
    </row>
    <row r="573" spans="1:10" x14ac:dyDescent="0.35">
      <c r="A573">
        <v>10463</v>
      </c>
      <c r="B573">
        <v>19</v>
      </c>
      <c r="C573">
        <v>7.3</v>
      </c>
      <c r="D573">
        <v>21</v>
      </c>
      <c r="E573">
        <v>0</v>
      </c>
      <c r="F573">
        <f>order_details[[#This Row],[UnitPrice]]*order_details[[#This Row],[Quantity]]*(1-order_details[[#This Row],[Discount]])</f>
        <v>153.29999999999998</v>
      </c>
      <c r="G573">
        <f>order_details[[#This Row],[Discount]]*100</f>
        <v>0</v>
      </c>
      <c r="I573" s="4">
        <v>10819</v>
      </c>
      <c r="J573" s="3">
        <v>477</v>
      </c>
    </row>
    <row r="574" spans="1:10" x14ac:dyDescent="0.35">
      <c r="A574">
        <v>10463</v>
      </c>
      <c r="B574">
        <v>42</v>
      </c>
      <c r="C574">
        <v>11.2</v>
      </c>
      <c r="D574">
        <v>50</v>
      </c>
      <c r="E574">
        <v>0</v>
      </c>
      <c r="F574">
        <f>order_details[[#This Row],[UnitPrice]]*order_details[[#This Row],[Quantity]]*(1-order_details[[#This Row],[Discount]])</f>
        <v>560</v>
      </c>
      <c r="G574">
        <f>order_details[[#This Row],[Discount]]*100</f>
        <v>0</v>
      </c>
      <c r="I574" s="4">
        <v>10820</v>
      </c>
      <c r="J574" s="3">
        <v>1140</v>
      </c>
    </row>
    <row r="575" spans="1:10" x14ac:dyDescent="0.3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f>order_details[[#This Row],[UnitPrice]]*order_details[[#This Row],[Quantity]]*(1-order_details[[#This Row],[Discount]])</f>
        <v>225.28000000000003</v>
      </c>
      <c r="G575">
        <f>order_details[[#This Row],[Discount]]*100</f>
        <v>20</v>
      </c>
      <c r="I575" s="4">
        <v>10821</v>
      </c>
      <c r="J575" s="3">
        <v>678</v>
      </c>
    </row>
    <row r="576" spans="1:10" x14ac:dyDescent="0.35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f>order_details[[#This Row],[UnitPrice]]*order_details[[#This Row],[Quantity]]*(1-order_details[[#This Row],[Discount]])</f>
        <v>110.39999999999999</v>
      </c>
      <c r="G576">
        <f>order_details[[#This Row],[Discount]]*100</f>
        <v>0</v>
      </c>
      <c r="I576" s="4">
        <v>10822</v>
      </c>
      <c r="J576" s="3">
        <v>237.89999999999998</v>
      </c>
    </row>
    <row r="577" spans="1:10" x14ac:dyDescent="0.35">
      <c r="A577">
        <v>10464</v>
      </c>
      <c r="B577">
        <v>56</v>
      </c>
      <c r="C577">
        <v>30.4</v>
      </c>
      <c r="D577">
        <v>30</v>
      </c>
      <c r="E577">
        <v>0.2</v>
      </c>
      <c r="F577">
        <f>order_details[[#This Row],[UnitPrice]]*order_details[[#This Row],[Quantity]]*(1-order_details[[#This Row],[Discount]])</f>
        <v>729.6</v>
      </c>
      <c r="G577">
        <f>order_details[[#This Row],[Discount]]*100</f>
        <v>20</v>
      </c>
      <c r="I577" s="4">
        <v>10823</v>
      </c>
      <c r="J577" s="3">
        <v>2826</v>
      </c>
    </row>
    <row r="578" spans="1:10" x14ac:dyDescent="0.35">
      <c r="A578">
        <v>10464</v>
      </c>
      <c r="B578">
        <v>60</v>
      </c>
      <c r="C578">
        <v>27.2</v>
      </c>
      <c r="D578">
        <v>20</v>
      </c>
      <c r="E578">
        <v>0</v>
      </c>
      <c r="F578">
        <f>order_details[[#This Row],[UnitPrice]]*order_details[[#This Row],[Quantity]]*(1-order_details[[#This Row],[Discount]])</f>
        <v>544</v>
      </c>
      <c r="G578">
        <f>order_details[[#This Row],[Discount]]*100</f>
        <v>0</v>
      </c>
      <c r="I578" s="4">
        <v>10824</v>
      </c>
      <c r="J578" s="3">
        <v>250.8</v>
      </c>
    </row>
    <row r="579" spans="1:10" x14ac:dyDescent="0.35">
      <c r="A579">
        <v>10465</v>
      </c>
      <c r="B579">
        <v>24</v>
      </c>
      <c r="C579">
        <v>3.6</v>
      </c>
      <c r="D579">
        <v>25</v>
      </c>
      <c r="E579">
        <v>0</v>
      </c>
      <c r="F579">
        <f>order_details[[#This Row],[UnitPrice]]*order_details[[#This Row],[Quantity]]*(1-order_details[[#This Row],[Discount]])</f>
        <v>90</v>
      </c>
      <c r="G579">
        <f>order_details[[#This Row],[Discount]]*100</f>
        <v>0</v>
      </c>
      <c r="I579" s="4">
        <v>10825</v>
      </c>
      <c r="J579" s="3">
        <v>1030.76</v>
      </c>
    </row>
    <row r="580" spans="1:10" x14ac:dyDescent="0.35">
      <c r="A580">
        <v>10465</v>
      </c>
      <c r="B580">
        <v>29</v>
      </c>
      <c r="C580">
        <v>99</v>
      </c>
      <c r="D580">
        <v>18</v>
      </c>
      <c r="E580">
        <v>0.1</v>
      </c>
      <c r="F580">
        <f>order_details[[#This Row],[UnitPrice]]*order_details[[#This Row],[Quantity]]*(1-order_details[[#This Row],[Discount]])</f>
        <v>1603.8</v>
      </c>
      <c r="G580">
        <f>order_details[[#This Row],[Discount]]*100</f>
        <v>10</v>
      </c>
      <c r="I580" s="4">
        <v>10826</v>
      </c>
      <c r="J580" s="3">
        <v>730</v>
      </c>
    </row>
    <row r="581" spans="1:10" x14ac:dyDescent="0.35">
      <c r="A581">
        <v>10465</v>
      </c>
      <c r="B581">
        <v>40</v>
      </c>
      <c r="C581">
        <v>14.7</v>
      </c>
      <c r="D581">
        <v>20</v>
      </c>
      <c r="E581">
        <v>0</v>
      </c>
      <c r="F581">
        <f>order_details[[#This Row],[UnitPrice]]*order_details[[#This Row],[Quantity]]*(1-order_details[[#This Row],[Discount]])</f>
        <v>294</v>
      </c>
      <c r="G581">
        <f>order_details[[#This Row],[Discount]]*100</f>
        <v>0</v>
      </c>
      <c r="I581" s="4">
        <v>10827</v>
      </c>
      <c r="J581" s="3">
        <v>843</v>
      </c>
    </row>
    <row r="582" spans="1:10" x14ac:dyDescent="0.35">
      <c r="A582">
        <v>10465</v>
      </c>
      <c r="B582">
        <v>45</v>
      </c>
      <c r="C582">
        <v>7.6</v>
      </c>
      <c r="D582">
        <v>30</v>
      </c>
      <c r="E582">
        <v>0.1</v>
      </c>
      <c r="F582">
        <f>order_details[[#This Row],[UnitPrice]]*order_details[[#This Row],[Quantity]]*(1-order_details[[#This Row],[Discount]])</f>
        <v>205.20000000000002</v>
      </c>
      <c r="G582">
        <f>order_details[[#This Row],[Discount]]*100</f>
        <v>10</v>
      </c>
      <c r="I582" s="4">
        <v>10828</v>
      </c>
      <c r="J582" s="3">
        <v>932</v>
      </c>
    </row>
    <row r="583" spans="1:10" x14ac:dyDescent="0.35">
      <c r="A583">
        <v>10465</v>
      </c>
      <c r="B583">
        <v>50</v>
      </c>
      <c r="C583">
        <v>13</v>
      </c>
      <c r="D583">
        <v>25</v>
      </c>
      <c r="E583">
        <v>0</v>
      </c>
      <c r="F583">
        <f>order_details[[#This Row],[UnitPrice]]*order_details[[#This Row],[Quantity]]*(1-order_details[[#This Row],[Discount]])</f>
        <v>325</v>
      </c>
      <c r="G583">
        <f>order_details[[#This Row],[Discount]]*100</f>
        <v>0</v>
      </c>
      <c r="I583" s="4">
        <v>10829</v>
      </c>
      <c r="J583" s="3">
        <v>1764</v>
      </c>
    </row>
    <row r="584" spans="1:10" x14ac:dyDescent="0.35">
      <c r="A584">
        <v>10466</v>
      </c>
      <c r="B584">
        <v>11</v>
      </c>
      <c r="C584">
        <v>16.8</v>
      </c>
      <c r="D584">
        <v>10</v>
      </c>
      <c r="E584">
        <v>0</v>
      </c>
      <c r="F584">
        <f>order_details[[#This Row],[UnitPrice]]*order_details[[#This Row],[Quantity]]*(1-order_details[[#This Row],[Discount]])</f>
        <v>168</v>
      </c>
      <c r="G584">
        <f>order_details[[#This Row],[Discount]]*100</f>
        <v>0</v>
      </c>
      <c r="I584" s="4">
        <v>10830</v>
      </c>
      <c r="J584" s="3">
        <v>1974</v>
      </c>
    </row>
    <row r="585" spans="1:10" x14ac:dyDescent="0.35">
      <c r="A585">
        <v>10466</v>
      </c>
      <c r="B585">
        <v>46</v>
      </c>
      <c r="C585">
        <v>9.6</v>
      </c>
      <c r="D585">
        <v>5</v>
      </c>
      <c r="E585">
        <v>0</v>
      </c>
      <c r="F585">
        <f>order_details[[#This Row],[UnitPrice]]*order_details[[#This Row],[Quantity]]*(1-order_details[[#This Row],[Discount]])</f>
        <v>48</v>
      </c>
      <c r="G585">
        <f>order_details[[#This Row],[Discount]]*100</f>
        <v>0</v>
      </c>
      <c r="I585" s="4">
        <v>10831</v>
      </c>
      <c r="J585" s="3">
        <v>2684.4</v>
      </c>
    </row>
    <row r="586" spans="1:10" x14ac:dyDescent="0.35">
      <c r="A586">
        <v>10467</v>
      </c>
      <c r="B586">
        <v>24</v>
      </c>
      <c r="C586">
        <v>3.6</v>
      </c>
      <c r="D586">
        <v>28</v>
      </c>
      <c r="E586">
        <v>0</v>
      </c>
      <c r="F586">
        <f>order_details[[#This Row],[UnitPrice]]*order_details[[#This Row],[Quantity]]*(1-order_details[[#This Row],[Discount]])</f>
        <v>100.8</v>
      </c>
      <c r="G586">
        <f>order_details[[#This Row],[Discount]]*100</f>
        <v>0</v>
      </c>
      <c r="I586" s="4">
        <v>10832</v>
      </c>
      <c r="J586" s="3">
        <v>475.11</v>
      </c>
    </row>
    <row r="587" spans="1:10" x14ac:dyDescent="0.35">
      <c r="A587">
        <v>10467</v>
      </c>
      <c r="B587">
        <v>25</v>
      </c>
      <c r="C587">
        <v>11.2</v>
      </c>
      <c r="D587">
        <v>12</v>
      </c>
      <c r="E587">
        <v>0</v>
      </c>
      <c r="F587">
        <f>order_details[[#This Row],[UnitPrice]]*order_details[[#This Row],[Quantity]]*(1-order_details[[#This Row],[Discount]])</f>
        <v>134.39999999999998</v>
      </c>
      <c r="G587">
        <f>order_details[[#This Row],[Discount]]*100</f>
        <v>0</v>
      </c>
      <c r="I587" s="4">
        <v>10833</v>
      </c>
      <c r="J587" s="3">
        <v>906.93000000000006</v>
      </c>
    </row>
    <row r="588" spans="1:10" x14ac:dyDescent="0.35">
      <c r="A588">
        <v>10468</v>
      </c>
      <c r="B588">
        <v>30</v>
      </c>
      <c r="C588">
        <v>20.7</v>
      </c>
      <c r="D588">
        <v>8</v>
      </c>
      <c r="E588">
        <v>0</v>
      </c>
      <c r="F588">
        <f>order_details[[#This Row],[UnitPrice]]*order_details[[#This Row],[Quantity]]*(1-order_details[[#This Row],[Discount]])</f>
        <v>165.6</v>
      </c>
      <c r="G588">
        <f>order_details[[#This Row],[Discount]]*100</f>
        <v>0</v>
      </c>
      <c r="I588" s="4">
        <v>10834</v>
      </c>
      <c r="J588" s="3">
        <v>1432.7139999999999</v>
      </c>
    </row>
    <row r="589" spans="1:10" x14ac:dyDescent="0.35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f>order_details[[#This Row],[UnitPrice]]*order_details[[#This Row],[Quantity]]*(1-order_details[[#This Row],[Discount]])</f>
        <v>552</v>
      </c>
      <c r="G589">
        <f>order_details[[#This Row],[Discount]]*100</f>
        <v>0</v>
      </c>
      <c r="I589" s="4">
        <v>10835</v>
      </c>
      <c r="J589" s="3">
        <v>845.8</v>
      </c>
    </row>
    <row r="590" spans="1:10" x14ac:dyDescent="0.35">
      <c r="A590">
        <v>10469</v>
      </c>
      <c r="B590">
        <v>2</v>
      </c>
      <c r="C590">
        <v>15.2</v>
      </c>
      <c r="D590">
        <v>40</v>
      </c>
      <c r="E590">
        <v>0.15</v>
      </c>
      <c r="F590">
        <f>order_details[[#This Row],[UnitPrice]]*order_details[[#This Row],[Quantity]]*(1-order_details[[#This Row],[Discount]])</f>
        <v>516.79999999999995</v>
      </c>
      <c r="G590">
        <f>order_details[[#This Row],[Discount]]*100</f>
        <v>15</v>
      </c>
      <c r="I590" s="4">
        <v>10836</v>
      </c>
      <c r="J590" s="3">
        <v>4705.5</v>
      </c>
    </row>
    <row r="591" spans="1:10" x14ac:dyDescent="0.35">
      <c r="A591">
        <v>10469</v>
      </c>
      <c r="B591">
        <v>16</v>
      </c>
      <c r="C591">
        <v>13.9</v>
      </c>
      <c r="D591">
        <v>35</v>
      </c>
      <c r="E591">
        <v>0.15</v>
      </c>
      <c r="F591">
        <f>order_details[[#This Row],[UnitPrice]]*order_details[[#This Row],[Quantity]]*(1-order_details[[#This Row],[Discount]])</f>
        <v>413.52499999999998</v>
      </c>
      <c r="G591">
        <f>order_details[[#This Row],[Discount]]*100</f>
        <v>15</v>
      </c>
      <c r="I591" s="4">
        <v>10837</v>
      </c>
      <c r="J591" s="3">
        <v>1064.5</v>
      </c>
    </row>
    <row r="592" spans="1:10" x14ac:dyDescent="0.35">
      <c r="A592">
        <v>10469</v>
      </c>
      <c r="B592">
        <v>44</v>
      </c>
      <c r="C592">
        <v>15.5</v>
      </c>
      <c r="D592">
        <v>2</v>
      </c>
      <c r="E592">
        <v>0.15</v>
      </c>
      <c r="F592">
        <f>order_details[[#This Row],[UnitPrice]]*order_details[[#This Row],[Quantity]]*(1-order_details[[#This Row],[Discount]])</f>
        <v>26.349999999999998</v>
      </c>
      <c r="G592">
        <f>order_details[[#This Row],[Discount]]*100</f>
        <v>15</v>
      </c>
      <c r="I592" s="4">
        <v>10838</v>
      </c>
      <c r="J592" s="3">
        <v>1938.375</v>
      </c>
    </row>
    <row r="593" spans="1:10" x14ac:dyDescent="0.35">
      <c r="A593">
        <v>10470</v>
      </c>
      <c r="B593">
        <v>18</v>
      </c>
      <c r="C593">
        <v>50</v>
      </c>
      <c r="D593">
        <v>30</v>
      </c>
      <c r="E593">
        <v>0</v>
      </c>
      <c r="F593">
        <f>order_details[[#This Row],[UnitPrice]]*order_details[[#This Row],[Quantity]]*(1-order_details[[#This Row],[Discount]])</f>
        <v>1500</v>
      </c>
      <c r="G593">
        <f>order_details[[#This Row],[Discount]]*100</f>
        <v>0</v>
      </c>
      <c r="I593" s="4">
        <v>10839</v>
      </c>
      <c r="J593" s="3">
        <v>827.55</v>
      </c>
    </row>
    <row r="594" spans="1:10" x14ac:dyDescent="0.35">
      <c r="A594">
        <v>10470</v>
      </c>
      <c r="B594">
        <v>23</v>
      </c>
      <c r="C594">
        <v>7.2</v>
      </c>
      <c r="D594">
        <v>15</v>
      </c>
      <c r="E594">
        <v>0</v>
      </c>
      <c r="F594">
        <f>order_details[[#This Row],[UnitPrice]]*order_details[[#This Row],[Quantity]]*(1-order_details[[#This Row],[Discount]])</f>
        <v>108</v>
      </c>
      <c r="G594">
        <f>order_details[[#This Row],[Discount]]*100</f>
        <v>0</v>
      </c>
      <c r="I594" s="4">
        <v>10840</v>
      </c>
      <c r="J594" s="3">
        <v>211.2</v>
      </c>
    </row>
    <row r="595" spans="1:10" x14ac:dyDescent="0.35">
      <c r="A595">
        <v>10470</v>
      </c>
      <c r="B595">
        <v>64</v>
      </c>
      <c r="C595">
        <v>26.6</v>
      </c>
      <c r="D595">
        <v>8</v>
      </c>
      <c r="E595">
        <v>0</v>
      </c>
      <c r="F595">
        <f>order_details[[#This Row],[UnitPrice]]*order_details[[#This Row],[Quantity]]*(1-order_details[[#This Row],[Discount]])</f>
        <v>212.8</v>
      </c>
      <c r="G595">
        <f>order_details[[#This Row],[Discount]]*100</f>
        <v>0</v>
      </c>
      <c r="I595" s="4">
        <v>10841</v>
      </c>
      <c r="J595" s="3">
        <v>4581</v>
      </c>
    </row>
    <row r="596" spans="1:10" x14ac:dyDescent="0.35">
      <c r="A596">
        <v>10471</v>
      </c>
      <c r="B596">
        <v>7</v>
      </c>
      <c r="C596">
        <v>24</v>
      </c>
      <c r="D596">
        <v>30</v>
      </c>
      <c r="E596">
        <v>0</v>
      </c>
      <c r="F596">
        <f>order_details[[#This Row],[UnitPrice]]*order_details[[#This Row],[Quantity]]*(1-order_details[[#This Row],[Discount]])</f>
        <v>720</v>
      </c>
      <c r="G596">
        <f>order_details[[#This Row],[Discount]]*100</f>
        <v>0</v>
      </c>
      <c r="I596" s="4">
        <v>10842</v>
      </c>
      <c r="J596" s="3">
        <v>975</v>
      </c>
    </row>
    <row r="597" spans="1:10" x14ac:dyDescent="0.35">
      <c r="A597">
        <v>10471</v>
      </c>
      <c r="B597">
        <v>56</v>
      </c>
      <c r="C597">
        <v>30.4</v>
      </c>
      <c r="D597">
        <v>20</v>
      </c>
      <c r="E597">
        <v>0</v>
      </c>
      <c r="F597">
        <f>order_details[[#This Row],[UnitPrice]]*order_details[[#This Row],[Quantity]]*(1-order_details[[#This Row],[Discount]])</f>
        <v>608</v>
      </c>
      <c r="G597">
        <f>order_details[[#This Row],[Discount]]*100</f>
        <v>0</v>
      </c>
      <c r="I597" s="4">
        <v>10843</v>
      </c>
      <c r="J597" s="3">
        <v>159</v>
      </c>
    </row>
    <row r="598" spans="1:10" x14ac:dyDescent="0.35">
      <c r="A598">
        <v>10472</v>
      </c>
      <c r="B598">
        <v>24</v>
      </c>
      <c r="C598">
        <v>3.6</v>
      </c>
      <c r="D598">
        <v>80</v>
      </c>
      <c r="E598">
        <v>0.05</v>
      </c>
      <c r="F598">
        <f>order_details[[#This Row],[UnitPrice]]*order_details[[#This Row],[Quantity]]*(1-order_details[[#This Row],[Discount]])</f>
        <v>273.59999999999997</v>
      </c>
      <c r="G598">
        <f>order_details[[#This Row],[Discount]]*100</f>
        <v>5</v>
      </c>
      <c r="I598" s="4">
        <v>10844</v>
      </c>
      <c r="J598" s="3">
        <v>735</v>
      </c>
    </row>
    <row r="599" spans="1:10" x14ac:dyDescent="0.35">
      <c r="A599">
        <v>10472</v>
      </c>
      <c r="B599">
        <v>51</v>
      </c>
      <c r="C599">
        <v>42.4</v>
      </c>
      <c r="D599">
        <v>18</v>
      </c>
      <c r="E599">
        <v>0</v>
      </c>
      <c r="F599">
        <f>order_details[[#This Row],[UnitPrice]]*order_details[[#This Row],[Quantity]]*(1-order_details[[#This Row],[Discount]])</f>
        <v>763.19999999999993</v>
      </c>
      <c r="G599">
        <f>order_details[[#This Row],[Discount]]*100</f>
        <v>0</v>
      </c>
      <c r="I599" s="4">
        <v>10845</v>
      </c>
      <c r="J599" s="3">
        <v>3812.7</v>
      </c>
    </row>
    <row r="600" spans="1:10" x14ac:dyDescent="0.35">
      <c r="A600">
        <v>10473</v>
      </c>
      <c r="B600">
        <v>33</v>
      </c>
      <c r="C600">
        <v>2</v>
      </c>
      <c r="D600">
        <v>12</v>
      </c>
      <c r="E600">
        <v>0</v>
      </c>
      <c r="F600">
        <f>order_details[[#This Row],[UnitPrice]]*order_details[[#This Row],[Quantity]]*(1-order_details[[#This Row],[Discount]])</f>
        <v>24</v>
      </c>
      <c r="G600">
        <f>order_details[[#This Row],[Discount]]*100</f>
        <v>0</v>
      </c>
      <c r="I600" s="4">
        <v>10846</v>
      </c>
      <c r="J600" s="3">
        <v>1112</v>
      </c>
    </row>
    <row r="601" spans="1:10" x14ac:dyDescent="0.35">
      <c r="A601">
        <v>10473</v>
      </c>
      <c r="B601">
        <v>71</v>
      </c>
      <c r="C601">
        <v>17.2</v>
      </c>
      <c r="D601">
        <v>12</v>
      </c>
      <c r="E601">
        <v>0</v>
      </c>
      <c r="F601">
        <f>order_details[[#This Row],[UnitPrice]]*order_details[[#This Row],[Quantity]]*(1-order_details[[#This Row],[Discount]])</f>
        <v>206.39999999999998</v>
      </c>
      <c r="G601">
        <f>order_details[[#This Row],[Discount]]*100</f>
        <v>0</v>
      </c>
      <c r="I601" s="4">
        <v>10847</v>
      </c>
      <c r="J601" s="3">
        <v>4931.92</v>
      </c>
    </row>
    <row r="602" spans="1:10" x14ac:dyDescent="0.35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f>order_details[[#This Row],[UnitPrice]]*order_details[[#This Row],[Quantity]]*(1-order_details[[#This Row],[Discount]])</f>
        <v>223.20000000000002</v>
      </c>
      <c r="G602">
        <f>order_details[[#This Row],[Discount]]*100</f>
        <v>0</v>
      </c>
      <c r="I602" s="4">
        <v>10848</v>
      </c>
      <c r="J602" s="3">
        <v>931.5</v>
      </c>
    </row>
    <row r="603" spans="1:10" x14ac:dyDescent="0.35">
      <c r="A603">
        <v>10474</v>
      </c>
      <c r="B603">
        <v>28</v>
      </c>
      <c r="C603">
        <v>36.4</v>
      </c>
      <c r="D603">
        <v>18</v>
      </c>
      <c r="E603">
        <v>0</v>
      </c>
      <c r="F603">
        <f>order_details[[#This Row],[UnitPrice]]*order_details[[#This Row],[Quantity]]*(1-order_details[[#This Row],[Discount]])</f>
        <v>655.19999999999993</v>
      </c>
      <c r="G603">
        <f>order_details[[#This Row],[Discount]]*100</f>
        <v>0</v>
      </c>
      <c r="I603" s="4">
        <v>10849</v>
      </c>
      <c r="J603" s="3">
        <v>967.81899999999996</v>
      </c>
    </row>
    <row r="604" spans="1:10" x14ac:dyDescent="0.35">
      <c r="A604">
        <v>10474</v>
      </c>
      <c r="B604">
        <v>40</v>
      </c>
      <c r="C604">
        <v>14.7</v>
      </c>
      <c r="D604">
        <v>21</v>
      </c>
      <c r="E604">
        <v>0</v>
      </c>
      <c r="F604">
        <f>order_details[[#This Row],[UnitPrice]]*order_details[[#This Row],[Quantity]]*(1-order_details[[#This Row],[Discount]])</f>
        <v>308.7</v>
      </c>
      <c r="G604">
        <f>order_details[[#This Row],[Discount]]*100</f>
        <v>0</v>
      </c>
      <c r="I604" s="4">
        <v>10850</v>
      </c>
      <c r="J604" s="3">
        <v>629</v>
      </c>
    </row>
    <row r="605" spans="1:10" x14ac:dyDescent="0.35">
      <c r="A605">
        <v>10474</v>
      </c>
      <c r="B605">
        <v>75</v>
      </c>
      <c r="C605">
        <v>6.2</v>
      </c>
      <c r="D605">
        <v>10</v>
      </c>
      <c r="E605">
        <v>0</v>
      </c>
      <c r="F605">
        <f>order_details[[#This Row],[UnitPrice]]*order_details[[#This Row],[Quantity]]*(1-order_details[[#This Row],[Discount]])</f>
        <v>62</v>
      </c>
      <c r="G605">
        <f>order_details[[#This Row],[Discount]]*100</f>
        <v>0</v>
      </c>
      <c r="I605" s="4">
        <v>10851</v>
      </c>
      <c r="J605" s="3">
        <v>2603</v>
      </c>
    </row>
    <row r="606" spans="1:10" x14ac:dyDescent="0.35">
      <c r="A606">
        <v>10475</v>
      </c>
      <c r="B606">
        <v>31</v>
      </c>
      <c r="C606">
        <v>10</v>
      </c>
      <c r="D606">
        <v>35</v>
      </c>
      <c r="E606">
        <v>0.15</v>
      </c>
      <c r="F606">
        <f>order_details[[#This Row],[UnitPrice]]*order_details[[#This Row],[Quantity]]*(1-order_details[[#This Row],[Discount]])</f>
        <v>297.5</v>
      </c>
      <c r="G606">
        <f>order_details[[#This Row],[Discount]]*100</f>
        <v>15</v>
      </c>
      <c r="I606" s="4">
        <v>10852</v>
      </c>
      <c r="J606" s="3">
        <v>2984</v>
      </c>
    </row>
    <row r="607" spans="1:10" x14ac:dyDescent="0.35">
      <c r="A607">
        <v>10475</v>
      </c>
      <c r="B607">
        <v>66</v>
      </c>
      <c r="C607">
        <v>13.6</v>
      </c>
      <c r="D607">
        <v>60</v>
      </c>
      <c r="E607">
        <v>0.15</v>
      </c>
      <c r="F607">
        <f>order_details[[#This Row],[UnitPrice]]*order_details[[#This Row],[Quantity]]*(1-order_details[[#This Row],[Discount]])</f>
        <v>693.6</v>
      </c>
      <c r="G607">
        <f>order_details[[#This Row],[Discount]]*100</f>
        <v>15</v>
      </c>
      <c r="I607" s="4">
        <v>10853</v>
      </c>
      <c r="J607" s="3">
        <v>625</v>
      </c>
    </row>
    <row r="608" spans="1:10" x14ac:dyDescent="0.35">
      <c r="A608">
        <v>10475</v>
      </c>
      <c r="B608">
        <v>76</v>
      </c>
      <c r="C608">
        <v>14.4</v>
      </c>
      <c r="D608">
        <v>42</v>
      </c>
      <c r="E608">
        <v>0.15</v>
      </c>
      <c r="F608">
        <f>order_details[[#This Row],[UnitPrice]]*order_details[[#This Row],[Quantity]]*(1-order_details[[#This Row],[Discount]])</f>
        <v>514.08000000000004</v>
      </c>
      <c r="G608">
        <f>order_details[[#This Row],[Discount]]*100</f>
        <v>15</v>
      </c>
      <c r="I608" s="4">
        <v>10854</v>
      </c>
      <c r="J608" s="3">
        <v>2966.5</v>
      </c>
    </row>
    <row r="609" spans="1:10" x14ac:dyDescent="0.35">
      <c r="A609">
        <v>10476</v>
      </c>
      <c r="B609">
        <v>55</v>
      </c>
      <c r="C609">
        <v>19.2</v>
      </c>
      <c r="D609">
        <v>2</v>
      </c>
      <c r="E609">
        <v>0.05</v>
      </c>
      <c r="F609">
        <f>order_details[[#This Row],[UnitPrice]]*order_details[[#This Row],[Quantity]]*(1-order_details[[#This Row],[Discount]])</f>
        <v>36.479999999999997</v>
      </c>
      <c r="G609">
        <f>order_details[[#This Row],[Discount]]*100</f>
        <v>5</v>
      </c>
      <c r="I609" s="4">
        <v>10855</v>
      </c>
      <c r="J609" s="3">
        <v>2227.8874999999998</v>
      </c>
    </row>
    <row r="610" spans="1:10" x14ac:dyDescent="0.35">
      <c r="A610">
        <v>10476</v>
      </c>
      <c r="B610">
        <v>70</v>
      </c>
      <c r="C610">
        <v>12</v>
      </c>
      <c r="D610">
        <v>12</v>
      </c>
      <c r="E610">
        <v>0</v>
      </c>
      <c r="F610">
        <f>order_details[[#This Row],[UnitPrice]]*order_details[[#This Row],[Quantity]]*(1-order_details[[#This Row],[Discount]])</f>
        <v>144</v>
      </c>
      <c r="G610">
        <f>order_details[[#This Row],[Discount]]*100</f>
        <v>0</v>
      </c>
      <c r="I610" s="4">
        <v>10856</v>
      </c>
      <c r="J610" s="3">
        <v>660</v>
      </c>
    </row>
    <row r="611" spans="1:10" x14ac:dyDescent="0.35">
      <c r="A611">
        <v>10477</v>
      </c>
      <c r="B611">
        <v>1</v>
      </c>
      <c r="C611">
        <v>14.4</v>
      </c>
      <c r="D611">
        <v>15</v>
      </c>
      <c r="E611">
        <v>0</v>
      </c>
      <c r="F611">
        <f>order_details[[#This Row],[UnitPrice]]*order_details[[#This Row],[Quantity]]*(1-order_details[[#This Row],[Discount]])</f>
        <v>216</v>
      </c>
      <c r="G611">
        <f>order_details[[#This Row],[Discount]]*100</f>
        <v>0</v>
      </c>
      <c r="I611" s="4">
        <v>10857</v>
      </c>
      <c r="J611" s="3">
        <v>2048.2125000000001</v>
      </c>
    </row>
    <row r="612" spans="1:10" x14ac:dyDescent="0.35">
      <c r="A612">
        <v>10477</v>
      </c>
      <c r="B612">
        <v>21</v>
      </c>
      <c r="C612">
        <v>8</v>
      </c>
      <c r="D612">
        <v>21</v>
      </c>
      <c r="E612">
        <v>0.25</v>
      </c>
      <c r="F612">
        <f>order_details[[#This Row],[UnitPrice]]*order_details[[#This Row],[Quantity]]*(1-order_details[[#This Row],[Discount]])</f>
        <v>126</v>
      </c>
      <c r="G612">
        <f>order_details[[#This Row],[Discount]]*100</f>
        <v>25</v>
      </c>
      <c r="I612" s="4">
        <v>10858</v>
      </c>
      <c r="J612" s="3">
        <v>649</v>
      </c>
    </row>
    <row r="613" spans="1:10" x14ac:dyDescent="0.35">
      <c r="A613">
        <v>10477</v>
      </c>
      <c r="B613">
        <v>39</v>
      </c>
      <c r="C613">
        <v>14.4</v>
      </c>
      <c r="D613">
        <v>20</v>
      </c>
      <c r="E613">
        <v>0.25</v>
      </c>
      <c r="F613">
        <f>order_details[[#This Row],[UnitPrice]]*order_details[[#This Row],[Quantity]]*(1-order_details[[#This Row],[Discount]])</f>
        <v>216</v>
      </c>
      <c r="G613">
        <f>order_details[[#This Row],[Discount]]*100</f>
        <v>25</v>
      </c>
      <c r="I613" s="4">
        <v>10859</v>
      </c>
      <c r="J613" s="3">
        <v>1078.6875</v>
      </c>
    </row>
    <row r="614" spans="1:10" x14ac:dyDescent="0.35">
      <c r="A614">
        <v>10478</v>
      </c>
      <c r="B614">
        <v>10</v>
      </c>
      <c r="C614">
        <v>24.8</v>
      </c>
      <c r="D614">
        <v>20</v>
      </c>
      <c r="E614">
        <v>0.05</v>
      </c>
      <c r="F614">
        <f>order_details[[#This Row],[UnitPrice]]*order_details[[#This Row],[Quantity]]*(1-order_details[[#This Row],[Discount]])</f>
        <v>471.2</v>
      </c>
      <c r="G614">
        <f>order_details[[#This Row],[Discount]]*100</f>
        <v>5</v>
      </c>
      <c r="I614" s="4">
        <v>10860</v>
      </c>
      <c r="J614" s="3">
        <v>519</v>
      </c>
    </row>
    <row r="615" spans="1:10" x14ac:dyDescent="0.35">
      <c r="A615">
        <v>10479</v>
      </c>
      <c r="B615">
        <v>38</v>
      </c>
      <c r="C615">
        <v>210.8</v>
      </c>
      <c r="D615">
        <v>30</v>
      </c>
      <c r="E615">
        <v>0</v>
      </c>
      <c r="F615">
        <f>order_details[[#This Row],[UnitPrice]]*order_details[[#This Row],[Quantity]]*(1-order_details[[#This Row],[Discount]])</f>
        <v>6324</v>
      </c>
      <c r="G615">
        <f>order_details[[#This Row],[Discount]]*100</f>
        <v>0</v>
      </c>
      <c r="I615" s="4">
        <v>10861</v>
      </c>
      <c r="J615" s="3">
        <v>3523.4</v>
      </c>
    </row>
    <row r="616" spans="1:10" x14ac:dyDescent="0.35">
      <c r="A616">
        <v>10479</v>
      </c>
      <c r="B616">
        <v>53</v>
      </c>
      <c r="C616">
        <v>26.2</v>
      </c>
      <c r="D616">
        <v>28</v>
      </c>
      <c r="E616">
        <v>0</v>
      </c>
      <c r="F616">
        <f>order_details[[#This Row],[UnitPrice]]*order_details[[#This Row],[Quantity]]*(1-order_details[[#This Row],[Discount]])</f>
        <v>733.6</v>
      </c>
      <c r="G616">
        <f>order_details[[#This Row],[Discount]]*100</f>
        <v>0</v>
      </c>
      <c r="I616" s="4">
        <v>10862</v>
      </c>
      <c r="J616" s="3">
        <v>581</v>
      </c>
    </row>
    <row r="617" spans="1:10" x14ac:dyDescent="0.35">
      <c r="A617">
        <v>10479</v>
      </c>
      <c r="B617">
        <v>59</v>
      </c>
      <c r="C617">
        <v>44</v>
      </c>
      <c r="D617">
        <v>60</v>
      </c>
      <c r="E617">
        <v>0</v>
      </c>
      <c r="F617">
        <f>order_details[[#This Row],[UnitPrice]]*order_details[[#This Row],[Quantity]]*(1-order_details[[#This Row],[Discount]])</f>
        <v>2640</v>
      </c>
      <c r="G617">
        <f>order_details[[#This Row],[Discount]]*100</f>
        <v>0</v>
      </c>
      <c r="I617" s="4">
        <v>10863</v>
      </c>
      <c r="J617" s="3">
        <v>441.15</v>
      </c>
    </row>
    <row r="618" spans="1:10" x14ac:dyDescent="0.35">
      <c r="A618">
        <v>10479</v>
      </c>
      <c r="B618">
        <v>64</v>
      </c>
      <c r="C618">
        <v>26.6</v>
      </c>
      <c r="D618">
        <v>30</v>
      </c>
      <c r="E618">
        <v>0</v>
      </c>
      <c r="F618">
        <f>order_details[[#This Row],[UnitPrice]]*order_details[[#This Row],[Quantity]]*(1-order_details[[#This Row],[Discount]])</f>
        <v>798</v>
      </c>
      <c r="G618">
        <f>order_details[[#This Row],[Discount]]*100</f>
        <v>0</v>
      </c>
      <c r="I618" s="4">
        <v>10864</v>
      </c>
      <c r="J618" s="3">
        <v>282</v>
      </c>
    </row>
    <row r="619" spans="1:10" x14ac:dyDescent="0.35">
      <c r="A619">
        <v>10480</v>
      </c>
      <c r="B619">
        <v>47</v>
      </c>
      <c r="C619">
        <v>7.6</v>
      </c>
      <c r="D619">
        <v>30</v>
      </c>
      <c r="E619">
        <v>0</v>
      </c>
      <c r="F619">
        <f>order_details[[#This Row],[UnitPrice]]*order_details[[#This Row],[Quantity]]*(1-order_details[[#This Row],[Discount]])</f>
        <v>228</v>
      </c>
      <c r="G619">
        <f>order_details[[#This Row],[Discount]]*100</f>
        <v>0</v>
      </c>
      <c r="I619" s="4">
        <v>10865</v>
      </c>
      <c r="J619" s="3">
        <v>16387.5</v>
      </c>
    </row>
    <row r="620" spans="1:10" x14ac:dyDescent="0.35">
      <c r="A620">
        <v>10480</v>
      </c>
      <c r="B620">
        <v>59</v>
      </c>
      <c r="C620">
        <v>44</v>
      </c>
      <c r="D620">
        <v>12</v>
      </c>
      <c r="E620">
        <v>0</v>
      </c>
      <c r="F620">
        <f>order_details[[#This Row],[UnitPrice]]*order_details[[#This Row],[Quantity]]*(1-order_details[[#This Row],[Discount]])</f>
        <v>528</v>
      </c>
      <c r="G620">
        <f>order_details[[#This Row],[Discount]]*100</f>
        <v>0</v>
      </c>
      <c r="I620" s="4">
        <v>10866</v>
      </c>
      <c r="J620" s="3">
        <v>1096.1999999999998</v>
      </c>
    </row>
    <row r="621" spans="1:10" x14ac:dyDescent="0.35">
      <c r="A621">
        <v>10481</v>
      </c>
      <c r="B621">
        <v>49</v>
      </c>
      <c r="C621">
        <v>16</v>
      </c>
      <c r="D621">
        <v>24</v>
      </c>
      <c r="E621">
        <v>0</v>
      </c>
      <c r="F621">
        <f>order_details[[#This Row],[UnitPrice]]*order_details[[#This Row],[Quantity]]*(1-order_details[[#This Row],[Discount]])</f>
        <v>384</v>
      </c>
      <c r="G621">
        <f>order_details[[#This Row],[Discount]]*100</f>
        <v>0</v>
      </c>
      <c r="I621" s="4">
        <v>10867</v>
      </c>
      <c r="J621" s="3">
        <v>98.399999999999991</v>
      </c>
    </row>
    <row r="622" spans="1:10" x14ac:dyDescent="0.35">
      <c r="A622">
        <v>10481</v>
      </c>
      <c r="B622">
        <v>60</v>
      </c>
      <c r="C622">
        <v>27.2</v>
      </c>
      <c r="D622">
        <v>40</v>
      </c>
      <c r="E622">
        <v>0</v>
      </c>
      <c r="F622">
        <f>order_details[[#This Row],[UnitPrice]]*order_details[[#This Row],[Quantity]]*(1-order_details[[#This Row],[Discount]])</f>
        <v>1088</v>
      </c>
      <c r="G622">
        <f>order_details[[#This Row],[Discount]]*100</f>
        <v>0</v>
      </c>
      <c r="I622" s="4">
        <v>10868</v>
      </c>
      <c r="J622" s="3">
        <v>1920.6</v>
      </c>
    </row>
    <row r="623" spans="1:10" x14ac:dyDescent="0.35">
      <c r="A623">
        <v>10482</v>
      </c>
      <c r="B623">
        <v>40</v>
      </c>
      <c r="C623">
        <v>14.7</v>
      </c>
      <c r="D623">
        <v>10</v>
      </c>
      <c r="E623">
        <v>0</v>
      </c>
      <c r="F623">
        <f>order_details[[#This Row],[UnitPrice]]*order_details[[#This Row],[Quantity]]*(1-order_details[[#This Row],[Discount]])</f>
        <v>147</v>
      </c>
      <c r="G623">
        <f>order_details[[#This Row],[Discount]]*100</f>
        <v>0</v>
      </c>
      <c r="I623" s="4">
        <v>10869</v>
      </c>
      <c r="J623" s="3">
        <v>1630</v>
      </c>
    </row>
    <row r="624" spans="1:10" x14ac:dyDescent="0.35">
      <c r="A624">
        <v>10483</v>
      </c>
      <c r="B624">
        <v>34</v>
      </c>
      <c r="C624">
        <v>11.2</v>
      </c>
      <c r="D624">
        <v>35</v>
      </c>
      <c r="E624">
        <v>0.05</v>
      </c>
      <c r="F624">
        <f>order_details[[#This Row],[UnitPrice]]*order_details[[#This Row],[Quantity]]*(1-order_details[[#This Row],[Discount]])</f>
        <v>372.4</v>
      </c>
      <c r="G624">
        <f>order_details[[#This Row],[Discount]]*100</f>
        <v>5</v>
      </c>
      <c r="I624" s="4">
        <v>10870</v>
      </c>
      <c r="J624" s="3">
        <v>160</v>
      </c>
    </row>
    <row r="625" spans="1:10" x14ac:dyDescent="0.35">
      <c r="A625">
        <v>10483</v>
      </c>
      <c r="B625">
        <v>77</v>
      </c>
      <c r="C625">
        <v>10.4</v>
      </c>
      <c r="D625">
        <v>30</v>
      </c>
      <c r="E625">
        <v>0.05</v>
      </c>
      <c r="F625">
        <f>order_details[[#This Row],[UnitPrice]]*order_details[[#This Row],[Quantity]]*(1-order_details[[#This Row],[Discount]])</f>
        <v>296.39999999999998</v>
      </c>
      <c r="G625">
        <f>order_details[[#This Row],[Discount]]*100</f>
        <v>5</v>
      </c>
      <c r="I625" s="4">
        <v>10871</v>
      </c>
      <c r="J625" s="3">
        <v>1979.23</v>
      </c>
    </row>
    <row r="626" spans="1:10" x14ac:dyDescent="0.35">
      <c r="A626">
        <v>10484</v>
      </c>
      <c r="B626">
        <v>21</v>
      </c>
      <c r="C626">
        <v>8</v>
      </c>
      <c r="D626">
        <v>14</v>
      </c>
      <c r="E626">
        <v>0</v>
      </c>
      <c r="F626">
        <f>order_details[[#This Row],[UnitPrice]]*order_details[[#This Row],[Quantity]]*(1-order_details[[#This Row],[Discount]])</f>
        <v>112</v>
      </c>
      <c r="G626">
        <f>order_details[[#This Row],[Discount]]*100</f>
        <v>0</v>
      </c>
      <c r="I626" s="4">
        <v>10872</v>
      </c>
      <c r="J626" s="3">
        <v>2058.46</v>
      </c>
    </row>
    <row r="627" spans="1:10" x14ac:dyDescent="0.35">
      <c r="A627">
        <v>10484</v>
      </c>
      <c r="B627">
        <v>40</v>
      </c>
      <c r="C627">
        <v>14.7</v>
      </c>
      <c r="D627">
        <v>10</v>
      </c>
      <c r="E627">
        <v>0</v>
      </c>
      <c r="F627">
        <f>order_details[[#This Row],[UnitPrice]]*order_details[[#This Row],[Quantity]]*(1-order_details[[#This Row],[Discount]])</f>
        <v>147</v>
      </c>
      <c r="G627">
        <f>order_details[[#This Row],[Discount]]*100</f>
        <v>0</v>
      </c>
      <c r="I627" s="4">
        <v>10873</v>
      </c>
      <c r="J627" s="3">
        <v>336.8</v>
      </c>
    </row>
    <row r="628" spans="1:10" x14ac:dyDescent="0.35">
      <c r="A628">
        <v>10484</v>
      </c>
      <c r="B628">
        <v>51</v>
      </c>
      <c r="C628">
        <v>42.4</v>
      </c>
      <c r="D628">
        <v>3</v>
      </c>
      <c r="E628">
        <v>0</v>
      </c>
      <c r="F628">
        <f>order_details[[#This Row],[UnitPrice]]*order_details[[#This Row],[Quantity]]*(1-order_details[[#This Row],[Discount]])</f>
        <v>127.19999999999999</v>
      </c>
      <c r="G628">
        <f>order_details[[#This Row],[Discount]]*100</f>
        <v>0</v>
      </c>
      <c r="I628" s="4">
        <v>10874</v>
      </c>
      <c r="J628" s="3">
        <v>310</v>
      </c>
    </row>
    <row r="629" spans="1:10" x14ac:dyDescent="0.35">
      <c r="A629">
        <v>10485</v>
      </c>
      <c r="B629">
        <v>2</v>
      </c>
      <c r="C629">
        <v>15.2</v>
      </c>
      <c r="D629">
        <v>20</v>
      </c>
      <c r="E629">
        <v>0.1</v>
      </c>
      <c r="F629">
        <f>order_details[[#This Row],[UnitPrice]]*order_details[[#This Row],[Quantity]]*(1-order_details[[#This Row],[Discount]])</f>
        <v>273.60000000000002</v>
      </c>
      <c r="G629">
        <f>order_details[[#This Row],[Discount]]*100</f>
        <v>10</v>
      </c>
      <c r="I629" s="4">
        <v>10875</v>
      </c>
      <c r="J629" s="3">
        <v>709.55</v>
      </c>
    </row>
    <row r="630" spans="1:10" x14ac:dyDescent="0.35">
      <c r="A630">
        <v>10485</v>
      </c>
      <c r="B630">
        <v>3</v>
      </c>
      <c r="C630">
        <v>8</v>
      </c>
      <c r="D630">
        <v>20</v>
      </c>
      <c r="E630">
        <v>0.1</v>
      </c>
      <c r="F630">
        <f>order_details[[#This Row],[UnitPrice]]*order_details[[#This Row],[Quantity]]*(1-order_details[[#This Row],[Discount]])</f>
        <v>144</v>
      </c>
      <c r="G630">
        <f>order_details[[#This Row],[Discount]]*100</f>
        <v>10</v>
      </c>
      <c r="I630" s="4">
        <v>10876</v>
      </c>
      <c r="J630" s="3">
        <v>917</v>
      </c>
    </row>
    <row r="631" spans="1:10" x14ac:dyDescent="0.35">
      <c r="A631">
        <v>10485</v>
      </c>
      <c r="B631">
        <v>55</v>
      </c>
      <c r="C631">
        <v>19.2</v>
      </c>
      <c r="D631">
        <v>30</v>
      </c>
      <c r="E631">
        <v>0.1</v>
      </c>
      <c r="F631">
        <f>order_details[[#This Row],[UnitPrice]]*order_details[[#This Row],[Quantity]]*(1-order_details[[#This Row],[Discount]])</f>
        <v>518.4</v>
      </c>
      <c r="G631">
        <f>order_details[[#This Row],[Discount]]*100</f>
        <v>10</v>
      </c>
      <c r="I631" s="4">
        <v>10877</v>
      </c>
      <c r="J631" s="3">
        <v>1955.125</v>
      </c>
    </row>
    <row r="632" spans="1:10" x14ac:dyDescent="0.35">
      <c r="A632">
        <v>10485</v>
      </c>
      <c r="B632">
        <v>70</v>
      </c>
      <c r="C632">
        <v>12</v>
      </c>
      <c r="D632">
        <v>60</v>
      </c>
      <c r="E632">
        <v>0.1</v>
      </c>
      <c r="F632">
        <f>order_details[[#This Row],[UnitPrice]]*order_details[[#This Row],[Quantity]]*(1-order_details[[#This Row],[Discount]])</f>
        <v>648</v>
      </c>
      <c r="G632">
        <f>order_details[[#This Row],[Discount]]*100</f>
        <v>10</v>
      </c>
      <c r="I632" s="4">
        <v>10878</v>
      </c>
      <c r="J632" s="3">
        <v>1539</v>
      </c>
    </row>
    <row r="633" spans="1:10" x14ac:dyDescent="0.35">
      <c r="A633">
        <v>10486</v>
      </c>
      <c r="B633">
        <v>11</v>
      </c>
      <c r="C633">
        <v>16.8</v>
      </c>
      <c r="D633">
        <v>5</v>
      </c>
      <c r="E633">
        <v>0</v>
      </c>
      <c r="F633">
        <f>order_details[[#This Row],[UnitPrice]]*order_details[[#This Row],[Quantity]]*(1-order_details[[#This Row],[Discount]])</f>
        <v>84</v>
      </c>
      <c r="G633">
        <f>order_details[[#This Row],[Discount]]*100</f>
        <v>0</v>
      </c>
      <c r="I633" s="4">
        <v>10879</v>
      </c>
      <c r="J633" s="3">
        <v>611.29999999999995</v>
      </c>
    </row>
    <row r="634" spans="1:10" x14ac:dyDescent="0.35">
      <c r="A634">
        <v>10486</v>
      </c>
      <c r="B634">
        <v>51</v>
      </c>
      <c r="C634">
        <v>42.4</v>
      </c>
      <c r="D634">
        <v>25</v>
      </c>
      <c r="E634">
        <v>0</v>
      </c>
      <c r="F634">
        <f>order_details[[#This Row],[UnitPrice]]*order_details[[#This Row],[Quantity]]*(1-order_details[[#This Row],[Discount]])</f>
        <v>1060</v>
      </c>
      <c r="G634">
        <f>order_details[[#This Row],[Discount]]*100</f>
        <v>0</v>
      </c>
      <c r="I634" s="4">
        <v>10880</v>
      </c>
      <c r="J634" s="3">
        <v>1500</v>
      </c>
    </row>
    <row r="635" spans="1:10" x14ac:dyDescent="0.35">
      <c r="A635">
        <v>10486</v>
      </c>
      <c r="B635">
        <v>74</v>
      </c>
      <c r="C635">
        <v>8</v>
      </c>
      <c r="D635">
        <v>16</v>
      </c>
      <c r="E635">
        <v>0</v>
      </c>
      <c r="F635">
        <f>order_details[[#This Row],[UnitPrice]]*order_details[[#This Row],[Quantity]]*(1-order_details[[#This Row],[Discount]])</f>
        <v>128</v>
      </c>
      <c r="G635">
        <f>order_details[[#This Row],[Discount]]*100</f>
        <v>0</v>
      </c>
      <c r="I635" s="4">
        <v>10881</v>
      </c>
      <c r="J635" s="3">
        <v>150</v>
      </c>
    </row>
    <row r="636" spans="1:10" x14ac:dyDescent="0.35">
      <c r="A636">
        <v>10487</v>
      </c>
      <c r="B636">
        <v>19</v>
      </c>
      <c r="C636">
        <v>7.3</v>
      </c>
      <c r="D636">
        <v>5</v>
      </c>
      <c r="E636">
        <v>0</v>
      </c>
      <c r="F636">
        <f>order_details[[#This Row],[UnitPrice]]*order_details[[#This Row],[Quantity]]*(1-order_details[[#This Row],[Discount]])</f>
        <v>36.5</v>
      </c>
      <c r="G636">
        <f>order_details[[#This Row],[Discount]]*100</f>
        <v>0</v>
      </c>
      <c r="I636" s="4">
        <v>10882</v>
      </c>
      <c r="J636" s="3">
        <v>892.64</v>
      </c>
    </row>
    <row r="637" spans="1:10" x14ac:dyDescent="0.35">
      <c r="A637">
        <v>10487</v>
      </c>
      <c r="B637">
        <v>26</v>
      </c>
      <c r="C637">
        <v>24.9</v>
      </c>
      <c r="D637">
        <v>30</v>
      </c>
      <c r="E637">
        <v>0</v>
      </c>
      <c r="F637">
        <f>order_details[[#This Row],[UnitPrice]]*order_details[[#This Row],[Quantity]]*(1-order_details[[#This Row],[Discount]])</f>
        <v>747</v>
      </c>
      <c r="G637">
        <f>order_details[[#This Row],[Discount]]*100</f>
        <v>0</v>
      </c>
      <c r="I637" s="4">
        <v>10883</v>
      </c>
      <c r="J637" s="3">
        <v>36</v>
      </c>
    </row>
    <row r="638" spans="1:10" x14ac:dyDescent="0.35">
      <c r="A638">
        <v>10487</v>
      </c>
      <c r="B638">
        <v>54</v>
      </c>
      <c r="C638">
        <v>5.9</v>
      </c>
      <c r="D638">
        <v>24</v>
      </c>
      <c r="E638">
        <v>0.25</v>
      </c>
      <c r="F638">
        <f>order_details[[#This Row],[UnitPrice]]*order_details[[#This Row],[Quantity]]*(1-order_details[[#This Row],[Discount]])</f>
        <v>106.20000000000002</v>
      </c>
      <c r="G638">
        <f>order_details[[#This Row],[Discount]]*100</f>
        <v>25</v>
      </c>
      <c r="I638" s="4">
        <v>10884</v>
      </c>
      <c r="J638" s="3">
        <v>1378.07</v>
      </c>
    </row>
    <row r="639" spans="1:10" x14ac:dyDescent="0.35">
      <c r="A639">
        <v>10488</v>
      </c>
      <c r="B639">
        <v>59</v>
      </c>
      <c r="C639">
        <v>44</v>
      </c>
      <c r="D639">
        <v>30</v>
      </c>
      <c r="E639">
        <v>0</v>
      </c>
      <c r="F639">
        <f>order_details[[#This Row],[UnitPrice]]*order_details[[#This Row],[Quantity]]*(1-order_details[[#This Row],[Discount]])</f>
        <v>1320</v>
      </c>
      <c r="G639">
        <f>order_details[[#This Row],[Discount]]*100</f>
        <v>0</v>
      </c>
      <c r="I639" s="4">
        <v>10885</v>
      </c>
      <c r="J639" s="3">
        <v>1209</v>
      </c>
    </row>
    <row r="640" spans="1:10" x14ac:dyDescent="0.35">
      <c r="A640">
        <v>10488</v>
      </c>
      <c r="B640">
        <v>73</v>
      </c>
      <c r="C640">
        <v>12</v>
      </c>
      <c r="D640">
        <v>20</v>
      </c>
      <c r="E640">
        <v>0.2</v>
      </c>
      <c r="F640">
        <f>order_details[[#This Row],[UnitPrice]]*order_details[[#This Row],[Quantity]]*(1-order_details[[#This Row],[Discount]])</f>
        <v>192</v>
      </c>
      <c r="G640">
        <f>order_details[[#This Row],[Discount]]*100</f>
        <v>20</v>
      </c>
      <c r="I640" s="4">
        <v>10886</v>
      </c>
      <c r="J640" s="3">
        <v>3127.5</v>
      </c>
    </row>
    <row r="641" spans="1:10" x14ac:dyDescent="0.35">
      <c r="A641">
        <v>10489</v>
      </c>
      <c r="B641">
        <v>11</v>
      </c>
      <c r="C641">
        <v>16.8</v>
      </c>
      <c r="D641">
        <v>15</v>
      </c>
      <c r="E641">
        <v>0.25</v>
      </c>
      <c r="F641">
        <f>order_details[[#This Row],[UnitPrice]]*order_details[[#This Row],[Quantity]]*(1-order_details[[#This Row],[Discount]])</f>
        <v>189</v>
      </c>
      <c r="G641">
        <f>order_details[[#This Row],[Discount]]*100</f>
        <v>25</v>
      </c>
      <c r="I641" s="4">
        <v>10887</v>
      </c>
      <c r="J641" s="3">
        <v>70</v>
      </c>
    </row>
    <row r="642" spans="1:10" x14ac:dyDescent="0.35">
      <c r="A642">
        <v>10489</v>
      </c>
      <c r="B642">
        <v>16</v>
      </c>
      <c r="C642">
        <v>13.9</v>
      </c>
      <c r="D642">
        <v>18</v>
      </c>
      <c r="E642">
        <v>0</v>
      </c>
      <c r="F642">
        <f>order_details[[#This Row],[UnitPrice]]*order_details[[#This Row],[Quantity]]*(1-order_details[[#This Row],[Discount]])</f>
        <v>250.20000000000002</v>
      </c>
      <c r="G642">
        <f>order_details[[#This Row],[Discount]]*100</f>
        <v>0</v>
      </c>
      <c r="I642" s="4">
        <v>10888</v>
      </c>
      <c r="J642" s="3">
        <v>605</v>
      </c>
    </row>
    <row r="643" spans="1:10" x14ac:dyDescent="0.35">
      <c r="A643">
        <v>10490</v>
      </c>
      <c r="B643">
        <v>59</v>
      </c>
      <c r="C643">
        <v>44</v>
      </c>
      <c r="D643">
        <v>60</v>
      </c>
      <c r="E643">
        <v>0</v>
      </c>
      <c r="F643">
        <f>order_details[[#This Row],[UnitPrice]]*order_details[[#This Row],[Quantity]]*(1-order_details[[#This Row],[Discount]])</f>
        <v>2640</v>
      </c>
      <c r="G643">
        <f>order_details[[#This Row],[Discount]]*100</f>
        <v>0</v>
      </c>
      <c r="I643" s="4">
        <v>10889</v>
      </c>
      <c r="J643" s="3">
        <v>11380</v>
      </c>
    </row>
    <row r="644" spans="1:10" x14ac:dyDescent="0.35">
      <c r="A644">
        <v>10490</v>
      </c>
      <c r="B644">
        <v>68</v>
      </c>
      <c r="C644">
        <v>10</v>
      </c>
      <c r="D644">
        <v>30</v>
      </c>
      <c r="E644">
        <v>0</v>
      </c>
      <c r="F644">
        <f>order_details[[#This Row],[UnitPrice]]*order_details[[#This Row],[Quantity]]*(1-order_details[[#This Row],[Discount]])</f>
        <v>300</v>
      </c>
      <c r="G644">
        <f>order_details[[#This Row],[Discount]]*100</f>
        <v>0</v>
      </c>
      <c r="I644" s="4">
        <v>10890</v>
      </c>
      <c r="J644" s="3">
        <v>860.1</v>
      </c>
    </row>
    <row r="645" spans="1:10" x14ac:dyDescent="0.35">
      <c r="A645">
        <v>10490</v>
      </c>
      <c r="B645">
        <v>75</v>
      </c>
      <c r="C645">
        <v>6.2</v>
      </c>
      <c r="D645">
        <v>36</v>
      </c>
      <c r="E645">
        <v>0</v>
      </c>
      <c r="F645">
        <f>order_details[[#This Row],[UnitPrice]]*order_details[[#This Row],[Quantity]]*(1-order_details[[#This Row],[Discount]])</f>
        <v>223.20000000000002</v>
      </c>
      <c r="G645">
        <f>order_details[[#This Row],[Discount]]*100</f>
        <v>0</v>
      </c>
      <c r="I645" s="4">
        <v>10891</v>
      </c>
      <c r="J645" s="3">
        <v>368.9325</v>
      </c>
    </row>
    <row r="646" spans="1:10" x14ac:dyDescent="0.35">
      <c r="A646">
        <v>10491</v>
      </c>
      <c r="B646">
        <v>44</v>
      </c>
      <c r="C646">
        <v>15.5</v>
      </c>
      <c r="D646">
        <v>15</v>
      </c>
      <c r="E646">
        <v>0.15</v>
      </c>
      <c r="F646">
        <f>order_details[[#This Row],[UnitPrice]]*order_details[[#This Row],[Quantity]]*(1-order_details[[#This Row],[Discount]])</f>
        <v>197.625</v>
      </c>
      <c r="G646">
        <f>order_details[[#This Row],[Discount]]*100</f>
        <v>15</v>
      </c>
      <c r="I646" s="4">
        <v>10892</v>
      </c>
      <c r="J646" s="3">
        <v>2090</v>
      </c>
    </row>
    <row r="647" spans="1:10" x14ac:dyDescent="0.35">
      <c r="A647">
        <v>10491</v>
      </c>
      <c r="B647">
        <v>77</v>
      </c>
      <c r="C647">
        <v>10.4</v>
      </c>
      <c r="D647">
        <v>7</v>
      </c>
      <c r="E647">
        <v>0.15</v>
      </c>
      <c r="F647">
        <f>order_details[[#This Row],[UnitPrice]]*order_details[[#This Row],[Quantity]]*(1-order_details[[#This Row],[Discount]])</f>
        <v>61.879999999999995</v>
      </c>
      <c r="G647">
        <f>order_details[[#This Row],[Discount]]*100</f>
        <v>15</v>
      </c>
      <c r="I647" s="4">
        <v>10893</v>
      </c>
      <c r="J647" s="3">
        <v>5502.11</v>
      </c>
    </row>
    <row r="648" spans="1:10" x14ac:dyDescent="0.35">
      <c r="A648">
        <v>10492</v>
      </c>
      <c r="B648">
        <v>25</v>
      </c>
      <c r="C648">
        <v>11.2</v>
      </c>
      <c r="D648">
        <v>60</v>
      </c>
      <c r="E648">
        <v>0.05</v>
      </c>
      <c r="F648">
        <f>order_details[[#This Row],[UnitPrice]]*order_details[[#This Row],[Quantity]]*(1-order_details[[#This Row],[Discount]])</f>
        <v>638.4</v>
      </c>
      <c r="G648">
        <f>order_details[[#This Row],[Discount]]*100</f>
        <v>5</v>
      </c>
      <c r="I648" s="4">
        <v>10894</v>
      </c>
      <c r="J648" s="3">
        <v>2753.1</v>
      </c>
    </row>
    <row r="649" spans="1:10" x14ac:dyDescent="0.35">
      <c r="A649">
        <v>10492</v>
      </c>
      <c r="B649">
        <v>42</v>
      </c>
      <c r="C649">
        <v>11.2</v>
      </c>
      <c r="D649">
        <v>20</v>
      </c>
      <c r="E649">
        <v>0.05</v>
      </c>
      <c r="F649">
        <f>order_details[[#This Row],[UnitPrice]]*order_details[[#This Row],[Quantity]]*(1-order_details[[#This Row],[Discount]])</f>
        <v>212.79999999999998</v>
      </c>
      <c r="G649">
        <f>order_details[[#This Row],[Discount]]*100</f>
        <v>5</v>
      </c>
      <c r="I649" s="4">
        <v>10895</v>
      </c>
      <c r="J649" s="3">
        <v>6379.4</v>
      </c>
    </row>
    <row r="650" spans="1:10" x14ac:dyDescent="0.35">
      <c r="A650">
        <v>10493</v>
      </c>
      <c r="B650">
        <v>65</v>
      </c>
      <c r="C650">
        <v>16.8</v>
      </c>
      <c r="D650">
        <v>15</v>
      </c>
      <c r="E650">
        <v>0.1</v>
      </c>
      <c r="F650">
        <f>order_details[[#This Row],[UnitPrice]]*order_details[[#This Row],[Quantity]]*(1-order_details[[#This Row],[Discount]])</f>
        <v>226.8</v>
      </c>
      <c r="G650">
        <f>order_details[[#This Row],[Discount]]*100</f>
        <v>10</v>
      </c>
      <c r="I650" s="4">
        <v>10896</v>
      </c>
      <c r="J650" s="3">
        <v>750.5</v>
      </c>
    </row>
    <row r="651" spans="1:10" x14ac:dyDescent="0.35">
      <c r="A651">
        <v>10493</v>
      </c>
      <c r="B651">
        <v>66</v>
      </c>
      <c r="C651">
        <v>13.6</v>
      </c>
      <c r="D651">
        <v>10</v>
      </c>
      <c r="E651">
        <v>0.1</v>
      </c>
      <c r="F651">
        <f>order_details[[#This Row],[UnitPrice]]*order_details[[#This Row],[Quantity]]*(1-order_details[[#This Row],[Discount]])</f>
        <v>122.4</v>
      </c>
      <c r="G651">
        <f>order_details[[#This Row],[Discount]]*100</f>
        <v>10</v>
      </c>
      <c r="I651" s="4">
        <v>10897</v>
      </c>
      <c r="J651" s="3">
        <v>10835.240000000002</v>
      </c>
    </row>
    <row r="652" spans="1:10" x14ac:dyDescent="0.35">
      <c r="A652">
        <v>10493</v>
      </c>
      <c r="B652">
        <v>69</v>
      </c>
      <c r="C652">
        <v>28.8</v>
      </c>
      <c r="D652">
        <v>10</v>
      </c>
      <c r="E652">
        <v>0.1</v>
      </c>
      <c r="F652">
        <f>order_details[[#This Row],[UnitPrice]]*order_details[[#This Row],[Quantity]]*(1-order_details[[#This Row],[Discount]])</f>
        <v>259.2</v>
      </c>
      <c r="G652">
        <f>order_details[[#This Row],[Discount]]*100</f>
        <v>10</v>
      </c>
      <c r="I652" s="4">
        <v>10898</v>
      </c>
      <c r="J652" s="3">
        <v>30</v>
      </c>
    </row>
    <row r="653" spans="1:10" x14ac:dyDescent="0.35">
      <c r="A653">
        <v>10494</v>
      </c>
      <c r="B653">
        <v>56</v>
      </c>
      <c r="C653">
        <v>30.4</v>
      </c>
      <c r="D653">
        <v>30</v>
      </c>
      <c r="E653">
        <v>0</v>
      </c>
      <c r="F653">
        <f>order_details[[#This Row],[UnitPrice]]*order_details[[#This Row],[Quantity]]*(1-order_details[[#This Row],[Discount]])</f>
        <v>912</v>
      </c>
      <c r="G653">
        <f>order_details[[#This Row],[Discount]]*100</f>
        <v>0</v>
      </c>
      <c r="I653" s="4">
        <v>10899</v>
      </c>
      <c r="J653" s="3">
        <v>122.39999999999999</v>
      </c>
    </row>
    <row r="654" spans="1:10" x14ac:dyDescent="0.35">
      <c r="A654">
        <v>10495</v>
      </c>
      <c r="B654">
        <v>23</v>
      </c>
      <c r="C654">
        <v>7.2</v>
      </c>
      <c r="D654">
        <v>10</v>
      </c>
      <c r="E654">
        <v>0</v>
      </c>
      <c r="F654">
        <f>order_details[[#This Row],[UnitPrice]]*order_details[[#This Row],[Quantity]]*(1-order_details[[#This Row],[Discount]])</f>
        <v>72</v>
      </c>
      <c r="G654">
        <f>order_details[[#This Row],[Discount]]*100</f>
        <v>0</v>
      </c>
      <c r="I654" s="4">
        <v>10900</v>
      </c>
      <c r="J654" s="3">
        <v>33.75</v>
      </c>
    </row>
    <row r="655" spans="1:10" x14ac:dyDescent="0.35">
      <c r="A655">
        <v>10495</v>
      </c>
      <c r="B655">
        <v>41</v>
      </c>
      <c r="C655">
        <v>7.7</v>
      </c>
      <c r="D655">
        <v>20</v>
      </c>
      <c r="E655">
        <v>0</v>
      </c>
      <c r="F655">
        <f>order_details[[#This Row],[UnitPrice]]*order_details[[#This Row],[Quantity]]*(1-order_details[[#This Row],[Discount]])</f>
        <v>154</v>
      </c>
      <c r="G655">
        <f>order_details[[#This Row],[Discount]]*100</f>
        <v>0</v>
      </c>
      <c r="I655" s="4">
        <v>10901</v>
      </c>
      <c r="J655" s="3">
        <v>934.5</v>
      </c>
    </row>
    <row r="656" spans="1:10" x14ac:dyDescent="0.35">
      <c r="A656">
        <v>10495</v>
      </c>
      <c r="B656">
        <v>77</v>
      </c>
      <c r="C656">
        <v>10.4</v>
      </c>
      <c r="D656">
        <v>5</v>
      </c>
      <c r="E656">
        <v>0</v>
      </c>
      <c r="F656">
        <f>order_details[[#This Row],[UnitPrice]]*order_details[[#This Row],[Quantity]]*(1-order_details[[#This Row],[Discount]])</f>
        <v>52</v>
      </c>
      <c r="G656">
        <f>order_details[[#This Row],[Discount]]*100</f>
        <v>0</v>
      </c>
      <c r="I656" s="4">
        <v>10902</v>
      </c>
      <c r="J656" s="3">
        <v>863.43</v>
      </c>
    </row>
    <row r="657" spans="1:10" x14ac:dyDescent="0.35">
      <c r="A657">
        <v>10496</v>
      </c>
      <c r="B657">
        <v>31</v>
      </c>
      <c r="C657">
        <v>10</v>
      </c>
      <c r="D657">
        <v>20</v>
      </c>
      <c r="E657">
        <v>0.05</v>
      </c>
      <c r="F657">
        <f>order_details[[#This Row],[UnitPrice]]*order_details[[#This Row],[Quantity]]*(1-order_details[[#This Row],[Discount]])</f>
        <v>190</v>
      </c>
      <c r="G657">
        <f>order_details[[#This Row],[Discount]]*100</f>
        <v>5</v>
      </c>
      <c r="I657" s="4">
        <v>10903</v>
      </c>
      <c r="J657" s="3">
        <v>932.05</v>
      </c>
    </row>
    <row r="658" spans="1:10" x14ac:dyDescent="0.35">
      <c r="A658">
        <v>10497</v>
      </c>
      <c r="B658">
        <v>56</v>
      </c>
      <c r="C658">
        <v>30.4</v>
      </c>
      <c r="D658">
        <v>14</v>
      </c>
      <c r="E658">
        <v>0</v>
      </c>
      <c r="F658">
        <f>order_details[[#This Row],[UnitPrice]]*order_details[[#This Row],[Quantity]]*(1-order_details[[#This Row],[Discount]])</f>
        <v>425.59999999999997</v>
      </c>
      <c r="G658">
        <f>order_details[[#This Row],[Discount]]*100</f>
        <v>0</v>
      </c>
      <c r="I658" s="4">
        <v>10904</v>
      </c>
      <c r="J658" s="3">
        <v>1924.25</v>
      </c>
    </row>
    <row r="659" spans="1:10" x14ac:dyDescent="0.35">
      <c r="A659">
        <v>10497</v>
      </c>
      <c r="B659">
        <v>72</v>
      </c>
      <c r="C659">
        <v>27.8</v>
      </c>
      <c r="D659">
        <v>25</v>
      </c>
      <c r="E659">
        <v>0</v>
      </c>
      <c r="F659">
        <f>order_details[[#This Row],[UnitPrice]]*order_details[[#This Row],[Quantity]]*(1-order_details[[#This Row],[Discount]])</f>
        <v>695</v>
      </c>
      <c r="G659">
        <f>order_details[[#This Row],[Discount]]*100</f>
        <v>0</v>
      </c>
      <c r="I659" s="4">
        <v>10905</v>
      </c>
      <c r="J659" s="3">
        <v>342</v>
      </c>
    </row>
    <row r="660" spans="1:10" x14ac:dyDescent="0.35">
      <c r="A660">
        <v>10497</v>
      </c>
      <c r="B660">
        <v>77</v>
      </c>
      <c r="C660">
        <v>10.4</v>
      </c>
      <c r="D660">
        <v>25</v>
      </c>
      <c r="E660">
        <v>0</v>
      </c>
      <c r="F660">
        <f>order_details[[#This Row],[UnitPrice]]*order_details[[#This Row],[Quantity]]*(1-order_details[[#This Row],[Discount]])</f>
        <v>260</v>
      </c>
      <c r="G660">
        <f>order_details[[#This Row],[Discount]]*100</f>
        <v>0</v>
      </c>
      <c r="I660" s="4">
        <v>10906</v>
      </c>
      <c r="J660" s="3">
        <v>427.5</v>
      </c>
    </row>
    <row r="661" spans="1:10" x14ac:dyDescent="0.35">
      <c r="A661">
        <v>10498</v>
      </c>
      <c r="B661">
        <v>24</v>
      </c>
      <c r="C661">
        <v>4.5</v>
      </c>
      <c r="D661">
        <v>14</v>
      </c>
      <c r="E661">
        <v>0</v>
      </c>
      <c r="F661">
        <f>order_details[[#This Row],[UnitPrice]]*order_details[[#This Row],[Quantity]]*(1-order_details[[#This Row],[Discount]])</f>
        <v>63</v>
      </c>
      <c r="G661">
        <f>order_details[[#This Row],[Discount]]*100</f>
        <v>0</v>
      </c>
      <c r="I661" s="4">
        <v>10907</v>
      </c>
      <c r="J661" s="3">
        <v>108.5</v>
      </c>
    </row>
    <row r="662" spans="1:10" x14ac:dyDescent="0.35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f>order_details[[#This Row],[UnitPrice]]*order_details[[#This Row],[Quantity]]*(1-order_details[[#This Row],[Discount]])</f>
        <v>92</v>
      </c>
      <c r="G662">
        <f>order_details[[#This Row],[Discount]]*100</f>
        <v>0</v>
      </c>
      <c r="I662" s="4">
        <v>10908</v>
      </c>
      <c r="J662" s="3">
        <v>663.1</v>
      </c>
    </row>
    <row r="663" spans="1:10" x14ac:dyDescent="0.35">
      <c r="A663">
        <v>10498</v>
      </c>
      <c r="B663">
        <v>42</v>
      </c>
      <c r="C663">
        <v>14</v>
      </c>
      <c r="D663">
        <v>30</v>
      </c>
      <c r="E663">
        <v>0</v>
      </c>
      <c r="F663">
        <f>order_details[[#This Row],[UnitPrice]]*order_details[[#This Row],[Quantity]]*(1-order_details[[#This Row],[Discount]])</f>
        <v>420</v>
      </c>
      <c r="G663">
        <f>order_details[[#This Row],[Discount]]*100</f>
        <v>0</v>
      </c>
      <c r="I663" s="4">
        <v>10909</v>
      </c>
      <c r="J663" s="3">
        <v>670</v>
      </c>
    </row>
    <row r="664" spans="1:10" x14ac:dyDescent="0.35">
      <c r="A664">
        <v>10499</v>
      </c>
      <c r="B664">
        <v>28</v>
      </c>
      <c r="C664">
        <v>45.6</v>
      </c>
      <c r="D664">
        <v>20</v>
      </c>
      <c r="E664">
        <v>0</v>
      </c>
      <c r="F664">
        <f>order_details[[#This Row],[UnitPrice]]*order_details[[#This Row],[Quantity]]*(1-order_details[[#This Row],[Discount]])</f>
        <v>912</v>
      </c>
      <c r="G664">
        <f>order_details[[#This Row],[Discount]]*100</f>
        <v>0</v>
      </c>
      <c r="I664" s="4">
        <v>10910</v>
      </c>
      <c r="J664" s="3">
        <v>452.9</v>
      </c>
    </row>
    <row r="665" spans="1:10" x14ac:dyDescent="0.35">
      <c r="A665">
        <v>10499</v>
      </c>
      <c r="B665">
        <v>49</v>
      </c>
      <c r="C665">
        <v>20</v>
      </c>
      <c r="D665">
        <v>25</v>
      </c>
      <c r="E665">
        <v>0</v>
      </c>
      <c r="F665">
        <f>order_details[[#This Row],[UnitPrice]]*order_details[[#This Row],[Quantity]]*(1-order_details[[#This Row],[Discount]])</f>
        <v>500</v>
      </c>
      <c r="G665">
        <f>order_details[[#This Row],[Discount]]*100</f>
        <v>0</v>
      </c>
      <c r="I665" s="4">
        <v>10911</v>
      </c>
      <c r="J665" s="3">
        <v>858</v>
      </c>
    </row>
    <row r="666" spans="1:10" x14ac:dyDescent="0.35">
      <c r="A666">
        <v>10500</v>
      </c>
      <c r="B666">
        <v>15</v>
      </c>
      <c r="C666">
        <v>15.5</v>
      </c>
      <c r="D666">
        <v>12</v>
      </c>
      <c r="E666">
        <v>0.05</v>
      </c>
      <c r="F666">
        <f>order_details[[#This Row],[UnitPrice]]*order_details[[#This Row],[Quantity]]*(1-order_details[[#This Row],[Discount]])</f>
        <v>176.7</v>
      </c>
      <c r="G666">
        <f>order_details[[#This Row],[Discount]]*100</f>
        <v>5</v>
      </c>
      <c r="I666" s="4">
        <v>10912</v>
      </c>
      <c r="J666" s="3">
        <v>6200.55</v>
      </c>
    </row>
    <row r="667" spans="1:10" x14ac:dyDescent="0.35">
      <c r="A667">
        <v>10500</v>
      </c>
      <c r="B667">
        <v>28</v>
      </c>
      <c r="C667">
        <v>45.6</v>
      </c>
      <c r="D667">
        <v>8</v>
      </c>
      <c r="E667">
        <v>0.05</v>
      </c>
      <c r="F667">
        <f>order_details[[#This Row],[UnitPrice]]*order_details[[#This Row],[Quantity]]*(1-order_details[[#This Row],[Discount]])</f>
        <v>346.56</v>
      </c>
      <c r="G667">
        <f>order_details[[#This Row],[Discount]]*100</f>
        <v>5</v>
      </c>
      <c r="I667" s="4">
        <v>10913</v>
      </c>
      <c r="J667" s="3">
        <v>768.75</v>
      </c>
    </row>
    <row r="668" spans="1:10" x14ac:dyDescent="0.35">
      <c r="A668">
        <v>10501</v>
      </c>
      <c r="B668">
        <v>54</v>
      </c>
      <c r="C668">
        <v>7.45</v>
      </c>
      <c r="D668">
        <v>20</v>
      </c>
      <c r="E668">
        <v>0</v>
      </c>
      <c r="F668">
        <f>order_details[[#This Row],[UnitPrice]]*order_details[[#This Row],[Quantity]]*(1-order_details[[#This Row],[Discount]])</f>
        <v>149</v>
      </c>
      <c r="G668">
        <f>order_details[[#This Row],[Discount]]*100</f>
        <v>0</v>
      </c>
      <c r="I668" s="4">
        <v>10914</v>
      </c>
      <c r="J668" s="3">
        <v>537.5</v>
      </c>
    </row>
    <row r="669" spans="1:10" x14ac:dyDescent="0.35">
      <c r="A669">
        <v>10502</v>
      </c>
      <c r="B669">
        <v>45</v>
      </c>
      <c r="C669">
        <v>9.5</v>
      </c>
      <c r="D669">
        <v>21</v>
      </c>
      <c r="E669">
        <v>0</v>
      </c>
      <c r="F669">
        <f>order_details[[#This Row],[UnitPrice]]*order_details[[#This Row],[Quantity]]*(1-order_details[[#This Row],[Discount]])</f>
        <v>199.5</v>
      </c>
      <c r="G669">
        <f>order_details[[#This Row],[Discount]]*100</f>
        <v>0</v>
      </c>
      <c r="I669" s="4">
        <v>10915</v>
      </c>
      <c r="J669" s="3">
        <v>539.5</v>
      </c>
    </row>
    <row r="670" spans="1:10" x14ac:dyDescent="0.35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f>order_details[[#This Row],[UnitPrice]]*order_details[[#This Row],[Quantity]]*(1-order_details[[#This Row],[Discount]])</f>
        <v>196.79999999999998</v>
      </c>
      <c r="G670">
        <f>order_details[[#This Row],[Discount]]*100</f>
        <v>0</v>
      </c>
      <c r="I670" s="4">
        <v>10916</v>
      </c>
      <c r="J670" s="3">
        <v>686.7</v>
      </c>
    </row>
    <row r="671" spans="1:10" x14ac:dyDescent="0.35">
      <c r="A671">
        <v>10502</v>
      </c>
      <c r="B671">
        <v>67</v>
      </c>
      <c r="C671">
        <v>14</v>
      </c>
      <c r="D671">
        <v>30</v>
      </c>
      <c r="E671">
        <v>0</v>
      </c>
      <c r="F671">
        <f>order_details[[#This Row],[UnitPrice]]*order_details[[#This Row],[Quantity]]*(1-order_details[[#This Row],[Discount]])</f>
        <v>420</v>
      </c>
      <c r="G671">
        <f>order_details[[#This Row],[Discount]]*100</f>
        <v>0</v>
      </c>
      <c r="I671" s="4">
        <v>10917</v>
      </c>
      <c r="J671" s="3">
        <v>365.89</v>
      </c>
    </row>
    <row r="672" spans="1:10" x14ac:dyDescent="0.35">
      <c r="A672">
        <v>10503</v>
      </c>
      <c r="B672">
        <v>14</v>
      </c>
      <c r="C672">
        <v>23.25</v>
      </c>
      <c r="D672">
        <v>70</v>
      </c>
      <c r="E672">
        <v>0</v>
      </c>
      <c r="F672">
        <f>order_details[[#This Row],[UnitPrice]]*order_details[[#This Row],[Quantity]]*(1-order_details[[#This Row],[Discount]])</f>
        <v>1627.5</v>
      </c>
      <c r="G672">
        <f>order_details[[#This Row],[Discount]]*100</f>
        <v>0</v>
      </c>
      <c r="I672" s="4">
        <v>10918</v>
      </c>
      <c r="J672" s="3">
        <v>1447.5</v>
      </c>
    </row>
    <row r="673" spans="1:10" x14ac:dyDescent="0.35">
      <c r="A673">
        <v>10503</v>
      </c>
      <c r="B673">
        <v>65</v>
      </c>
      <c r="C673">
        <v>21.05</v>
      </c>
      <c r="D673">
        <v>20</v>
      </c>
      <c r="E673">
        <v>0</v>
      </c>
      <c r="F673">
        <f>order_details[[#This Row],[UnitPrice]]*order_details[[#This Row],[Quantity]]*(1-order_details[[#This Row],[Discount]])</f>
        <v>421</v>
      </c>
      <c r="G673">
        <f>order_details[[#This Row],[Discount]]*100</f>
        <v>0</v>
      </c>
      <c r="I673" s="4">
        <v>10919</v>
      </c>
      <c r="J673" s="3">
        <v>1122.8</v>
      </c>
    </row>
    <row r="674" spans="1:10" x14ac:dyDescent="0.35">
      <c r="A674">
        <v>10504</v>
      </c>
      <c r="B674">
        <v>2</v>
      </c>
      <c r="C674">
        <v>19</v>
      </c>
      <c r="D674">
        <v>12</v>
      </c>
      <c r="E674">
        <v>0</v>
      </c>
      <c r="F674">
        <f>order_details[[#This Row],[UnitPrice]]*order_details[[#This Row],[Quantity]]*(1-order_details[[#This Row],[Discount]])</f>
        <v>228</v>
      </c>
      <c r="G674">
        <f>order_details[[#This Row],[Discount]]*100</f>
        <v>0</v>
      </c>
      <c r="I674" s="4">
        <v>10920</v>
      </c>
      <c r="J674" s="3">
        <v>390</v>
      </c>
    </row>
    <row r="675" spans="1:10" x14ac:dyDescent="0.35">
      <c r="A675">
        <v>10504</v>
      </c>
      <c r="B675">
        <v>21</v>
      </c>
      <c r="C675">
        <v>10</v>
      </c>
      <c r="D675">
        <v>12</v>
      </c>
      <c r="E675">
        <v>0</v>
      </c>
      <c r="F675">
        <f>order_details[[#This Row],[UnitPrice]]*order_details[[#This Row],[Quantity]]*(1-order_details[[#This Row],[Discount]])</f>
        <v>120</v>
      </c>
      <c r="G675">
        <f>order_details[[#This Row],[Discount]]*100</f>
        <v>0</v>
      </c>
      <c r="I675" s="4">
        <v>10921</v>
      </c>
      <c r="J675" s="3">
        <v>1936</v>
      </c>
    </row>
    <row r="676" spans="1:10" x14ac:dyDescent="0.35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f>order_details[[#This Row],[UnitPrice]]*order_details[[#This Row],[Quantity]]*(1-order_details[[#This Row],[Discount]])</f>
        <v>328</v>
      </c>
      <c r="G676">
        <f>order_details[[#This Row],[Discount]]*100</f>
        <v>0</v>
      </c>
      <c r="I676" s="4">
        <v>10922</v>
      </c>
      <c r="J676" s="3">
        <v>742.5</v>
      </c>
    </row>
    <row r="677" spans="1:10" x14ac:dyDescent="0.35">
      <c r="A677">
        <v>10504</v>
      </c>
      <c r="B677">
        <v>61</v>
      </c>
      <c r="C677">
        <v>28.5</v>
      </c>
      <c r="D677">
        <v>25</v>
      </c>
      <c r="E677">
        <v>0</v>
      </c>
      <c r="F677">
        <f>order_details[[#This Row],[UnitPrice]]*order_details[[#This Row],[Quantity]]*(1-order_details[[#This Row],[Discount]])</f>
        <v>712.5</v>
      </c>
      <c r="G677">
        <f>order_details[[#This Row],[Discount]]*100</f>
        <v>0</v>
      </c>
      <c r="I677" s="4">
        <v>10923</v>
      </c>
      <c r="J677" s="3">
        <v>748.8</v>
      </c>
    </row>
    <row r="678" spans="1:10" x14ac:dyDescent="0.35">
      <c r="A678">
        <v>10505</v>
      </c>
      <c r="B678">
        <v>62</v>
      </c>
      <c r="C678">
        <v>49.3</v>
      </c>
      <c r="D678">
        <v>3</v>
      </c>
      <c r="E678">
        <v>0</v>
      </c>
      <c r="F678">
        <f>order_details[[#This Row],[UnitPrice]]*order_details[[#This Row],[Quantity]]*(1-order_details[[#This Row],[Discount]])</f>
        <v>147.89999999999998</v>
      </c>
      <c r="G678">
        <f>order_details[[#This Row],[Discount]]*100</f>
        <v>0</v>
      </c>
      <c r="I678" s="4">
        <v>10924</v>
      </c>
      <c r="J678" s="3">
        <v>1835.7</v>
      </c>
    </row>
    <row r="679" spans="1:10" x14ac:dyDescent="0.35">
      <c r="A679">
        <v>10506</v>
      </c>
      <c r="B679">
        <v>25</v>
      </c>
      <c r="C679">
        <v>14</v>
      </c>
      <c r="D679">
        <v>18</v>
      </c>
      <c r="E679">
        <v>0.1</v>
      </c>
      <c r="F679">
        <f>order_details[[#This Row],[UnitPrice]]*order_details[[#This Row],[Quantity]]*(1-order_details[[#This Row],[Discount]])</f>
        <v>226.8</v>
      </c>
      <c r="G679">
        <f>order_details[[#This Row],[Discount]]*100</f>
        <v>10</v>
      </c>
      <c r="I679" s="4">
        <v>10925</v>
      </c>
      <c r="J679" s="3">
        <v>475.15</v>
      </c>
    </row>
    <row r="680" spans="1:10" x14ac:dyDescent="0.35">
      <c r="A680">
        <v>10506</v>
      </c>
      <c r="B680">
        <v>70</v>
      </c>
      <c r="C680">
        <v>15</v>
      </c>
      <c r="D680">
        <v>14</v>
      </c>
      <c r="E680">
        <v>0.1</v>
      </c>
      <c r="F680">
        <f>order_details[[#This Row],[UnitPrice]]*order_details[[#This Row],[Quantity]]*(1-order_details[[#This Row],[Discount]])</f>
        <v>189</v>
      </c>
      <c r="G680">
        <f>order_details[[#This Row],[Discount]]*100</f>
        <v>10</v>
      </c>
      <c r="I680" s="4">
        <v>10926</v>
      </c>
      <c r="J680" s="3">
        <v>514.4</v>
      </c>
    </row>
    <row r="681" spans="1:10" x14ac:dyDescent="0.35">
      <c r="A681">
        <v>10507</v>
      </c>
      <c r="B681">
        <v>43</v>
      </c>
      <c r="C681">
        <v>46</v>
      </c>
      <c r="D681">
        <v>15</v>
      </c>
      <c r="E681">
        <v>0.15</v>
      </c>
      <c r="F681">
        <f>order_details[[#This Row],[UnitPrice]]*order_details[[#This Row],[Quantity]]*(1-order_details[[#This Row],[Discount]])</f>
        <v>586.5</v>
      </c>
      <c r="G681">
        <f>order_details[[#This Row],[Discount]]*100</f>
        <v>15</v>
      </c>
      <c r="I681" s="4">
        <v>10927</v>
      </c>
      <c r="J681" s="3">
        <v>800</v>
      </c>
    </row>
    <row r="682" spans="1:10" x14ac:dyDescent="0.35">
      <c r="A682">
        <v>10507</v>
      </c>
      <c r="B682">
        <v>48</v>
      </c>
      <c r="C682">
        <v>12.75</v>
      </c>
      <c r="D682">
        <v>15</v>
      </c>
      <c r="E682">
        <v>0.15</v>
      </c>
      <c r="F682">
        <f>order_details[[#This Row],[UnitPrice]]*order_details[[#This Row],[Quantity]]*(1-order_details[[#This Row],[Discount]])</f>
        <v>162.5625</v>
      </c>
      <c r="G682">
        <f>order_details[[#This Row],[Discount]]*100</f>
        <v>15</v>
      </c>
      <c r="I682" s="4">
        <v>10928</v>
      </c>
      <c r="J682" s="3">
        <v>137.5</v>
      </c>
    </row>
    <row r="683" spans="1:10" x14ac:dyDescent="0.35">
      <c r="A683">
        <v>10508</v>
      </c>
      <c r="B683">
        <v>13</v>
      </c>
      <c r="C683">
        <v>6</v>
      </c>
      <c r="D683">
        <v>10</v>
      </c>
      <c r="E683">
        <v>0</v>
      </c>
      <c r="F683">
        <f>order_details[[#This Row],[UnitPrice]]*order_details[[#This Row],[Quantity]]*(1-order_details[[#This Row],[Discount]])</f>
        <v>60</v>
      </c>
      <c r="G683">
        <f>order_details[[#This Row],[Discount]]*100</f>
        <v>0</v>
      </c>
      <c r="I683" s="4">
        <v>10929</v>
      </c>
      <c r="J683" s="3">
        <v>1174.75</v>
      </c>
    </row>
    <row r="684" spans="1:10" x14ac:dyDescent="0.35">
      <c r="A684">
        <v>10508</v>
      </c>
      <c r="B684">
        <v>39</v>
      </c>
      <c r="C684">
        <v>18</v>
      </c>
      <c r="D684">
        <v>10</v>
      </c>
      <c r="E684">
        <v>0</v>
      </c>
      <c r="F684">
        <f>order_details[[#This Row],[UnitPrice]]*order_details[[#This Row],[Quantity]]*(1-order_details[[#This Row],[Discount]])</f>
        <v>180</v>
      </c>
      <c r="G684">
        <f>order_details[[#This Row],[Discount]]*100</f>
        <v>0</v>
      </c>
      <c r="I684" s="4">
        <v>10930</v>
      </c>
      <c r="J684" s="3">
        <v>2255.5</v>
      </c>
    </row>
    <row r="685" spans="1:10" x14ac:dyDescent="0.35">
      <c r="A685">
        <v>10509</v>
      </c>
      <c r="B685">
        <v>28</v>
      </c>
      <c r="C685">
        <v>45.6</v>
      </c>
      <c r="D685">
        <v>3</v>
      </c>
      <c r="E685">
        <v>0</v>
      </c>
      <c r="F685">
        <f>order_details[[#This Row],[UnitPrice]]*order_details[[#This Row],[Quantity]]*(1-order_details[[#This Row],[Discount]])</f>
        <v>136.80000000000001</v>
      </c>
      <c r="G685">
        <f>order_details[[#This Row],[Discount]]*100</f>
        <v>0</v>
      </c>
      <c r="I685" s="4">
        <v>10931</v>
      </c>
      <c r="J685" s="3">
        <v>799.2</v>
      </c>
    </row>
    <row r="686" spans="1:10" x14ac:dyDescent="0.35">
      <c r="A686">
        <v>10510</v>
      </c>
      <c r="B686">
        <v>29</v>
      </c>
      <c r="C686">
        <v>123.79</v>
      </c>
      <c r="D686">
        <v>36</v>
      </c>
      <c r="E686">
        <v>0</v>
      </c>
      <c r="F686">
        <f>order_details[[#This Row],[UnitPrice]]*order_details[[#This Row],[Quantity]]*(1-order_details[[#This Row],[Discount]])</f>
        <v>4456.4400000000005</v>
      </c>
      <c r="G686">
        <f>order_details[[#This Row],[Discount]]*100</f>
        <v>0</v>
      </c>
      <c r="I686" s="4">
        <v>10932</v>
      </c>
      <c r="J686" s="3">
        <v>1788.6299999999999</v>
      </c>
    </row>
    <row r="687" spans="1:10" x14ac:dyDescent="0.35">
      <c r="A687">
        <v>10510</v>
      </c>
      <c r="B687">
        <v>75</v>
      </c>
      <c r="C687">
        <v>7.75</v>
      </c>
      <c r="D687">
        <v>36</v>
      </c>
      <c r="E687">
        <v>0.1</v>
      </c>
      <c r="F687">
        <f>order_details[[#This Row],[UnitPrice]]*order_details[[#This Row],[Quantity]]*(1-order_details[[#This Row],[Discount]])</f>
        <v>251.1</v>
      </c>
      <c r="G687">
        <f>order_details[[#This Row],[Discount]]*100</f>
        <v>10</v>
      </c>
      <c r="I687" s="4">
        <v>10933</v>
      </c>
      <c r="J687" s="3">
        <v>920.6</v>
      </c>
    </row>
    <row r="688" spans="1:10" x14ac:dyDescent="0.35">
      <c r="A688">
        <v>10511</v>
      </c>
      <c r="B688">
        <v>4</v>
      </c>
      <c r="C688">
        <v>22</v>
      </c>
      <c r="D688">
        <v>50</v>
      </c>
      <c r="E688">
        <v>0.15</v>
      </c>
      <c r="F688">
        <f>order_details[[#This Row],[UnitPrice]]*order_details[[#This Row],[Quantity]]*(1-order_details[[#This Row],[Discount]])</f>
        <v>935</v>
      </c>
      <c r="G688">
        <f>order_details[[#This Row],[Discount]]*100</f>
        <v>15</v>
      </c>
      <c r="I688" s="4">
        <v>10934</v>
      </c>
      <c r="J688" s="3">
        <v>500</v>
      </c>
    </row>
    <row r="689" spans="1:10" x14ac:dyDescent="0.35">
      <c r="A689">
        <v>10511</v>
      </c>
      <c r="B689">
        <v>7</v>
      </c>
      <c r="C689">
        <v>30</v>
      </c>
      <c r="D689">
        <v>50</v>
      </c>
      <c r="E689">
        <v>0.15</v>
      </c>
      <c r="F689">
        <f>order_details[[#This Row],[UnitPrice]]*order_details[[#This Row],[Quantity]]*(1-order_details[[#This Row],[Discount]])</f>
        <v>1275</v>
      </c>
      <c r="G689">
        <f>order_details[[#This Row],[Discount]]*100</f>
        <v>15</v>
      </c>
      <c r="I689" s="4">
        <v>10935</v>
      </c>
      <c r="J689" s="3">
        <v>619.5</v>
      </c>
    </row>
    <row r="690" spans="1:10" x14ac:dyDescent="0.35">
      <c r="A690">
        <v>10511</v>
      </c>
      <c r="B690">
        <v>8</v>
      </c>
      <c r="C690">
        <v>40</v>
      </c>
      <c r="D690">
        <v>10</v>
      </c>
      <c r="E690">
        <v>0.15</v>
      </c>
      <c r="F690">
        <f>order_details[[#This Row],[UnitPrice]]*order_details[[#This Row],[Quantity]]*(1-order_details[[#This Row],[Discount]])</f>
        <v>340</v>
      </c>
      <c r="G690">
        <f>order_details[[#This Row],[Discount]]*100</f>
        <v>15</v>
      </c>
      <c r="I690" s="4">
        <v>10936</v>
      </c>
      <c r="J690" s="3">
        <v>456</v>
      </c>
    </row>
    <row r="691" spans="1:10" x14ac:dyDescent="0.35">
      <c r="A691">
        <v>10512</v>
      </c>
      <c r="B691">
        <v>24</v>
      </c>
      <c r="C691">
        <v>4.5</v>
      </c>
      <c r="D691">
        <v>10</v>
      </c>
      <c r="E691">
        <v>0.15</v>
      </c>
      <c r="F691">
        <f>order_details[[#This Row],[UnitPrice]]*order_details[[#This Row],[Quantity]]*(1-order_details[[#This Row],[Discount]])</f>
        <v>38.25</v>
      </c>
      <c r="G691">
        <f>order_details[[#This Row],[Discount]]*100</f>
        <v>15</v>
      </c>
      <c r="I691" s="4">
        <v>10937</v>
      </c>
      <c r="J691" s="3">
        <v>644.79999999999995</v>
      </c>
    </row>
    <row r="692" spans="1:10" x14ac:dyDescent="0.35">
      <c r="A692">
        <v>10512</v>
      </c>
      <c r="B692">
        <v>46</v>
      </c>
      <c r="C692">
        <v>12</v>
      </c>
      <c r="D692">
        <v>9</v>
      </c>
      <c r="E692">
        <v>0.15</v>
      </c>
      <c r="F692">
        <f>order_details[[#This Row],[UnitPrice]]*order_details[[#This Row],[Quantity]]*(1-order_details[[#This Row],[Discount]])</f>
        <v>91.8</v>
      </c>
      <c r="G692">
        <f>order_details[[#This Row],[Discount]]*100</f>
        <v>15</v>
      </c>
      <c r="I692" s="4">
        <v>10938</v>
      </c>
      <c r="J692" s="3">
        <v>2731.875</v>
      </c>
    </row>
    <row r="693" spans="1:10" x14ac:dyDescent="0.35">
      <c r="A693">
        <v>10512</v>
      </c>
      <c r="B693">
        <v>47</v>
      </c>
      <c r="C693">
        <v>9.5</v>
      </c>
      <c r="D693">
        <v>6</v>
      </c>
      <c r="E693">
        <v>0.15</v>
      </c>
      <c r="F693">
        <f>order_details[[#This Row],[UnitPrice]]*order_details[[#This Row],[Quantity]]*(1-order_details[[#This Row],[Discount]])</f>
        <v>48.449999999999996</v>
      </c>
      <c r="G693">
        <f>order_details[[#This Row],[Discount]]*100</f>
        <v>15</v>
      </c>
      <c r="I693" s="4">
        <v>10939</v>
      </c>
      <c r="J693" s="3">
        <v>637.5</v>
      </c>
    </row>
    <row r="694" spans="1:10" x14ac:dyDescent="0.35">
      <c r="A694">
        <v>10512</v>
      </c>
      <c r="B694">
        <v>60</v>
      </c>
      <c r="C694">
        <v>34</v>
      </c>
      <c r="D694">
        <v>12</v>
      </c>
      <c r="E694">
        <v>0.15</v>
      </c>
      <c r="F694">
        <f>order_details[[#This Row],[UnitPrice]]*order_details[[#This Row],[Quantity]]*(1-order_details[[#This Row],[Discount]])</f>
        <v>346.8</v>
      </c>
      <c r="G694">
        <f>order_details[[#This Row],[Discount]]*100</f>
        <v>15</v>
      </c>
      <c r="I694" s="4">
        <v>10940</v>
      </c>
      <c r="J694" s="3">
        <v>360</v>
      </c>
    </row>
    <row r="695" spans="1:10" x14ac:dyDescent="0.35">
      <c r="A695">
        <v>10513</v>
      </c>
      <c r="B695">
        <v>21</v>
      </c>
      <c r="C695">
        <v>10</v>
      </c>
      <c r="D695">
        <v>40</v>
      </c>
      <c r="E695">
        <v>0.2</v>
      </c>
      <c r="F695">
        <f>order_details[[#This Row],[UnitPrice]]*order_details[[#This Row],[Quantity]]*(1-order_details[[#This Row],[Discount]])</f>
        <v>320</v>
      </c>
      <c r="G695">
        <f>order_details[[#This Row],[Discount]]*100</f>
        <v>20</v>
      </c>
      <c r="I695" s="4">
        <v>10941</v>
      </c>
      <c r="J695" s="3">
        <v>4011.75</v>
      </c>
    </row>
    <row r="696" spans="1:10" x14ac:dyDescent="0.35">
      <c r="A696">
        <v>10513</v>
      </c>
      <c r="B696">
        <v>32</v>
      </c>
      <c r="C696">
        <v>32</v>
      </c>
      <c r="D696">
        <v>50</v>
      </c>
      <c r="E696">
        <v>0.2</v>
      </c>
      <c r="F696">
        <f>order_details[[#This Row],[UnitPrice]]*order_details[[#This Row],[Quantity]]*(1-order_details[[#This Row],[Discount]])</f>
        <v>1280</v>
      </c>
      <c r="G696">
        <f>order_details[[#This Row],[Discount]]*100</f>
        <v>20</v>
      </c>
      <c r="I696" s="4">
        <v>10942</v>
      </c>
      <c r="J696" s="3">
        <v>560</v>
      </c>
    </row>
    <row r="697" spans="1:10" x14ac:dyDescent="0.35">
      <c r="A697">
        <v>10513</v>
      </c>
      <c r="B697">
        <v>61</v>
      </c>
      <c r="C697">
        <v>28.5</v>
      </c>
      <c r="D697">
        <v>15</v>
      </c>
      <c r="E697">
        <v>0.2</v>
      </c>
      <c r="F697">
        <f>order_details[[#This Row],[UnitPrice]]*order_details[[#This Row],[Quantity]]*(1-order_details[[#This Row],[Discount]])</f>
        <v>342</v>
      </c>
      <c r="G697">
        <f>order_details[[#This Row],[Discount]]*100</f>
        <v>20</v>
      </c>
      <c r="I697" s="4">
        <v>10943</v>
      </c>
      <c r="J697" s="3">
        <v>711</v>
      </c>
    </row>
    <row r="698" spans="1:10" x14ac:dyDescent="0.35">
      <c r="A698">
        <v>10514</v>
      </c>
      <c r="B698">
        <v>20</v>
      </c>
      <c r="C698">
        <v>81</v>
      </c>
      <c r="D698">
        <v>39</v>
      </c>
      <c r="E698">
        <v>0</v>
      </c>
      <c r="F698">
        <f>order_details[[#This Row],[UnitPrice]]*order_details[[#This Row],[Quantity]]*(1-order_details[[#This Row],[Discount]])</f>
        <v>3159</v>
      </c>
      <c r="G698">
        <f>order_details[[#This Row],[Discount]]*100</f>
        <v>0</v>
      </c>
      <c r="I698" s="4">
        <v>10944</v>
      </c>
      <c r="J698" s="3">
        <v>1025.325</v>
      </c>
    </row>
    <row r="699" spans="1:10" x14ac:dyDescent="0.35">
      <c r="A699">
        <v>10514</v>
      </c>
      <c r="B699">
        <v>28</v>
      </c>
      <c r="C699">
        <v>45.6</v>
      </c>
      <c r="D699">
        <v>35</v>
      </c>
      <c r="E699">
        <v>0</v>
      </c>
      <c r="F699">
        <f>order_details[[#This Row],[UnitPrice]]*order_details[[#This Row],[Quantity]]*(1-order_details[[#This Row],[Discount]])</f>
        <v>1596</v>
      </c>
      <c r="G699">
        <f>order_details[[#This Row],[Discount]]*100</f>
        <v>0</v>
      </c>
      <c r="I699" s="4">
        <v>10945</v>
      </c>
      <c r="J699" s="3">
        <v>245</v>
      </c>
    </row>
    <row r="700" spans="1:10" x14ac:dyDescent="0.35">
      <c r="A700">
        <v>10514</v>
      </c>
      <c r="B700">
        <v>56</v>
      </c>
      <c r="C700">
        <v>38</v>
      </c>
      <c r="D700">
        <v>70</v>
      </c>
      <c r="E700">
        <v>0</v>
      </c>
      <c r="F700">
        <f>order_details[[#This Row],[UnitPrice]]*order_details[[#This Row],[Quantity]]*(1-order_details[[#This Row],[Discount]])</f>
        <v>2660</v>
      </c>
      <c r="G700">
        <f>order_details[[#This Row],[Discount]]*100</f>
        <v>0</v>
      </c>
      <c r="I700" s="4">
        <v>10946</v>
      </c>
      <c r="J700" s="3">
        <v>1407.5</v>
      </c>
    </row>
    <row r="701" spans="1:10" x14ac:dyDescent="0.35">
      <c r="A701">
        <v>10514</v>
      </c>
      <c r="B701">
        <v>65</v>
      </c>
      <c r="C701">
        <v>21.05</v>
      </c>
      <c r="D701">
        <v>39</v>
      </c>
      <c r="E701">
        <v>0</v>
      </c>
      <c r="F701">
        <f>order_details[[#This Row],[UnitPrice]]*order_details[[#This Row],[Quantity]]*(1-order_details[[#This Row],[Discount]])</f>
        <v>820.95</v>
      </c>
      <c r="G701">
        <f>order_details[[#This Row],[Discount]]*100</f>
        <v>0</v>
      </c>
      <c r="I701" s="4">
        <v>10947</v>
      </c>
      <c r="J701" s="3">
        <v>220</v>
      </c>
    </row>
    <row r="702" spans="1:10" x14ac:dyDescent="0.35">
      <c r="A702">
        <v>10514</v>
      </c>
      <c r="B702">
        <v>75</v>
      </c>
      <c r="C702">
        <v>7.75</v>
      </c>
      <c r="D702">
        <v>50</v>
      </c>
      <c r="E702">
        <v>0</v>
      </c>
      <c r="F702">
        <f>order_details[[#This Row],[UnitPrice]]*order_details[[#This Row],[Quantity]]*(1-order_details[[#This Row],[Discount]])</f>
        <v>387.5</v>
      </c>
      <c r="G702">
        <f>order_details[[#This Row],[Discount]]*100</f>
        <v>0</v>
      </c>
      <c r="I702" s="4">
        <v>10948</v>
      </c>
      <c r="J702" s="3">
        <v>2362.25</v>
      </c>
    </row>
    <row r="703" spans="1:10" x14ac:dyDescent="0.35">
      <c r="A703">
        <v>10515</v>
      </c>
      <c r="B703">
        <v>9</v>
      </c>
      <c r="C703">
        <v>97</v>
      </c>
      <c r="D703">
        <v>16</v>
      </c>
      <c r="E703">
        <v>0.15</v>
      </c>
      <c r="F703">
        <f>order_details[[#This Row],[UnitPrice]]*order_details[[#This Row],[Quantity]]*(1-order_details[[#This Row],[Discount]])</f>
        <v>1319.2</v>
      </c>
      <c r="G703">
        <f>order_details[[#This Row],[Discount]]*100</f>
        <v>15</v>
      </c>
      <c r="I703" s="4">
        <v>10949</v>
      </c>
      <c r="J703" s="3">
        <v>4422</v>
      </c>
    </row>
    <row r="704" spans="1:10" x14ac:dyDescent="0.35">
      <c r="A704">
        <v>10515</v>
      </c>
      <c r="B704">
        <v>16</v>
      </c>
      <c r="C704">
        <v>17.45</v>
      </c>
      <c r="D704">
        <v>50</v>
      </c>
      <c r="E704">
        <v>0</v>
      </c>
      <c r="F704">
        <f>order_details[[#This Row],[UnitPrice]]*order_details[[#This Row],[Quantity]]*(1-order_details[[#This Row],[Discount]])</f>
        <v>872.5</v>
      </c>
      <c r="G704">
        <f>order_details[[#This Row],[Discount]]*100</f>
        <v>0</v>
      </c>
      <c r="I704" s="4">
        <v>10950</v>
      </c>
      <c r="J704" s="3">
        <v>110</v>
      </c>
    </row>
    <row r="705" spans="1:10" x14ac:dyDescent="0.35">
      <c r="A705">
        <v>10515</v>
      </c>
      <c r="B705">
        <v>27</v>
      </c>
      <c r="C705">
        <v>43.9</v>
      </c>
      <c r="D705">
        <v>120</v>
      </c>
      <c r="E705">
        <v>0</v>
      </c>
      <c r="F705">
        <f>order_details[[#This Row],[UnitPrice]]*order_details[[#This Row],[Quantity]]*(1-order_details[[#This Row],[Discount]])</f>
        <v>5268</v>
      </c>
      <c r="G705">
        <f>order_details[[#This Row],[Discount]]*100</f>
        <v>0</v>
      </c>
      <c r="I705" s="4">
        <v>10951</v>
      </c>
      <c r="J705" s="3">
        <v>458.755</v>
      </c>
    </row>
    <row r="706" spans="1:10" x14ac:dyDescent="0.35">
      <c r="A706">
        <v>10515</v>
      </c>
      <c r="B706">
        <v>33</v>
      </c>
      <c r="C706">
        <v>2.5</v>
      </c>
      <c r="D706">
        <v>16</v>
      </c>
      <c r="E706">
        <v>0.15</v>
      </c>
      <c r="F706">
        <f>order_details[[#This Row],[UnitPrice]]*order_details[[#This Row],[Quantity]]*(1-order_details[[#This Row],[Discount]])</f>
        <v>34</v>
      </c>
      <c r="G706">
        <f>order_details[[#This Row],[Discount]]*100</f>
        <v>15</v>
      </c>
      <c r="I706" s="4">
        <v>10952</v>
      </c>
      <c r="J706" s="3">
        <v>471.2</v>
      </c>
    </row>
    <row r="707" spans="1:10" x14ac:dyDescent="0.35">
      <c r="A707">
        <v>10515</v>
      </c>
      <c r="B707">
        <v>60</v>
      </c>
      <c r="C707">
        <v>34</v>
      </c>
      <c r="D707">
        <v>84</v>
      </c>
      <c r="E707">
        <v>0.15</v>
      </c>
      <c r="F707">
        <f>order_details[[#This Row],[UnitPrice]]*order_details[[#This Row],[Quantity]]*(1-order_details[[#This Row],[Discount]])</f>
        <v>2427.6</v>
      </c>
      <c r="G707">
        <f>order_details[[#This Row],[Discount]]*100</f>
        <v>15</v>
      </c>
      <c r="I707" s="4">
        <v>10953</v>
      </c>
      <c r="J707" s="3">
        <v>4441.25</v>
      </c>
    </row>
    <row r="708" spans="1:10" x14ac:dyDescent="0.35">
      <c r="A708">
        <v>10516</v>
      </c>
      <c r="B708">
        <v>18</v>
      </c>
      <c r="C708">
        <v>62.5</v>
      </c>
      <c r="D708">
        <v>25</v>
      </c>
      <c r="E708">
        <v>0.1</v>
      </c>
      <c r="F708">
        <f>order_details[[#This Row],[UnitPrice]]*order_details[[#This Row],[Quantity]]*(1-order_details[[#This Row],[Discount]])</f>
        <v>1406.25</v>
      </c>
      <c r="G708">
        <f>order_details[[#This Row],[Discount]]*100</f>
        <v>10</v>
      </c>
      <c r="I708" s="4">
        <v>10954</v>
      </c>
      <c r="J708" s="3">
        <v>1659.5349999999999</v>
      </c>
    </row>
    <row r="709" spans="1:10" x14ac:dyDescent="0.35">
      <c r="A709">
        <v>10516</v>
      </c>
      <c r="B709">
        <v>41</v>
      </c>
      <c r="C709">
        <v>9.65</v>
      </c>
      <c r="D709">
        <v>80</v>
      </c>
      <c r="E709">
        <v>0.1</v>
      </c>
      <c r="F709">
        <f>order_details[[#This Row],[UnitPrice]]*order_details[[#This Row],[Quantity]]*(1-order_details[[#This Row],[Discount]])</f>
        <v>694.80000000000007</v>
      </c>
      <c r="G709">
        <f>order_details[[#This Row],[Discount]]*100</f>
        <v>10</v>
      </c>
      <c r="I709" s="4">
        <v>10955</v>
      </c>
      <c r="J709" s="3">
        <v>74.400000000000006</v>
      </c>
    </row>
    <row r="710" spans="1:10" x14ac:dyDescent="0.35">
      <c r="A710">
        <v>10516</v>
      </c>
      <c r="B710">
        <v>42</v>
      </c>
      <c r="C710">
        <v>14</v>
      </c>
      <c r="D710">
        <v>20</v>
      </c>
      <c r="E710">
        <v>0</v>
      </c>
      <c r="F710">
        <f>order_details[[#This Row],[UnitPrice]]*order_details[[#This Row],[Quantity]]*(1-order_details[[#This Row],[Discount]])</f>
        <v>280</v>
      </c>
      <c r="G710">
        <f>order_details[[#This Row],[Discount]]*100</f>
        <v>0</v>
      </c>
      <c r="I710" s="4">
        <v>10956</v>
      </c>
      <c r="J710" s="3">
        <v>677</v>
      </c>
    </row>
    <row r="711" spans="1:10" x14ac:dyDescent="0.35">
      <c r="A711">
        <v>10517</v>
      </c>
      <c r="B711">
        <v>52</v>
      </c>
      <c r="C711">
        <v>7</v>
      </c>
      <c r="D711">
        <v>6</v>
      </c>
      <c r="E711">
        <v>0</v>
      </c>
      <c r="F711">
        <f>order_details[[#This Row],[UnitPrice]]*order_details[[#This Row],[Quantity]]*(1-order_details[[#This Row],[Discount]])</f>
        <v>42</v>
      </c>
      <c r="G711">
        <f>order_details[[#This Row],[Discount]]*100</f>
        <v>0</v>
      </c>
      <c r="I711" s="4">
        <v>10957</v>
      </c>
      <c r="J711" s="3">
        <v>1762.7</v>
      </c>
    </row>
    <row r="712" spans="1:10" x14ac:dyDescent="0.35">
      <c r="A712">
        <v>10517</v>
      </c>
      <c r="B712">
        <v>59</v>
      </c>
      <c r="C712">
        <v>55</v>
      </c>
      <c r="D712">
        <v>4</v>
      </c>
      <c r="E712">
        <v>0</v>
      </c>
      <c r="F712">
        <f>order_details[[#This Row],[UnitPrice]]*order_details[[#This Row],[Quantity]]*(1-order_details[[#This Row],[Discount]])</f>
        <v>220</v>
      </c>
      <c r="G712">
        <f>order_details[[#This Row],[Discount]]*100</f>
        <v>0</v>
      </c>
      <c r="I712" s="4">
        <v>10958</v>
      </c>
      <c r="J712" s="3">
        <v>781</v>
      </c>
    </row>
    <row r="713" spans="1:10" x14ac:dyDescent="0.35">
      <c r="A713">
        <v>10517</v>
      </c>
      <c r="B713">
        <v>70</v>
      </c>
      <c r="C713">
        <v>15</v>
      </c>
      <c r="D713">
        <v>6</v>
      </c>
      <c r="E713">
        <v>0</v>
      </c>
      <c r="F713">
        <f>order_details[[#This Row],[UnitPrice]]*order_details[[#This Row],[Quantity]]*(1-order_details[[#This Row],[Discount]])</f>
        <v>90</v>
      </c>
      <c r="G713">
        <f>order_details[[#This Row],[Discount]]*100</f>
        <v>0</v>
      </c>
      <c r="I713" s="4">
        <v>10959</v>
      </c>
      <c r="J713" s="3">
        <v>131.75</v>
      </c>
    </row>
    <row r="714" spans="1:10" x14ac:dyDescent="0.35">
      <c r="A714">
        <v>10518</v>
      </c>
      <c r="B714">
        <v>24</v>
      </c>
      <c r="C714">
        <v>4.5</v>
      </c>
      <c r="D714">
        <v>5</v>
      </c>
      <c r="E714">
        <v>0</v>
      </c>
      <c r="F714">
        <f>order_details[[#This Row],[UnitPrice]]*order_details[[#This Row],[Quantity]]*(1-order_details[[#This Row],[Discount]])</f>
        <v>22.5</v>
      </c>
      <c r="G714">
        <f>order_details[[#This Row],[Discount]]*100</f>
        <v>0</v>
      </c>
      <c r="I714" s="4">
        <v>10960</v>
      </c>
      <c r="J714" s="3">
        <v>265.35000000000002</v>
      </c>
    </row>
    <row r="715" spans="1:10" x14ac:dyDescent="0.35">
      <c r="A715">
        <v>10518</v>
      </c>
      <c r="B715">
        <v>38</v>
      </c>
      <c r="C715">
        <v>263.5</v>
      </c>
      <c r="D715">
        <v>15</v>
      </c>
      <c r="E715">
        <v>0</v>
      </c>
      <c r="F715">
        <f>order_details[[#This Row],[UnitPrice]]*order_details[[#This Row],[Quantity]]*(1-order_details[[#This Row],[Discount]])</f>
        <v>3952.5</v>
      </c>
      <c r="G715">
        <f>order_details[[#This Row],[Discount]]*100</f>
        <v>0</v>
      </c>
      <c r="I715" s="4">
        <v>10961</v>
      </c>
      <c r="J715" s="3">
        <v>1119.9000000000001</v>
      </c>
    </row>
    <row r="716" spans="1:10" x14ac:dyDescent="0.35">
      <c r="A716">
        <v>10518</v>
      </c>
      <c r="B716">
        <v>44</v>
      </c>
      <c r="C716">
        <v>19.45</v>
      </c>
      <c r="D716">
        <v>9</v>
      </c>
      <c r="E716">
        <v>0</v>
      </c>
      <c r="F716">
        <f>order_details[[#This Row],[UnitPrice]]*order_details[[#This Row],[Quantity]]*(1-order_details[[#This Row],[Discount]])</f>
        <v>175.04999999999998</v>
      </c>
      <c r="G716">
        <f>order_details[[#This Row],[Discount]]*100</f>
        <v>0</v>
      </c>
      <c r="I716" s="4">
        <v>10962</v>
      </c>
      <c r="J716" s="3">
        <v>3584</v>
      </c>
    </row>
    <row r="717" spans="1:10" x14ac:dyDescent="0.35">
      <c r="A717">
        <v>10519</v>
      </c>
      <c r="B717">
        <v>10</v>
      </c>
      <c r="C717">
        <v>31</v>
      </c>
      <c r="D717">
        <v>16</v>
      </c>
      <c r="E717">
        <v>0.05</v>
      </c>
      <c r="F717">
        <f>order_details[[#This Row],[UnitPrice]]*order_details[[#This Row],[Quantity]]*(1-order_details[[#This Row],[Discount]])</f>
        <v>471.2</v>
      </c>
      <c r="G717">
        <f>order_details[[#This Row],[Discount]]*100</f>
        <v>5</v>
      </c>
      <c r="I717" s="4">
        <v>10963</v>
      </c>
      <c r="J717" s="3">
        <v>57.8</v>
      </c>
    </row>
    <row r="718" spans="1:10" x14ac:dyDescent="0.35">
      <c r="A718">
        <v>10519</v>
      </c>
      <c r="B718">
        <v>56</v>
      </c>
      <c r="C718">
        <v>38</v>
      </c>
      <c r="D718">
        <v>40</v>
      </c>
      <c r="E718">
        <v>0</v>
      </c>
      <c r="F718">
        <f>order_details[[#This Row],[UnitPrice]]*order_details[[#This Row],[Quantity]]*(1-order_details[[#This Row],[Discount]])</f>
        <v>1520</v>
      </c>
      <c r="G718">
        <f>order_details[[#This Row],[Discount]]*100</f>
        <v>0</v>
      </c>
      <c r="I718" s="4">
        <v>10964</v>
      </c>
      <c r="J718" s="3">
        <v>2052.5</v>
      </c>
    </row>
    <row r="719" spans="1:10" x14ac:dyDescent="0.35">
      <c r="A719">
        <v>10519</v>
      </c>
      <c r="B719">
        <v>60</v>
      </c>
      <c r="C719">
        <v>34</v>
      </c>
      <c r="D719">
        <v>10</v>
      </c>
      <c r="E719">
        <v>0.05</v>
      </c>
      <c r="F719">
        <f>order_details[[#This Row],[UnitPrice]]*order_details[[#This Row],[Quantity]]*(1-order_details[[#This Row],[Discount]])</f>
        <v>323</v>
      </c>
      <c r="G719">
        <f>order_details[[#This Row],[Discount]]*100</f>
        <v>5</v>
      </c>
      <c r="I719" s="4">
        <v>10965</v>
      </c>
      <c r="J719" s="3">
        <v>848</v>
      </c>
    </row>
    <row r="720" spans="1:10" x14ac:dyDescent="0.35">
      <c r="A720">
        <v>10520</v>
      </c>
      <c r="B720">
        <v>24</v>
      </c>
      <c r="C720">
        <v>4.5</v>
      </c>
      <c r="D720">
        <v>8</v>
      </c>
      <c r="E720">
        <v>0</v>
      </c>
      <c r="F720">
        <f>order_details[[#This Row],[UnitPrice]]*order_details[[#This Row],[Quantity]]*(1-order_details[[#This Row],[Discount]])</f>
        <v>36</v>
      </c>
      <c r="G720">
        <f>order_details[[#This Row],[Discount]]*100</f>
        <v>0</v>
      </c>
      <c r="I720" s="4">
        <v>10966</v>
      </c>
      <c r="J720" s="3">
        <v>1098.4599999999998</v>
      </c>
    </row>
    <row r="721" spans="1:10" x14ac:dyDescent="0.35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f>order_details[[#This Row],[UnitPrice]]*order_details[[#This Row],[Quantity]]*(1-order_details[[#This Row],[Discount]])</f>
        <v>164</v>
      </c>
      <c r="G721">
        <f>order_details[[#This Row],[Discount]]*100</f>
        <v>0</v>
      </c>
      <c r="I721" s="4">
        <v>10967</v>
      </c>
      <c r="J721" s="3">
        <v>910.4</v>
      </c>
    </row>
    <row r="722" spans="1:10" x14ac:dyDescent="0.35">
      <c r="A722">
        <v>10521</v>
      </c>
      <c r="B722">
        <v>35</v>
      </c>
      <c r="C722">
        <v>18</v>
      </c>
      <c r="D722">
        <v>3</v>
      </c>
      <c r="E722">
        <v>0</v>
      </c>
      <c r="F722">
        <f>order_details[[#This Row],[UnitPrice]]*order_details[[#This Row],[Quantity]]*(1-order_details[[#This Row],[Discount]])</f>
        <v>54</v>
      </c>
      <c r="G722">
        <f>order_details[[#This Row],[Discount]]*100</f>
        <v>0</v>
      </c>
      <c r="I722" s="4">
        <v>10968</v>
      </c>
      <c r="J722" s="3">
        <v>1408</v>
      </c>
    </row>
    <row r="723" spans="1:10" x14ac:dyDescent="0.35">
      <c r="A723">
        <v>10521</v>
      </c>
      <c r="B723">
        <v>41</v>
      </c>
      <c r="C723">
        <v>9.65</v>
      </c>
      <c r="D723">
        <v>10</v>
      </c>
      <c r="E723">
        <v>0</v>
      </c>
      <c r="F723">
        <f>order_details[[#This Row],[UnitPrice]]*order_details[[#This Row],[Quantity]]*(1-order_details[[#This Row],[Discount]])</f>
        <v>96.5</v>
      </c>
      <c r="G723">
        <f>order_details[[#This Row],[Discount]]*100</f>
        <v>0</v>
      </c>
      <c r="I723" s="4">
        <v>10969</v>
      </c>
      <c r="J723" s="3">
        <v>108</v>
      </c>
    </row>
    <row r="724" spans="1:10" x14ac:dyDescent="0.35">
      <c r="A724">
        <v>10521</v>
      </c>
      <c r="B724">
        <v>68</v>
      </c>
      <c r="C724">
        <v>12.5</v>
      </c>
      <c r="D724">
        <v>6</v>
      </c>
      <c r="E724">
        <v>0</v>
      </c>
      <c r="F724">
        <f>order_details[[#This Row],[UnitPrice]]*order_details[[#This Row],[Quantity]]*(1-order_details[[#This Row],[Discount]])</f>
        <v>75</v>
      </c>
      <c r="G724">
        <f>order_details[[#This Row],[Discount]]*100</f>
        <v>0</v>
      </c>
      <c r="I724" s="4">
        <v>10970</v>
      </c>
      <c r="J724" s="3">
        <v>224</v>
      </c>
    </row>
    <row r="725" spans="1:10" x14ac:dyDescent="0.35">
      <c r="A725">
        <v>10522</v>
      </c>
      <c r="B725">
        <v>1</v>
      </c>
      <c r="C725">
        <v>18</v>
      </c>
      <c r="D725">
        <v>40</v>
      </c>
      <c r="E725">
        <v>0.2</v>
      </c>
      <c r="F725">
        <f>order_details[[#This Row],[UnitPrice]]*order_details[[#This Row],[Quantity]]*(1-order_details[[#This Row],[Discount]])</f>
        <v>576</v>
      </c>
      <c r="G725">
        <f>order_details[[#This Row],[Discount]]*100</f>
        <v>20</v>
      </c>
      <c r="I725" s="4">
        <v>10971</v>
      </c>
      <c r="J725" s="3">
        <v>1733.0600000000002</v>
      </c>
    </row>
    <row r="726" spans="1:10" x14ac:dyDescent="0.35">
      <c r="A726">
        <v>10522</v>
      </c>
      <c r="B726">
        <v>8</v>
      </c>
      <c r="C726">
        <v>40</v>
      </c>
      <c r="D726">
        <v>24</v>
      </c>
      <c r="E726">
        <v>0</v>
      </c>
      <c r="F726">
        <f>order_details[[#This Row],[UnitPrice]]*order_details[[#This Row],[Quantity]]*(1-order_details[[#This Row],[Discount]])</f>
        <v>960</v>
      </c>
      <c r="G726">
        <f>order_details[[#This Row],[Discount]]*100</f>
        <v>0</v>
      </c>
      <c r="I726" s="4">
        <v>10972</v>
      </c>
      <c r="J726" s="3">
        <v>251.5</v>
      </c>
    </row>
    <row r="727" spans="1:10" x14ac:dyDescent="0.35">
      <c r="A727">
        <v>10522</v>
      </c>
      <c r="B727">
        <v>30</v>
      </c>
      <c r="C727">
        <v>25.89</v>
      </c>
      <c r="D727">
        <v>20</v>
      </c>
      <c r="E727">
        <v>0.2</v>
      </c>
      <c r="F727">
        <f>order_details[[#This Row],[UnitPrice]]*order_details[[#This Row],[Quantity]]*(1-order_details[[#This Row],[Discount]])</f>
        <v>414.24</v>
      </c>
      <c r="G727">
        <f>order_details[[#This Row],[Discount]]*100</f>
        <v>20</v>
      </c>
      <c r="I727" s="4">
        <v>10973</v>
      </c>
      <c r="J727" s="3">
        <v>291.55</v>
      </c>
    </row>
    <row r="728" spans="1:10" x14ac:dyDescent="0.3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f>order_details[[#This Row],[UnitPrice]]*order_details[[#This Row],[Quantity]]*(1-order_details[[#This Row],[Discount]])</f>
        <v>368</v>
      </c>
      <c r="G728">
        <f>order_details[[#This Row],[Discount]]*100</f>
        <v>20</v>
      </c>
      <c r="I728" s="4">
        <v>10974</v>
      </c>
      <c r="J728" s="3">
        <v>439</v>
      </c>
    </row>
    <row r="729" spans="1:10" x14ac:dyDescent="0.35">
      <c r="A729">
        <v>10523</v>
      </c>
      <c r="B729">
        <v>17</v>
      </c>
      <c r="C729">
        <v>39</v>
      </c>
      <c r="D729">
        <v>25</v>
      </c>
      <c r="E729">
        <v>0.1</v>
      </c>
      <c r="F729">
        <f>order_details[[#This Row],[UnitPrice]]*order_details[[#This Row],[Quantity]]*(1-order_details[[#This Row],[Discount]])</f>
        <v>877.5</v>
      </c>
      <c r="G729">
        <f>order_details[[#This Row],[Discount]]*100</f>
        <v>10</v>
      </c>
      <c r="I729" s="4">
        <v>10975</v>
      </c>
      <c r="J729" s="3">
        <v>717.5</v>
      </c>
    </row>
    <row r="730" spans="1:10" x14ac:dyDescent="0.35">
      <c r="A730">
        <v>10523</v>
      </c>
      <c r="B730">
        <v>20</v>
      </c>
      <c r="C730">
        <v>81</v>
      </c>
      <c r="D730">
        <v>15</v>
      </c>
      <c r="E730">
        <v>0.1</v>
      </c>
      <c r="F730">
        <f>order_details[[#This Row],[UnitPrice]]*order_details[[#This Row],[Quantity]]*(1-order_details[[#This Row],[Discount]])</f>
        <v>1093.5</v>
      </c>
      <c r="G730">
        <f>order_details[[#This Row],[Discount]]*100</f>
        <v>10</v>
      </c>
      <c r="I730" s="4">
        <v>10976</v>
      </c>
      <c r="J730" s="3">
        <v>912</v>
      </c>
    </row>
    <row r="731" spans="1:10" x14ac:dyDescent="0.35">
      <c r="A731">
        <v>10523</v>
      </c>
      <c r="B731">
        <v>37</v>
      </c>
      <c r="C731">
        <v>26</v>
      </c>
      <c r="D731">
        <v>18</v>
      </c>
      <c r="E731">
        <v>0.1</v>
      </c>
      <c r="F731">
        <f>order_details[[#This Row],[UnitPrice]]*order_details[[#This Row],[Quantity]]*(1-order_details[[#This Row],[Discount]])</f>
        <v>421.2</v>
      </c>
      <c r="G731">
        <f>order_details[[#This Row],[Discount]]*100</f>
        <v>10</v>
      </c>
      <c r="I731" s="4">
        <v>10977</v>
      </c>
      <c r="J731" s="3">
        <v>2233</v>
      </c>
    </row>
    <row r="732" spans="1:10" x14ac:dyDescent="0.35">
      <c r="A732">
        <v>10523</v>
      </c>
      <c r="B732">
        <v>41</v>
      </c>
      <c r="C732">
        <v>9.65</v>
      </c>
      <c r="D732">
        <v>6</v>
      </c>
      <c r="E732">
        <v>0.1</v>
      </c>
      <c r="F732">
        <f>order_details[[#This Row],[UnitPrice]]*order_details[[#This Row],[Quantity]]*(1-order_details[[#This Row],[Discount]])</f>
        <v>52.110000000000007</v>
      </c>
      <c r="G732">
        <f>order_details[[#This Row],[Discount]]*100</f>
        <v>10</v>
      </c>
      <c r="I732" s="4">
        <v>10978</v>
      </c>
      <c r="J732" s="3">
        <v>1303.1949999999999</v>
      </c>
    </row>
    <row r="733" spans="1:10" x14ac:dyDescent="0.35">
      <c r="A733">
        <v>10524</v>
      </c>
      <c r="B733">
        <v>10</v>
      </c>
      <c r="C733">
        <v>31</v>
      </c>
      <c r="D733">
        <v>2</v>
      </c>
      <c r="E733">
        <v>0</v>
      </c>
      <c r="F733">
        <f>order_details[[#This Row],[UnitPrice]]*order_details[[#This Row],[Quantity]]*(1-order_details[[#This Row],[Discount]])</f>
        <v>62</v>
      </c>
      <c r="G733">
        <f>order_details[[#This Row],[Discount]]*100</f>
        <v>0</v>
      </c>
      <c r="I733" s="4">
        <v>10979</v>
      </c>
      <c r="J733" s="3">
        <v>4813.5</v>
      </c>
    </row>
    <row r="734" spans="1:10" x14ac:dyDescent="0.35">
      <c r="A734">
        <v>10524</v>
      </c>
      <c r="B734">
        <v>30</v>
      </c>
      <c r="C734">
        <v>25.89</v>
      </c>
      <c r="D734">
        <v>10</v>
      </c>
      <c r="E734">
        <v>0</v>
      </c>
      <c r="F734">
        <f>order_details[[#This Row],[UnitPrice]]*order_details[[#This Row],[Quantity]]*(1-order_details[[#This Row],[Discount]])</f>
        <v>258.89999999999998</v>
      </c>
      <c r="G734">
        <f>order_details[[#This Row],[Discount]]*100</f>
        <v>0</v>
      </c>
      <c r="I734" s="4">
        <v>10980</v>
      </c>
      <c r="J734" s="3">
        <v>248</v>
      </c>
    </row>
    <row r="735" spans="1:10" x14ac:dyDescent="0.35">
      <c r="A735">
        <v>10524</v>
      </c>
      <c r="B735">
        <v>43</v>
      </c>
      <c r="C735">
        <v>46</v>
      </c>
      <c r="D735">
        <v>60</v>
      </c>
      <c r="E735">
        <v>0</v>
      </c>
      <c r="F735">
        <f>order_details[[#This Row],[UnitPrice]]*order_details[[#This Row],[Quantity]]*(1-order_details[[#This Row],[Discount]])</f>
        <v>2760</v>
      </c>
      <c r="G735">
        <f>order_details[[#This Row],[Discount]]*100</f>
        <v>0</v>
      </c>
      <c r="I735" s="4">
        <v>10981</v>
      </c>
      <c r="J735" s="3">
        <v>15810</v>
      </c>
    </row>
    <row r="736" spans="1:10" x14ac:dyDescent="0.35">
      <c r="A736">
        <v>10524</v>
      </c>
      <c r="B736">
        <v>54</v>
      </c>
      <c r="C736">
        <v>7.45</v>
      </c>
      <c r="D736">
        <v>15</v>
      </c>
      <c r="E736">
        <v>0</v>
      </c>
      <c r="F736">
        <f>order_details[[#This Row],[UnitPrice]]*order_details[[#This Row],[Quantity]]*(1-order_details[[#This Row],[Discount]])</f>
        <v>111.75</v>
      </c>
      <c r="G736">
        <f>order_details[[#This Row],[Discount]]*100</f>
        <v>0</v>
      </c>
      <c r="I736" s="4">
        <v>10982</v>
      </c>
      <c r="J736" s="3">
        <v>1014</v>
      </c>
    </row>
    <row r="737" spans="1:10" x14ac:dyDescent="0.35">
      <c r="A737">
        <v>10525</v>
      </c>
      <c r="B737">
        <v>36</v>
      </c>
      <c r="C737">
        <v>19</v>
      </c>
      <c r="D737">
        <v>30</v>
      </c>
      <c r="E737">
        <v>0</v>
      </c>
      <c r="F737">
        <f>order_details[[#This Row],[UnitPrice]]*order_details[[#This Row],[Quantity]]*(1-order_details[[#This Row],[Discount]])</f>
        <v>570</v>
      </c>
      <c r="G737">
        <f>order_details[[#This Row],[Discount]]*100</f>
        <v>0</v>
      </c>
      <c r="I737" s="4">
        <v>10983</v>
      </c>
      <c r="J737" s="3">
        <v>720.9</v>
      </c>
    </row>
    <row r="738" spans="1:10" x14ac:dyDescent="0.3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f>order_details[[#This Row],[UnitPrice]]*order_details[[#This Row],[Quantity]]*(1-order_details[[#This Row],[Discount]])</f>
        <v>248.4</v>
      </c>
      <c r="G738">
        <f>order_details[[#This Row],[Discount]]*100</f>
        <v>10</v>
      </c>
      <c r="I738" s="4">
        <v>10984</v>
      </c>
      <c r="J738" s="3">
        <v>1809.75</v>
      </c>
    </row>
    <row r="739" spans="1:10" x14ac:dyDescent="0.35">
      <c r="A739">
        <v>10526</v>
      </c>
      <c r="B739">
        <v>1</v>
      </c>
      <c r="C739">
        <v>18</v>
      </c>
      <c r="D739">
        <v>8</v>
      </c>
      <c r="E739">
        <v>0.15</v>
      </c>
      <c r="F739">
        <f>order_details[[#This Row],[UnitPrice]]*order_details[[#This Row],[Quantity]]*(1-order_details[[#This Row],[Discount]])</f>
        <v>122.39999999999999</v>
      </c>
      <c r="G739">
        <f>order_details[[#This Row],[Discount]]*100</f>
        <v>15</v>
      </c>
      <c r="I739" s="4">
        <v>10985</v>
      </c>
      <c r="J739" s="3">
        <v>2023.38</v>
      </c>
    </row>
    <row r="740" spans="1:10" x14ac:dyDescent="0.35">
      <c r="A740">
        <v>10526</v>
      </c>
      <c r="B740">
        <v>13</v>
      </c>
      <c r="C740">
        <v>6</v>
      </c>
      <c r="D740">
        <v>10</v>
      </c>
      <c r="E740">
        <v>0</v>
      </c>
      <c r="F740">
        <f>order_details[[#This Row],[UnitPrice]]*order_details[[#This Row],[Quantity]]*(1-order_details[[#This Row],[Discount]])</f>
        <v>60</v>
      </c>
      <c r="G740">
        <f>order_details[[#This Row],[Discount]]*100</f>
        <v>0</v>
      </c>
      <c r="I740" s="4">
        <v>10986</v>
      </c>
      <c r="J740" s="3">
        <v>2220</v>
      </c>
    </row>
    <row r="741" spans="1:10" x14ac:dyDescent="0.35">
      <c r="A741">
        <v>10526</v>
      </c>
      <c r="B741">
        <v>56</v>
      </c>
      <c r="C741">
        <v>38</v>
      </c>
      <c r="D741">
        <v>30</v>
      </c>
      <c r="E741">
        <v>0.15</v>
      </c>
      <c r="F741">
        <f>order_details[[#This Row],[UnitPrice]]*order_details[[#This Row],[Quantity]]*(1-order_details[[#This Row],[Discount]])</f>
        <v>969</v>
      </c>
      <c r="G741">
        <f>order_details[[#This Row],[Discount]]*100</f>
        <v>15</v>
      </c>
      <c r="I741" s="4">
        <v>10987</v>
      </c>
      <c r="J741" s="3">
        <v>2772</v>
      </c>
    </row>
    <row r="742" spans="1:10" x14ac:dyDescent="0.35">
      <c r="A742">
        <v>10527</v>
      </c>
      <c r="B742">
        <v>4</v>
      </c>
      <c r="C742">
        <v>22</v>
      </c>
      <c r="D742">
        <v>50</v>
      </c>
      <c r="E742">
        <v>0.1</v>
      </c>
      <c r="F742">
        <f>order_details[[#This Row],[UnitPrice]]*order_details[[#This Row],[Quantity]]*(1-order_details[[#This Row],[Discount]])</f>
        <v>990</v>
      </c>
      <c r="G742">
        <f>order_details[[#This Row],[Discount]]*100</f>
        <v>10</v>
      </c>
      <c r="I742" s="4">
        <v>10988</v>
      </c>
      <c r="J742" s="3">
        <v>3574.8</v>
      </c>
    </row>
    <row r="743" spans="1:10" x14ac:dyDescent="0.35">
      <c r="A743">
        <v>10527</v>
      </c>
      <c r="B743">
        <v>36</v>
      </c>
      <c r="C743">
        <v>19</v>
      </c>
      <c r="D743">
        <v>30</v>
      </c>
      <c r="E743">
        <v>0.1</v>
      </c>
      <c r="F743">
        <f>order_details[[#This Row],[UnitPrice]]*order_details[[#This Row],[Quantity]]*(1-order_details[[#This Row],[Discount]])</f>
        <v>513</v>
      </c>
      <c r="G743">
        <f>order_details[[#This Row],[Discount]]*100</f>
        <v>10</v>
      </c>
      <c r="I743" s="4">
        <v>10989</v>
      </c>
      <c r="J743" s="3">
        <v>1353.6</v>
      </c>
    </row>
    <row r="744" spans="1:10" x14ac:dyDescent="0.35">
      <c r="A744">
        <v>10528</v>
      </c>
      <c r="B744">
        <v>11</v>
      </c>
      <c r="C744">
        <v>21</v>
      </c>
      <c r="D744">
        <v>3</v>
      </c>
      <c r="E744">
        <v>0</v>
      </c>
      <c r="F744">
        <f>order_details[[#This Row],[UnitPrice]]*order_details[[#This Row],[Quantity]]*(1-order_details[[#This Row],[Discount]])</f>
        <v>63</v>
      </c>
      <c r="G744">
        <f>order_details[[#This Row],[Discount]]*100</f>
        <v>0</v>
      </c>
      <c r="I744" s="4">
        <v>10990</v>
      </c>
      <c r="J744" s="3">
        <v>4288.8500000000004</v>
      </c>
    </row>
    <row r="745" spans="1:10" x14ac:dyDescent="0.35">
      <c r="A745">
        <v>10528</v>
      </c>
      <c r="B745">
        <v>33</v>
      </c>
      <c r="C745">
        <v>2.5</v>
      </c>
      <c r="D745">
        <v>8</v>
      </c>
      <c r="E745">
        <v>0.2</v>
      </c>
      <c r="F745">
        <f>order_details[[#This Row],[UnitPrice]]*order_details[[#This Row],[Quantity]]*(1-order_details[[#This Row],[Discount]])</f>
        <v>16</v>
      </c>
      <c r="G745">
        <f>order_details[[#This Row],[Discount]]*100</f>
        <v>20</v>
      </c>
      <c r="I745" s="4">
        <v>10991</v>
      </c>
      <c r="J745" s="3">
        <v>2296</v>
      </c>
    </row>
    <row r="746" spans="1:10" x14ac:dyDescent="0.35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f>order_details[[#This Row],[UnitPrice]]*order_details[[#This Row],[Quantity]]*(1-order_details[[#This Row],[Discount]])</f>
        <v>313.2</v>
      </c>
      <c r="G746">
        <f>order_details[[#This Row],[Discount]]*100</f>
        <v>0</v>
      </c>
      <c r="I746" s="4">
        <v>10992</v>
      </c>
      <c r="J746" s="3">
        <v>69.599999999999994</v>
      </c>
    </row>
    <row r="747" spans="1:10" x14ac:dyDescent="0.35">
      <c r="A747">
        <v>10529</v>
      </c>
      <c r="B747">
        <v>55</v>
      </c>
      <c r="C747">
        <v>24</v>
      </c>
      <c r="D747">
        <v>14</v>
      </c>
      <c r="E747">
        <v>0</v>
      </c>
      <c r="F747">
        <f>order_details[[#This Row],[UnitPrice]]*order_details[[#This Row],[Quantity]]*(1-order_details[[#This Row],[Discount]])</f>
        <v>336</v>
      </c>
      <c r="G747">
        <f>order_details[[#This Row],[Discount]]*100</f>
        <v>0</v>
      </c>
      <c r="I747" s="4">
        <v>10993</v>
      </c>
      <c r="J747" s="3">
        <v>4895.4375</v>
      </c>
    </row>
    <row r="748" spans="1:10" x14ac:dyDescent="0.35">
      <c r="A748">
        <v>10529</v>
      </c>
      <c r="B748">
        <v>68</v>
      </c>
      <c r="C748">
        <v>12.5</v>
      </c>
      <c r="D748">
        <v>20</v>
      </c>
      <c r="E748">
        <v>0</v>
      </c>
      <c r="F748">
        <f>order_details[[#This Row],[UnitPrice]]*order_details[[#This Row],[Quantity]]*(1-order_details[[#This Row],[Discount]])</f>
        <v>250</v>
      </c>
      <c r="G748">
        <f>order_details[[#This Row],[Discount]]*100</f>
        <v>0</v>
      </c>
      <c r="I748" s="4">
        <v>10994</v>
      </c>
      <c r="J748" s="3">
        <v>940.5</v>
      </c>
    </row>
    <row r="749" spans="1:10" x14ac:dyDescent="0.35">
      <c r="A749">
        <v>10529</v>
      </c>
      <c r="B749">
        <v>69</v>
      </c>
      <c r="C749">
        <v>36</v>
      </c>
      <c r="D749">
        <v>10</v>
      </c>
      <c r="E749">
        <v>0</v>
      </c>
      <c r="F749">
        <f>order_details[[#This Row],[UnitPrice]]*order_details[[#This Row],[Quantity]]*(1-order_details[[#This Row],[Discount]])</f>
        <v>360</v>
      </c>
      <c r="G749">
        <f>order_details[[#This Row],[Discount]]*100</f>
        <v>0</v>
      </c>
      <c r="I749" s="4">
        <v>10995</v>
      </c>
      <c r="J749" s="3">
        <v>1196</v>
      </c>
    </row>
    <row r="750" spans="1:10" x14ac:dyDescent="0.35">
      <c r="A750">
        <v>10530</v>
      </c>
      <c r="B750">
        <v>17</v>
      </c>
      <c r="C750">
        <v>39</v>
      </c>
      <c r="D750">
        <v>40</v>
      </c>
      <c r="E750">
        <v>0</v>
      </c>
      <c r="F750">
        <f>order_details[[#This Row],[UnitPrice]]*order_details[[#This Row],[Quantity]]*(1-order_details[[#This Row],[Discount]])</f>
        <v>1560</v>
      </c>
      <c r="G750">
        <f>order_details[[#This Row],[Discount]]*100</f>
        <v>0</v>
      </c>
      <c r="I750" s="4">
        <v>10996</v>
      </c>
      <c r="J750" s="3">
        <v>560</v>
      </c>
    </row>
    <row r="751" spans="1:10" x14ac:dyDescent="0.35">
      <c r="A751">
        <v>10530</v>
      </c>
      <c r="B751">
        <v>43</v>
      </c>
      <c r="C751">
        <v>46</v>
      </c>
      <c r="D751">
        <v>25</v>
      </c>
      <c r="E751">
        <v>0</v>
      </c>
      <c r="F751">
        <f>order_details[[#This Row],[UnitPrice]]*order_details[[#This Row],[Quantity]]*(1-order_details[[#This Row],[Discount]])</f>
        <v>1150</v>
      </c>
      <c r="G751">
        <f>order_details[[#This Row],[Discount]]*100</f>
        <v>0</v>
      </c>
      <c r="I751" s="4">
        <v>10997</v>
      </c>
      <c r="J751" s="3">
        <v>1885</v>
      </c>
    </row>
    <row r="752" spans="1:10" x14ac:dyDescent="0.35">
      <c r="A752">
        <v>10530</v>
      </c>
      <c r="B752">
        <v>61</v>
      </c>
      <c r="C752">
        <v>28.5</v>
      </c>
      <c r="D752">
        <v>20</v>
      </c>
      <c r="E752">
        <v>0</v>
      </c>
      <c r="F752">
        <f>order_details[[#This Row],[UnitPrice]]*order_details[[#This Row],[Quantity]]*(1-order_details[[#This Row],[Discount]])</f>
        <v>570</v>
      </c>
      <c r="G752">
        <f>order_details[[#This Row],[Discount]]*100</f>
        <v>0</v>
      </c>
      <c r="I752" s="4">
        <v>10998</v>
      </c>
      <c r="J752" s="3">
        <v>686</v>
      </c>
    </row>
    <row r="753" spans="1:10" x14ac:dyDescent="0.35">
      <c r="A753">
        <v>10530</v>
      </c>
      <c r="B753">
        <v>76</v>
      </c>
      <c r="C753">
        <v>18</v>
      </c>
      <c r="D753">
        <v>50</v>
      </c>
      <c r="E753">
        <v>0</v>
      </c>
      <c r="F753">
        <f>order_details[[#This Row],[UnitPrice]]*order_details[[#This Row],[Quantity]]*(1-order_details[[#This Row],[Discount]])</f>
        <v>900</v>
      </c>
      <c r="G753">
        <f>order_details[[#This Row],[Discount]]*100</f>
        <v>0</v>
      </c>
      <c r="I753" s="4">
        <v>10999</v>
      </c>
      <c r="J753" s="3">
        <v>1197.95</v>
      </c>
    </row>
    <row r="754" spans="1:10" x14ac:dyDescent="0.35">
      <c r="A754">
        <v>10531</v>
      </c>
      <c r="B754">
        <v>59</v>
      </c>
      <c r="C754">
        <v>55</v>
      </c>
      <c r="D754">
        <v>2</v>
      </c>
      <c r="E754">
        <v>0</v>
      </c>
      <c r="F754">
        <f>order_details[[#This Row],[UnitPrice]]*order_details[[#This Row],[Quantity]]*(1-order_details[[#This Row],[Discount]])</f>
        <v>110</v>
      </c>
      <c r="G754">
        <f>order_details[[#This Row],[Discount]]*100</f>
        <v>0</v>
      </c>
      <c r="I754" s="4">
        <v>11000</v>
      </c>
      <c r="J754" s="3">
        <v>903.75</v>
      </c>
    </row>
    <row r="755" spans="1:10" x14ac:dyDescent="0.35">
      <c r="A755">
        <v>10532</v>
      </c>
      <c r="B755">
        <v>30</v>
      </c>
      <c r="C755">
        <v>25.89</v>
      </c>
      <c r="D755">
        <v>15</v>
      </c>
      <c r="E755">
        <v>0</v>
      </c>
      <c r="F755">
        <f>order_details[[#This Row],[UnitPrice]]*order_details[[#This Row],[Quantity]]*(1-order_details[[#This Row],[Discount]])</f>
        <v>388.35</v>
      </c>
      <c r="G755">
        <f>order_details[[#This Row],[Discount]]*100</f>
        <v>0</v>
      </c>
      <c r="I755" s="4">
        <v>11001</v>
      </c>
      <c r="J755" s="3">
        <v>2769</v>
      </c>
    </row>
    <row r="756" spans="1:10" x14ac:dyDescent="0.35">
      <c r="A756">
        <v>10532</v>
      </c>
      <c r="B756">
        <v>66</v>
      </c>
      <c r="C756">
        <v>17</v>
      </c>
      <c r="D756">
        <v>24</v>
      </c>
      <c r="E756">
        <v>0</v>
      </c>
      <c r="F756">
        <f>order_details[[#This Row],[UnitPrice]]*order_details[[#This Row],[Quantity]]*(1-order_details[[#This Row],[Discount]])</f>
        <v>408</v>
      </c>
      <c r="G756">
        <f>order_details[[#This Row],[Discount]]*100</f>
        <v>0</v>
      </c>
      <c r="I756" s="4">
        <v>11002</v>
      </c>
      <c r="J756" s="3">
        <v>1811.1</v>
      </c>
    </row>
    <row r="757" spans="1:10" x14ac:dyDescent="0.35">
      <c r="A757">
        <v>10533</v>
      </c>
      <c r="B757">
        <v>4</v>
      </c>
      <c r="C757">
        <v>22</v>
      </c>
      <c r="D757">
        <v>50</v>
      </c>
      <c r="E757">
        <v>0.05</v>
      </c>
      <c r="F757">
        <f>order_details[[#This Row],[UnitPrice]]*order_details[[#This Row],[Quantity]]*(1-order_details[[#This Row],[Discount]])</f>
        <v>1045</v>
      </c>
      <c r="G757">
        <f>order_details[[#This Row],[Discount]]*100</f>
        <v>5</v>
      </c>
      <c r="I757" s="4">
        <v>11003</v>
      </c>
      <c r="J757" s="3">
        <v>326</v>
      </c>
    </row>
    <row r="758" spans="1:10" x14ac:dyDescent="0.35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f>order_details[[#This Row],[UnitPrice]]*order_details[[#This Row],[Quantity]]*(1-order_details[[#This Row],[Discount]])</f>
        <v>835.19999999999993</v>
      </c>
      <c r="G758">
        <f>order_details[[#This Row],[Discount]]*100</f>
        <v>0</v>
      </c>
      <c r="I758" s="4">
        <v>11004</v>
      </c>
      <c r="J758" s="3">
        <v>295.38</v>
      </c>
    </row>
    <row r="759" spans="1:10" x14ac:dyDescent="0.35">
      <c r="A759">
        <v>10533</v>
      </c>
      <c r="B759">
        <v>73</v>
      </c>
      <c r="C759">
        <v>15</v>
      </c>
      <c r="D759">
        <v>24</v>
      </c>
      <c r="E759">
        <v>0.05</v>
      </c>
      <c r="F759">
        <f>order_details[[#This Row],[UnitPrice]]*order_details[[#This Row],[Quantity]]*(1-order_details[[#This Row],[Discount]])</f>
        <v>342</v>
      </c>
      <c r="G759">
        <f>order_details[[#This Row],[Discount]]*100</f>
        <v>5</v>
      </c>
      <c r="I759" s="4">
        <v>11005</v>
      </c>
      <c r="J759" s="3">
        <v>586</v>
      </c>
    </row>
    <row r="760" spans="1:10" x14ac:dyDescent="0.35">
      <c r="A760">
        <v>10534</v>
      </c>
      <c r="B760">
        <v>30</v>
      </c>
      <c r="C760">
        <v>25.89</v>
      </c>
      <c r="D760">
        <v>10</v>
      </c>
      <c r="E760">
        <v>0</v>
      </c>
      <c r="F760">
        <f>order_details[[#This Row],[UnitPrice]]*order_details[[#This Row],[Quantity]]*(1-order_details[[#This Row],[Discount]])</f>
        <v>258.89999999999998</v>
      </c>
      <c r="G760">
        <f>order_details[[#This Row],[Discount]]*100</f>
        <v>0</v>
      </c>
      <c r="I760" s="4">
        <v>11006</v>
      </c>
      <c r="J760" s="3">
        <v>329.685</v>
      </c>
    </row>
    <row r="761" spans="1:10" x14ac:dyDescent="0.3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f>order_details[[#This Row],[UnitPrice]]*order_details[[#This Row],[Quantity]]*(1-order_details[[#This Row],[Discount]])</f>
        <v>147.20000000000002</v>
      </c>
      <c r="G761">
        <f>order_details[[#This Row],[Discount]]*100</f>
        <v>20</v>
      </c>
      <c r="I761" s="4">
        <v>11007</v>
      </c>
      <c r="J761" s="3">
        <v>2633.9</v>
      </c>
    </row>
    <row r="762" spans="1:10" x14ac:dyDescent="0.35">
      <c r="A762">
        <v>10534</v>
      </c>
      <c r="B762">
        <v>54</v>
      </c>
      <c r="C762">
        <v>7.45</v>
      </c>
      <c r="D762">
        <v>10</v>
      </c>
      <c r="E762">
        <v>0.2</v>
      </c>
      <c r="F762">
        <f>order_details[[#This Row],[UnitPrice]]*order_details[[#This Row],[Quantity]]*(1-order_details[[#This Row],[Discount]])</f>
        <v>59.6</v>
      </c>
      <c r="G762">
        <f>order_details[[#This Row],[Discount]]*100</f>
        <v>20</v>
      </c>
      <c r="I762" s="4">
        <v>11008</v>
      </c>
      <c r="J762" s="3">
        <v>4680.8999999999996</v>
      </c>
    </row>
    <row r="763" spans="1:10" x14ac:dyDescent="0.35">
      <c r="A763">
        <v>10535</v>
      </c>
      <c r="B763">
        <v>11</v>
      </c>
      <c r="C763">
        <v>21</v>
      </c>
      <c r="D763">
        <v>50</v>
      </c>
      <c r="E763">
        <v>0.1</v>
      </c>
      <c r="F763">
        <f>order_details[[#This Row],[UnitPrice]]*order_details[[#This Row],[Quantity]]*(1-order_details[[#This Row],[Discount]])</f>
        <v>945</v>
      </c>
      <c r="G763">
        <f>order_details[[#This Row],[Discount]]*100</f>
        <v>10</v>
      </c>
      <c r="I763" s="4">
        <v>11009</v>
      </c>
      <c r="J763" s="3">
        <v>616.5</v>
      </c>
    </row>
    <row r="764" spans="1:10" x14ac:dyDescent="0.3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f>order_details[[#This Row],[UnitPrice]]*order_details[[#This Row],[Quantity]]*(1-order_details[[#This Row],[Discount]])</f>
        <v>165.6</v>
      </c>
      <c r="G764">
        <f>order_details[[#This Row],[Discount]]*100</f>
        <v>10</v>
      </c>
      <c r="I764" s="4">
        <v>11010</v>
      </c>
      <c r="J764" s="3">
        <v>645</v>
      </c>
    </row>
    <row r="765" spans="1:10" x14ac:dyDescent="0.35">
      <c r="A765">
        <v>10535</v>
      </c>
      <c r="B765">
        <v>57</v>
      </c>
      <c r="C765">
        <v>19.5</v>
      </c>
      <c r="D765">
        <v>5</v>
      </c>
      <c r="E765">
        <v>0.1</v>
      </c>
      <c r="F765">
        <f>order_details[[#This Row],[UnitPrice]]*order_details[[#This Row],[Quantity]]*(1-order_details[[#This Row],[Discount]])</f>
        <v>87.75</v>
      </c>
      <c r="G765">
        <f>order_details[[#This Row],[Discount]]*100</f>
        <v>10</v>
      </c>
      <c r="I765" s="4">
        <v>11011</v>
      </c>
      <c r="J765" s="3">
        <v>933.5</v>
      </c>
    </row>
    <row r="766" spans="1:10" x14ac:dyDescent="0.35">
      <c r="A766">
        <v>10535</v>
      </c>
      <c r="B766">
        <v>59</v>
      </c>
      <c r="C766">
        <v>55</v>
      </c>
      <c r="D766">
        <v>15</v>
      </c>
      <c r="E766">
        <v>0.1</v>
      </c>
      <c r="F766">
        <f>order_details[[#This Row],[UnitPrice]]*order_details[[#This Row],[Quantity]]*(1-order_details[[#This Row],[Discount]])</f>
        <v>742.5</v>
      </c>
      <c r="G766">
        <f>order_details[[#This Row],[Discount]]*100</f>
        <v>10</v>
      </c>
      <c r="I766" s="4">
        <v>11012</v>
      </c>
      <c r="J766" s="3">
        <v>2825.3</v>
      </c>
    </row>
    <row r="767" spans="1:10" x14ac:dyDescent="0.35">
      <c r="A767">
        <v>10536</v>
      </c>
      <c r="B767">
        <v>12</v>
      </c>
      <c r="C767">
        <v>38</v>
      </c>
      <c r="D767">
        <v>15</v>
      </c>
      <c r="E767">
        <v>0.25</v>
      </c>
      <c r="F767">
        <f>order_details[[#This Row],[UnitPrice]]*order_details[[#This Row],[Quantity]]*(1-order_details[[#This Row],[Discount]])</f>
        <v>427.5</v>
      </c>
      <c r="G767">
        <f>order_details[[#This Row],[Discount]]*100</f>
        <v>25</v>
      </c>
      <c r="I767" s="4">
        <v>11013</v>
      </c>
      <c r="J767" s="3">
        <v>361</v>
      </c>
    </row>
    <row r="768" spans="1:10" x14ac:dyDescent="0.35">
      <c r="A768">
        <v>10536</v>
      </c>
      <c r="B768">
        <v>31</v>
      </c>
      <c r="C768">
        <v>12.5</v>
      </c>
      <c r="D768">
        <v>20</v>
      </c>
      <c r="E768">
        <v>0</v>
      </c>
      <c r="F768">
        <f>order_details[[#This Row],[UnitPrice]]*order_details[[#This Row],[Quantity]]*(1-order_details[[#This Row],[Discount]])</f>
        <v>250</v>
      </c>
      <c r="G768">
        <f>order_details[[#This Row],[Discount]]*100</f>
        <v>0</v>
      </c>
      <c r="I768" s="4">
        <v>11014</v>
      </c>
      <c r="J768" s="3">
        <v>243.18</v>
      </c>
    </row>
    <row r="769" spans="1:10" x14ac:dyDescent="0.35">
      <c r="A769">
        <v>10536</v>
      </c>
      <c r="B769">
        <v>33</v>
      </c>
      <c r="C769">
        <v>2.5</v>
      </c>
      <c r="D769">
        <v>30</v>
      </c>
      <c r="E769">
        <v>0</v>
      </c>
      <c r="F769">
        <f>order_details[[#This Row],[UnitPrice]]*order_details[[#This Row],[Quantity]]*(1-order_details[[#This Row],[Discount]])</f>
        <v>75</v>
      </c>
      <c r="G769">
        <f>order_details[[#This Row],[Discount]]*100</f>
        <v>0</v>
      </c>
      <c r="I769" s="4">
        <v>11015</v>
      </c>
      <c r="J769" s="3">
        <v>622.35</v>
      </c>
    </row>
    <row r="770" spans="1:10" x14ac:dyDescent="0.35">
      <c r="A770">
        <v>10536</v>
      </c>
      <c r="B770">
        <v>60</v>
      </c>
      <c r="C770">
        <v>34</v>
      </c>
      <c r="D770">
        <v>35</v>
      </c>
      <c r="E770">
        <v>0.25</v>
      </c>
      <c r="F770">
        <f>order_details[[#This Row],[UnitPrice]]*order_details[[#This Row],[Quantity]]*(1-order_details[[#This Row],[Discount]])</f>
        <v>892.5</v>
      </c>
      <c r="G770">
        <f>order_details[[#This Row],[Discount]]*100</f>
        <v>25</v>
      </c>
      <c r="I770" s="4">
        <v>11016</v>
      </c>
      <c r="J770" s="3">
        <v>491.5</v>
      </c>
    </row>
    <row r="771" spans="1:10" x14ac:dyDescent="0.35">
      <c r="A771">
        <v>10537</v>
      </c>
      <c r="B771">
        <v>31</v>
      </c>
      <c r="C771">
        <v>12.5</v>
      </c>
      <c r="D771">
        <v>30</v>
      </c>
      <c r="E771">
        <v>0</v>
      </c>
      <c r="F771">
        <f>order_details[[#This Row],[UnitPrice]]*order_details[[#This Row],[Quantity]]*(1-order_details[[#This Row],[Discount]])</f>
        <v>375</v>
      </c>
      <c r="G771">
        <f>order_details[[#This Row],[Discount]]*100</f>
        <v>0</v>
      </c>
      <c r="I771" s="4">
        <v>11017</v>
      </c>
      <c r="J771" s="3">
        <v>6750</v>
      </c>
    </row>
    <row r="772" spans="1:10" x14ac:dyDescent="0.35">
      <c r="A772">
        <v>10537</v>
      </c>
      <c r="B772">
        <v>51</v>
      </c>
      <c r="C772">
        <v>53</v>
      </c>
      <c r="D772">
        <v>6</v>
      </c>
      <c r="E772">
        <v>0</v>
      </c>
      <c r="F772">
        <f>order_details[[#This Row],[UnitPrice]]*order_details[[#This Row],[Quantity]]*(1-order_details[[#This Row],[Discount]])</f>
        <v>318</v>
      </c>
      <c r="G772">
        <f>order_details[[#This Row],[Discount]]*100</f>
        <v>0</v>
      </c>
      <c r="I772" s="4">
        <v>11018</v>
      </c>
      <c r="J772" s="3">
        <v>1575</v>
      </c>
    </row>
    <row r="773" spans="1:10" x14ac:dyDescent="0.35">
      <c r="A773">
        <v>10537</v>
      </c>
      <c r="B773">
        <v>58</v>
      </c>
      <c r="C773">
        <v>13.25</v>
      </c>
      <c r="D773">
        <v>20</v>
      </c>
      <c r="E773">
        <v>0</v>
      </c>
      <c r="F773">
        <f>order_details[[#This Row],[UnitPrice]]*order_details[[#This Row],[Quantity]]*(1-order_details[[#This Row],[Discount]])</f>
        <v>265</v>
      </c>
      <c r="G773">
        <f>order_details[[#This Row],[Discount]]*100</f>
        <v>0</v>
      </c>
      <c r="I773" s="4">
        <v>11019</v>
      </c>
      <c r="J773" s="3">
        <v>76</v>
      </c>
    </row>
    <row r="774" spans="1:10" x14ac:dyDescent="0.35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f>order_details[[#This Row],[UnitPrice]]*order_details[[#This Row],[Quantity]]*(1-order_details[[#This Row],[Discount]])</f>
        <v>730.8</v>
      </c>
      <c r="G774">
        <f>order_details[[#This Row],[Discount]]*100</f>
        <v>0</v>
      </c>
      <c r="I774" s="4">
        <v>11020</v>
      </c>
      <c r="J774" s="3">
        <v>632.4</v>
      </c>
    </row>
    <row r="775" spans="1:10" x14ac:dyDescent="0.35">
      <c r="A775">
        <v>10537</v>
      </c>
      <c r="B775">
        <v>73</v>
      </c>
      <c r="C775">
        <v>15</v>
      </c>
      <c r="D775">
        <v>9</v>
      </c>
      <c r="E775">
        <v>0</v>
      </c>
      <c r="F775">
        <f>order_details[[#This Row],[UnitPrice]]*order_details[[#This Row],[Quantity]]*(1-order_details[[#This Row],[Discount]])</f>
        <v>135</v>
      </c>
      <c r="G775">
        <f>order_details[[#This Row],[Discount]]*100</f>
        <v>0</v>
      </c>
      <c r="I775" s="4">
        <v>11021</v>
      </c>
      <c r="J775" s="3">
        <v>6306.24</v>
      </c>
    </row>
    <row r="776" spans="1:10" x14ac:dyDescent="0.35">
      <c r="A776">
        <v>10538</v>
      </c>
      <c r="B776">
        <v>70</v>
      </c>
      <c r="C776">
        <v>15</v>
      </c>
      <c r="D776">
        <v>7</v>
      </c>
      <c r="E776">
        <v>0</v>
      </c>
      <c r="F776">
        <f>order_details[[#This Row],[UnitPrice]]*order_details[[#This Row],[Quantity]]*(1-order_details[[#This Row],[Discount]])</f>
        <v>105</v>
      </c>
      <c r="G776">
        <f>order_details[[#This Row],[Discount]]*100</f>
        <v>0</v>
      </c>
      <c r="I776" s="4">
        <v>11022</v>
      </c>
      <c r="J776" s="3">
        <v>1402</v>
      </c>
    </row>
    <row r="777" spans="1:10" x14ac:dyDescent="0.35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f>order_details[[#This Row],[UnitPrice]]*order_details[[#This Row],[Quantity]]*(1-order_details[[#This Row],[Discount]])</f>
        <v>34.799999999999997</v>
      </c>
      <c r="G777">
        <f>order_details[[#This Row],[Discount]]*100</f>
        <v>0</v>
      </c>
      <c r="I777" s="4">
        <v>11023</v>
      </c>
      <c r="J777" s="3">
        <v>1500</v>
      </c>
    </row>
    <row r="778" spans="1:10" x14ac:dyDescent="0.35">
      <c r="A778">
        <v>10539</v>
      </c>
      <c r="B778">
        <v>13</v>
      </c>
      <c r="C778">
        <v>6</v>
      </c>
      <c r="D778">
        <v>8</v>
      </c>
      <c r="E778">
        <v>0</v>
      </c>
      <c r="F778">
        <f>order_details[[#This Row],[UnitPrice]]*order_details[[#This Row],[Quantity]]*(1-order_details[[#This Row],[Discount]])</f>
        <v>48</v>
      </c>
      <c r="G778">
        <f>order_details[[#This Row],[Discount]]*100</f>
        <v>0</v>
      </c>
      <c r="I778" s="4">
        <v>11024</v>
      </c>
      <c r="J778" s="3">
        <v>1966.81</v>
      </c>
    </row>
    <row r="779" spans="1:10" x14ac:dyDescent="0.35">
      <c r="A779">
        <v>10539</v>
      </c>
      <c r="B779">
        <v>21</v>
      </c>
      <c r="C779">
        <v>10</v>
      </c>
      <c r="D779">
        <v>15</v>
      </c>
      <c r="E779">
        <v>0</v>
      </c>
      <c r="F779">
        <f>order_details[[#This Row],[UnitPrice]]*order_details[[#This Row],[Quantity]]*(1-order_details[[#This Row],[Discount]])</f>
        <v>150</v>
      </c>
      <c r="G779">
        <f>order_details[[#This Row],[Discount]]*100</f>
        <v>0</v>
      </c>
      <c r="I779" s="4">
        <v>11025</v>
      </c>
      <c r="J779" s="3">
        <v>270</v>
      </c>
    </row>
    <row r="780" spans="1:10" x14ac:dyDescent="0.35">
      <c r="A780">
        <v>10539</v>
      </c>
      <c r="B780">
        <v>33</v>
      </c>
      <c r="C780">
        <v>2.5</v>
      </c>
      <c r="D780">
        <v>15</v>
      </c>
      <c r="E780">
        <v>0</v>
      </c>
      <c r="F780">
        <f>order_details[[#This Row],[UnitPrice]]*order_details[[#This Row],[Quantity]]*(1-order_details[[#This Row],[Discount]])</f>
        <v>37.5</v>
      </c>
      <c r="G780">
        <f>order_details[[#This Row],[Discount]]*100</f>
        <v>0</v>
      </c>
      <c r="I780" s="4">
        <v>11026</v>
      </c>
      <c r="J780" s="3">
        <v>1030</v>
      </c>
    </row>
    <row r="781" spans="1:10" x14ac:dyDescent="0.35">
      <c r="A781">
        <v>10539</v>
      </c>
      <c r="B781">
        <v>49</v>
      </c>
      <c r="C781">
        <v>20</v>
      </c>
      <c r="D781">
        <v>6</v>
      </c>
      <c r="E781">
        <v>0</v>
      </c>
      <c r="F781">
        <f>order_details[[#This Row],[UnitPrice]]*order_details[[#This Row],[Quantity]]*(1-order_details[[#This Row],[Discount]])</f>
        <v>120</v>
      </c>
      <c r="G781">
        <f>order_details[[#This Row],[Discount]]*100</f>
        <v>0</v>
      </c>
      <c r="I781" s="4">
        <v>11027</v>
      </c>
      <c r="J781" s="3">
        <v>877.72499999999991</v>
      </c>
    </row>
    <row r="782" spans="1:10" x14ac:dyDescent="0.35">
      <c r="A782">
        <v>10540</v>
      </c>
      <c r="B782">
        <v>3</v>
      </c>
      <c r="C782">
        <v>10</v>
      </c>
      <c r="D782">
        <v>60</v>
      </c>
      <c r="E782">
        <v>0</v>
      </c>
      <c r="F782">
        <f>order_details[[#This Row],[UnitPrice]]*order_details[[#This Row],[Quantity]]*(1-order_details[[#This Row],[Discount]])</f>
        <v>600</v>
      </c>
      <c r="G782">
        <f>order_details[[#This Row],[Discount]]*100</f>
        <v>0</v>
      </c>
      <c r="I782" s="4">
        <v>11028</v>
      </c>
      <c r="J782" s="3">
        <v>2160</v>
      </c>
    </row>
    <row r="783" spans="1:10" x14ac:dyDescent="0.35">
      <c r="A783">
        <v>10540</v>
      </c>
      <c r="B783">
        <v>26</v>
      </c>
      <c r="C783">
        <v>31.23</v>
      </c>
      <c r="D783">
        <v>40</v>
      </c>
      <c r="E783">
        <v>0</v>
      </c>
      <c r="F783">
        <f>order_details[[#This Row],[UnitPrice]]*order_details[[#This Row],[Quantity]]*(1-order_details[[#This Row],[Discount]])</f>
        <v>1249.2</v>
      </c>
      <c r="G783">
        <f>order_details[[#This Row],[Discount]]*100</f>
        <v>0</v>
      </c>
      <c r="I783" s="4">
        <v>11029</v>
      </c>
      <c r="J783" s="3">
        <v>1286.8</v>
      </c>
    </row>
    <row r="784" spans="1:10" x14ac:dyDescent="0.35">
      <c r="A784">
        <v>10540</v>
      </c>
      <c r="B784">
        <v>38</v>
      </c>
      <c r="C784">
        <v>263.5</v>
      </c>
      <c r="D784">
        <v>30</v>
      </c>
      <c r="E784">
        <v>0</v>
      </c>
      <c r="F784">
        <f>order_details[[#This Row],[UnitPrice]]*order_details[[#This Row],[Quantity]]*(1-order_details[[#This Row],[Discount]])</f>
        <v>7905</v>
      </c>
      <c r="G784">
        <f>order_details[[#This Row],[Discount]]*100</f>
        <v>0</v>
      </c>
      <c r="I784" s="4">
        <v>11030</v>
      </c>
      <c r="J784" s="3">
        <v>12615.05</v>
      </c>
    </row>
    <row r="785" spans="1:10" x14ac:dyDescent="0.35">
      <c r="A785">
        <v>10540</v>
      </c>
      <c r="B785">
        <v>68</v>
      </c>
      <c r="C785">
        <v>12.5</v>
      </c>
      <c r="D785">
        <v>35</v>
      </c>
      <c r="E785">
        <v>0</v>
      </c>
      <c r="F785">
        <f>order_details[[#This Row],[UnitPrice]]*order_details[[#This Row],[Quantity]]*(1-order_details[[#This Row],[Discount]])</f>
        <v>437.5</v>
      </c>
      <c r="G785">
        <f>order_details[[#This Row],[Discount]]*100</f>
        <v>0</v>
      </c>
      <c r="I785" s="4">
        <v>11031</v>
      </c>
      <c r="J785" s="3">
        <v>2393.5</v>
      </c>
    </row>
    <row r="786" spans="1:10" x14ac:dyDescent="0.35">
      <c r="A786">
        <v>10541</v>
      </c>
      <c r="B786">
        <v>24</v>
      </c>
      <c r="C786">
        <v>4.5</v>
      </c>
      <c r="D786">
        <v>35</v>
      </c>
      <c r="E786">
        <v>0.1</v>
      </c>
      <c r="F786">
        <f>order_details[[#This Row],[UnitPrice]]*order_details[[#This Row],[Quantity]]*(1-order_details[[#This Row],[Discount]])</f>
        <v>141.75</v>
      </c>
      <c r="G786">
        <f>order_details[[#This Row],[Discount]]*100</f>
        <v>10</v>
      </c>
      <c r="I786" s="4">
        <v>11032</v>
      </c>
      <c r="J786" s="3">
        <v>8902.5</v>
      </c>
    </row>
    <row r="787" spans="1:10" x14ac:dyDescent="0.35">
      <c r="A787">
        <v>10541</v>
      </c>
      <c r="B787">
        <v>38</v>
      </c>
      <c r="C787">
        <v>263.5</v>
      </c>
      <c r="D787">
        <v>4</v>
      </c>
      <c r="E787">
        <v>0.1</v>
      </c>
      <c r="F787">
        <f>order_details[[#This Row],[UnitPrice]]*order_details[[#This Row],[Quantity]]*(1-order_details[[#This Row],[Discount]])</f>
        <v>948.6</v>
      </c>
      <c r="G787">
        <f>order_details[[#This Row],[Discount]]*100</f>
        <v>10</v>
      </c>
      <c r="I787" s="4">
        <v>11033</v>
      </c>
      <c r="J787" s="3">
        <v>3232.8</v>
      </c>
    </row>
    <row r="788" spans="1:10" x14ac:dyDescent="0.35">
      <c r="A788">
        <v>10541</v>
      </c>
      <c r="B788">
        <v>65</v>
      </c>
      <c r="C788">
        <v>21.05</v>
      </c>
      <c r="D788">
        <v>36</v>
      </c>
      <c r="E788">
        <v>0.1</v>
      </c>
      <c r="F788">
        <f>order_details[[#This Row],[UnitPrice]]*order_details[[#This Row],[Quantity]]*(1-order_details[[#This Row],[Discount]])</f>
        <v>682.0200000000001</v>
      </c>
      <c r="G788">
        <f>order_details[[#This Row],[Discount]]*100</f>
        <v>10</v>
      </c>
      <c r="I788" s="4">
        <v>11034</v>
      </c>
      <c r="J788" s="3">
        <v>539.4</v>
      </c>
    </row>
    <row r="789" spans="1:10" x14ac:dyDescent="0.35">
      <c r="A789">
        <v>10541</v>
      </c>
      <c r="B789">
        <v>71</v>
      </c>
      <c r="C789">
        <v>21.5</v>
      </c>
      <c r="D789">
        <v>9</v>
      </c>
      <c r="E789">
        <v>0.1</v>
      </c>
      <c r="F789">
        <f>order_details[[#This Row],[UnitPrice]]*order_details[[#This Row],[Quantity]]*(1-order_details[[#This Row],[Discount]])</f>
        <v>174.15</v>
      </c>
      <c r="G789">
        <f>order_details[[#This Row],[Discount]]*100</f>
        <v>10</v>
      </c>
      <c r="I789" s="4">
        <v>11035</v>
      </c>
      <c r="J789" s="3">
        <v>1754.5</v>
      </c>
    </row>
    <row r="790" spans="1:10" x14ac:dyDescent="0.35">
      <c r="A790">
        <v>10542</v>
      </c>
      <c r="B790">
        <v>11</v>
      </c>
      <c r="C790">
        <v>21</v>
      </c>
      <c r="D790">
        <v>15</v>
      </c>
      <c r="E790">
        <v>0.05</v>
      </c>
      <c r="F790">
        <f>order_details[[#This Row],[UnitPrice]]*order_details[[#This Row],[Quantity]]*(1-order_details[[#This Row],[Discount]])</f>
        <v>299.25</v>
      </c>
      <c r="G790">
        <f>order_details[[#This Row],[Discount]]*100</f>
        <v>5</v>
      </c>
      <c r="I790" s="4">
        <v>11036</v>
      </c>
      <c r="J790" s="3">
        <v>1692</v>
      </c>
    </row>
    <row r="791" spans="1:10" x14ac:dyDescent="0.35">
      <c r="A791">
        <v>10542</v>
      </c>
      <c r="B791">
        <v>54</v>
      </c>
      <c r="C791">
        <v>7.45</v>
      </c>
      <c r="D791">
        <v>24</v>
      </c>
      <c r="E791">
        <v>0.05</v>
      </c>
      <c r="F791">
        <f>order_details[[#This Row],[UnitPrice]]*order_details[[#This Row],[Quantity]]*(1-order_details[[#This Row],[Discount]])</f>
        <v>169.86</v>
      </c>
      <c r="G791">
        <f>order_details[[#This Row],[Discount]]*100</f>
        <v>5</v>
      </c>
      <c r="I791" s="4">
        <v>11037</v>
      </c>
      <c r="J791" s="3">
        <v>60</v>
      </c>
    </row>
    <row r="792" spans="1:10" x14ac:dyDescent="0.35">
      <c r="A792">
        <v>10543</v>
      </c>
      <c r="B792">
        <v>12</v>
      </c>
      <c r="C792">
        <v>38</v>
      </c>
      <c r="D792">
        <v>30</v>
      </c>
      <c r="E792">
        <v>0.15</v>
      </c>
      <c r="F792">
        <f>order_details[[#This Row],[UnitPrice]]*order_details[[#This Row],[Quantity]]*(1-order_details[[#This Row],[Discount]])</f>
        <v>969</v>
      </c>
      <c r="G792">
        <f>order_details[[#This Row],[Discount]]*100</f>
        <v>15</v>
      </c>
      <c r="I792" s="4">
        <v>11038</v>
      </c>
      <c r="J792" s="3">
        <v>732.6</v>
      </c>
    </row>
    <row r="793" spans="1:10" x14ac:dyDescent="0.35">
      <c r="A793">
        <v>10543</v>
      </c>
      <c r="B793">
        <v>23</v>
      </c>
      <c r="C793">
        <v>9</v>
      </c>
      <c r="D793">
        <v>70</v>
      </c>
      <c r="E793">
        <v>0.15</v>
      </c>
      <c r="F793">
        <f>order_details[[#This Row],[UnitPrice]]*order_details[[#This Row],[Quantity]]*(1-order_details[[#This Row],[Discount]])</f>
        <v>535.5</v>
      </c>
      <c r="G793">
        <f>order_details[[#This Row],[Discount]]*100</f>
        <v>15</v>
      </c>
      <c r="I793" s="4">
        <v>11039</v>
      </c>
      <c r="J793" s="3">
        <v>3090</v>
      </c>
    </row>
    <row r="794" spans="1:10" x14ac:dyDescent="0.35">
      <c r="A794">
        <v>10544</v>
      </c>
      <c r="B794">
        <v>28</v>
      </c>
      <c r="C794">
        <v>45.6</v>
      </c>
      <c r="D794">
        <v>7</v>
      </c>
      <c r="E794">
        <v>0</v>
      </c>
      <c r="F794">
        <f>order_details[[#This Row],[UnitPrice]]*order_details[[#This Row],[Quantity]]*(1-order_details[[#This Row],[Discount]])</f>
        <v>319.2</v>
      </c>
      <c r="G794">
        <f>order_details[[#This Row],[Discount]]*100</f>
        <v>0</v>
      </c>
      <c r="I794" s="4">
        <v>11040</v>
      </c>
      <c r="J794" s="3">
        <v>200</v>
      </c>
    </row>
    <row r="795" spans="1:10" x14ac:dyDescent="0.35">
      <c r="A795">
        <v>10544</v>
      </c>
      <c r="B795">
        <v>67</v>
      </c>
      <c r="C795">
        <v>14</v>
      </c>
      <c r="D795">
        <v>7</v>
      </c>
      <c r="E795">
        <v>0</v>
      </c>
      <c r="F795">
        <f>order_details[[#This Row],[UnitPrice]]*order_details[[#This Row],[Quantity]]*(1-order_details[[#This Row],[Discount]])</f>
        <v>98</v>
      </c>
      <c r="G795">
        <f>order_details[[#This Row],[Discount]]*100</f>
        <v>0</v>
      </c>
      <c r="I795" s="4">
        <v>11041</v>
      </c>
      <c r="J795" s="3">
        <v>1773</v>
      </c>
    </row>
    <row r="796" spans="1:10" x14ac:dyDescent="0.35">
      <c r="A796">
        <v>10545</v>
      </c>
      <c r="B796">
        <v>11</v>
      </c>
      <c r="C796">
        <v>21</v>
      </c>
      <c r="D796">
        <v>10</v>
      </c>
      <c r="E796">
        <v>0</v>
      </c>
      <c r="F796">
        <f>order_details[[#This Row],[UnitPrice]]*order_details[[#This Row],[Quantity]]*(1-order_details[[#This Row],[Discount]])</f>
        <v>210</v>
      </c>
      <c r="G796">
        <f>order_details[[#This Row],[Discount]]*100</f>
        <v>0</v>
      </c>
      <c r="I796" s="4">
        <v>11042</v>
      </c>
      <c r="J796" s="3">
        <v>405.75</v>
      </c>
    </row>
    <row r="797" spans="1:10" x14ac:dyDescent="0.35">
      <c r="A797">
        <v>10546</v>
      </c>
      <c r="B797">
        <v>7</v>
      </c>
      <c r="C797">
        <v>30</v>
      </c>
      <c r="D797">
        <v>10</v>
      </c>
      <c r="E797">
        <v>0</v>
      </c>
      <c r="F797">
        <f>order_details[[#This Row],[UnitPrice]]*order_details[[#This Row],[Quantity]]*(1-order_details[[#This Row],[Discount]])</f>
        <v>300</v>
      </c>
      <c r="G797">
        <f>order_details[[#This Row],[Discount]]*100</f>
        <v>0</v>
      </c>
      <c r="I797" s="4">
        <v>11043</v>
      </c>
      <c r="J797" s="3">
        <v>210</v>
      </c>
    </row>
    <row r="798" spans="1:10" x14ac:dyDescent="0.35">
      <c r="A798">
        <v>10546</v>
      </c>
      <c r="B798">
        <v>35</v>
      </c>
      <c r="C798">
        <v>18</v>
      </c>
      <c r="D798">
        <v>30</v>
      </c>
      <c r="E798">
        <v>0</v>
      </c>
      <c r="F798">
        <f>order_details[[#This Row],[UnitPrice]]*order_details[[#This Row],[Quantity]]*(1-order_details[[#This Row],[Discount]])</f>
        <v>540</v>
      </c>
      <c r="G798">
        <f>order_details[[#This Row],[Discount]]*100</f>
        <v>0</v>
      </c>
      <c r="I798" s="4">
        <v>11044</v>
      </c>
      <c r="J798" s="3">
        <v>591.59999999999991</v>
      </c>
    </row>
    <row r="799" spans="1:10" x14ac:dyDescent="0.35">
      <c r="A799">
        <v>10546</v>
      </c>
      <c r="B799">
        <v>62</v>
      </c>
      <c r="C799">
        <v>49.3</v>
      </c>
      <c r="D799">
        <v>40</v>
      </c>
      <c r="E799">
        <v>0</v>
      </c>
      <c r="F799">
        <f>order_details[[#This Row],[UnitPrice]]*order_details[[#This Row],[Quantity]]*(1-order_details[[#This Row],[Discount]])</f>
        <v>1972</v>
      </c>
      <c r="G799">
        <f>order_details[[#This Row],[Discount]]*100</f>
        <v>0</v>
      </c>
      <c r="I799" s="4">
        <v>11045</v>
      </c>
      <c r="J799" s="3">
        <v>1309.5</v>
      </c>
    </row>
    <row r="800" spans="1:10" x14ac:dyDescent="0.35">
      <c r="A800">
        <v>10547</v>
      </c>
      <c r="B800">
        <v>32</v>
      </c>
      <c r="C800">
        <v>32</v>
      </c>
      <c r="D800">
        <v>24</v>
      </c>
      <c r="E800">
        <v>0.15</v>
      </c>
      <c r="F800">
        <f>order_details[[#This Row],[UnitPrice]]*order_details[[#This Row],[Quantity]]*(1-order_details[[#This Row],[Discount]])</f>
        <v>652.79999999999995</v>
      </c>
      <c r="G800">
        <f>order_details[[#This Row],[Discount]]*100</f>
        <v>15</v>
      </c>
      <c r="I800" s="4">
        <v>11046</v>
      </c>
      <c r="J800" s="3">
        <v>1485.8</v>
      </c>
    </row>
    <row r="801" spans="1:10" x14ac:dyDescent="0.35">
      <c r="A801">
        <v>10547</v>
      </c>
      <c r="B801">
        <v>36</v>
      </c>
      <c r="C801">
        <v>19</v>
      </c>
      <c r="D801">
        <v>60</v>
      </c>
      <c r="E801">
        <v>0</v>
      </c>
      <c r="F801">
        <f>order_details[[#This Row],[UnitPrice]]*order_details[[#This Row],[Quantity]]*(1-order_details[[#This Row],[Discount]])</f>
        <v>1140</v>
      </c>
      <c r="G801">
        <f>order_details[[#This Row],[Discount]]*100</f>
        <v>0</v>
      </c>
      <c r="I801" s="4">
        <v>11047</v>
      </c>
      <c r="J801" s="3">
        <v>817.875</v>
      </c>
    </row>
    <row r="802" spans="1:10" x14ac:dyDescent="0.35">
      <c r="A802">
        <v>10548</v>
      </c>
      <c r="B802">
        <v>34</v>
      </c>
      <c r="C802">
        <v>14</v>
      </c>
      <c r="D802">
        <v>10</v>
      </c>
      <c r="E802">
        <v>0.25</v>
      </c>
      <c r="F802">
        <f>order_details[[#This Row],[UnitPrice]]*order_details[[#This Row],[Quantity]]*(1-order_details[[#This Row],[Discount]])</f>
        <v>105</v>
      </c>
      <c r="G802">
        <f>order_details[[#This Row],[Discount]]*100</f>
        <v>25</v>
      </c>
      <c r="I802" s="4">
        <v>11048</v>
      </c>
      <c r="J802" s="3">
        <v>525</v>
      </c>
    </row>
    <row r="803" spans="1:10" x14ac:dyDescent="0.35">
      <c r="A803">
        <v>10548</v>
      </c>
      <c r="B803">
        <v>41</v>
      </c>
      <c r="C803">
        <v>9.65</v>
      </c>
      <c r="D803">
        <v>14</v>
      </c>
      <c r="E803">
        <v>0</v>
      </c>
      <c r="F803">
        <f>order_details[[#This Row],[UnitPrice]]*order_details[[#This Row],[Quantity]]*(1-order_details[[#This Row],[Discount]])</f>
        <v>135.1</v>
      </c>
      <c r="G803">
        <f>order_details[[#This Row],[Discount]]*100</f>
        <v>0</v>
      </c>
      <c r="I803" s="4">
        <v>11049</v>
      </c>
      <c r="J803" s="3">
        <v>273.60000000000002</v>
      </c>
    </row>
    <row r="804" spans="1:10" x14ac:dyDescent="0.35">
      <c r="A804">
        <v>10549</v>
      </c>
      <c r="B804">
        <v>31</v>
      </c>
      <c r="C804">
        <v>12.5</v>
      </c>
      <c r="D804">
        <v>55</v>
      </c>
      <c r="E804">
        <v>0.15</v>
      </c>
      <c r="F804">
        <f>order_details[[#This Row],[UnitPrice]]*order_details[[#This Row],[Quantity]]*(1-order_details[[#This Row],[Discount]])</f>
        <v>584.375</v>
      </c>
      <c r="G804">
        <f>order_details[[#This Row],[Discount]]*100</f>
        <v>15</v>
      </c>
      <c r="I804" s="4">
        <v>11050</v>
      </c>
      <c r="J804" s="3">
        <v>810</v>
      </c>
    </row>
    <row r="805" spans="1:10" x14ac:dyDescent="0.35">
      <c r="A805">
        <v>10549</v>
      </c>
      <c r="B805">
        <v>45</v>
      </c>
      <c r="C805">
        <v>9.5</v>
      </c>
      <c r="D805">
        <v>100</v>
      </c>
      <c r="E805">
        <v>0.15</v>
      </c>
      <c r="F805">
        <f>order_details[[#This Row],[UnitPrice]]*order_details[[#This Row],[Quantity]]*(1-order_details[[#This Row],[Discount]])</f>
        <v>807.5</v>
      </c>
      <c r="G805">
        <f>order_details[[#This Row],[Discount]]*100</f>
        <v>15</v>
      </c>
      <c r="I805" s="4">
        <v>11051</v>
      </c>
      <c r="J805" s="3">
        <v>36</v>
      </c>
    </row>
    <row r="806" spans="1:10" x14ac:dyDescent="0.35">
      <c r="A806">
        <v>10549</v>
      </c>
      <c r="B806">
        <v>51</v>
      </c>
      <c r="C806">
        <v>53</v>
      </c>
      <c r="D806">
        <v>48</v>
      </c>
      <c r="E806">
        <v>0.15</v>
      </c>
      <c r="F806">
        <f>order_details[[#This Row],[UnitPrice]]*order_details[[#This Row],[Quantity]]*(1-order_details[[#This Row],[Discount]])</f>
        <v>2162.4</v>
      </c>
      <c r="G806">
        <f>order_details[[#This Row],[Discount]]*100</f>
        <v>15</v>
      </c>
      <c r="I806" s="4">
        <v>11052</v>
      </c>
      <c r="J806" s="3">
        <v>1332</v>
      </c>
    </row>
    <row r="807" spans="1:10" x14ac:dyDescent="0.35">
      <c r="A807">
        <v>10550</v>
      </c>
      <c r="B807">
        <v>17</v>
      </c>
      <c r="C807">
        <v>39</v>
      </c>
      <c r="D807">
        <v>8</v>
      </c>
      <c r="E807">
        <v>0.1</v>
      </c>
      <c r="F807">
        <f>order_details[[#This Row],[UnitPrice]]*order_details[[#This Row],[Quantity]]*(1-order_details[[#This Row],[Discount]])</f>
        <v>280.8</v>
      </c>
      <c r="G807">
        <f>order_details[[#This Row],[Discount]]*100</f>
        <v>10</v>
      </c>
      <c r="I807" s="4">
        <v>11053</v>
      </c>
      <c r="J807" s="3">
        <v>3055</v>
      </c>
    </row>
    <row r="808" spans="1:10" x14ac:dyDescent="0.35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f>order_details[[#This Row],[UnitPrice]]*order_details[[#This Row],[Quantity]]*(1-order_details[[#This Row],[Discount]])</f>
        <v>92</v>
      </c>
      <c r="G808">
        <f>order_details[[#This Row],[Discount]]*100</f>
        <v>0</v>
      </c>
      <c r="I808" s="4">
        <v>11054</v>
      </c>
      <c r="J808" s="3">
        <v>305</v>
      </c>
    </row>
    <row r="809" spans="1:10" x14ac:dyDescent="0.35">
      <c r="A809">
        <v>10550</v>
      </c>
      <c r="B809">
        <v>21</v>
      </c>
      <c r="C809">
        <v>10</v>
      </c>
      <c r="D809">
        <v>6</v>
      </c>
      <c r="E809">
        <v>0.1</v>
      </c>
      <c r="F809">
        <f>order_details[[#This Row],[UnitPrice]]*order_details[[#This Row],[Quantity]]*(1-order_details[[#This Row],[Discount]])</f>
        <v>54</v>
      </c>
      <c r="G809">
        <f>order_details[[#This Row],[Discount]]*100</f>
        <v>10</v>
      </c>
      <c r="I809" s="4">
        <v>11055</v>
      </c>
      <c r="J809" s="3">
        <v>1727.5</v>
      </c>
    </row>
    <row r="810" spans="1:10" x14ac:dyDescent="0.35">
      <c r="A810">
        <v>10550</v>
      </c>
      <c r="B810">
        <v>61</v>
      </c>
      <c r="C810">
        <v>28.5</v>
      </c>
      <c r="D810">
        <v>10</v>
      </c>
      <c r="E810">
        <v>0.1</v>
      </c>
      <c r="F810">
        <f>order_details[[#This Row],[UnitPrice]]*order_details[[#This Row],[Quantity]]*(1-order_details[[#This Row],[Discount]])</f>
        <v>256.5</v>
      </c>
      <c r="G810">
        <f>order_details[[#This Row],[Discount]]*100</f>
        <v>10</v>
      </c>
      <c r="I810" s="4">
        <v>11056</v>
      </c>
      <c r="J810" s="3">
        <v>3740</v>
      </c>
    </row>
    <row r="811" spans="1:10" x14ac:dyDescent="0.35">
      <c r="A811">
        <v>10551</v>
      </c>
      <c r="B811">
        <v>16</v>
      </c>
      <c r="C811">
        <v>17.45</v>
      </c>
      <c r="D811">
        <v>40</v>
      </c>
      <c r="E811">
        <v>0.15</v>
      </c>
      <c r="F811">
        <f>order_details[[#This Row],[UnitPrice]]*order_details[[#This Row],[Quantity]]*(1-order_details[[#This Row],[Discount]])</f>
        <v>593.29999999999995</v>
      </c>
      <c r="G811">
        <f>order_details[[#This Row],[Discount]]*100</f>
        <v>15</v>
      </c>
      <c r="I811" s="4">
        <v>11057</v>
      </c>
      <c r="J811" s="3">
        <v>45</v>
      </c>
    </row>
    <row r="812" spans="1:10" x14ac:dyDescent="0.35">
      <c r="A812">
        <v>10551</v>
      </c>
      <c r="B812">
        <v>35</v>
      </c>
      <c r="C812">
        <v>18</v>
      </c>
      <c r="D812">
        <v>20</v>
      </c>
      <c r="E812">
        <v>0.15</v>
      </c>
      <c r="F812">
        <f>order_details[[#This Row],[UnitPrice]]*order_details[[#This Row],[Quantity]]*(1-order_details[[#This Row],[Discount]])</f>
        <v>306</v>
      </c>
      <c r="G812">
        <f>order_details[[#This Row],[Discount]]*100</f>
        <v>15</v>
      </c>
      <c r="I812" s="4">
        <v>11058</v>
      </c>
      <c r="J812" s="3">
        <v>858</v>
      </c>
    </row>
    <row r="813" spans="1:10" x14ac:dyDescent="0.35">
      <c r="A813">
        <v>10551</v>
      </c>
      <c r="B813">
        <v>44</v>
      </c>
      <c r="C813">
        <v>19.45</v>
      </c>
      <c r="D813">
        <v>40</v>
      </c>
      <c r="E813">
        <v>0</v>
      </c>
      <c r="F813">
        <f>order_details[[#This Row],[UnitPrice]]*order_details[[#This Row],[Quantity]]*(1-order_details[[#This Row],[Discount]])</f>
        <v>778</v>
      </c>
      <c r="G813">
        <f>order_details[[#This Row],[Discount]]*100</f>
        <v>0</v>
      </c>
      <c r="I813" s="4">
        <v>11059</v>
      </c>
      <c r="J813" s="3">
        <v>1838</v>
      </c>
    </row>
    <row r="814" spans="1:10" x14ac:dyDescent="0.35">
      <c r="A814">
        <v>10552</v>
      </c>
      <c r="B814">
        <v>69</v>
      </c>
      <c r="C814">
        <v>36</v>
      </c>
      <c r="D814">
        <v>18</v>
      </c>
      <c r="E814">
        <v>0</v>
      </c>
      <c r="F814">
        <f>order_details[[#This Row],[UnitPrice]]*order_details[[#This Row],[Quantity]]*(1-order_details[[#This Row],[Discount]])</f>
        <v>648</v>
      </c>
      <c r="G814">
        <f>order_details[[#This Row],[Discount]]*100</f>
        <v>0</v>
      </c>
      <c r="I814" s="4">
        <v>11060</v>
      </c>
      <c r="J814" s="3">
        <v>266</v>
      </c>
    </row>
    <row r="815" spans="1:10" x14ac:dyDescent="0.35">
      <c r="A815">
        <v>10552</v>
      </c>
      <c r="B815">
        <v>75</v>
      </c>
      <c r="C815">
        <v>7.75</v>
      </c>
      <c r="D815">
        <v>30</v>
      </c>
      <c r="E815">
        <v>0</v>
      </c>
      <c r="F815">
        <f>order_details[[#This Row],[UnitPrice]]*order_details[[#This Row],[Quantity]]*(1-order_details[[#This Row],[Discount]])</f>
        <v>232.5</v>
      </c>
      <c r="G815">
        <f>order_details[[#This Row],[Discount]]*100</f>
        <v>0</v>
      </c>
      <c r="I815" s="4">
        <v>11061</v>
      </c>
      <c r="J815" s="3">
        <v>510</v>
      </c>
    </row>
    <row r="816" spans="1:10" x14ac:dyDescent="0.35">
      <c r="A816">
        <v>10553</v>
      </c>
      <c r="B816">
        <v>11</v>
      </c>
      <c r="C816">
        <v>21</v>
      </c>
      <c r="D816">
        <v>15</v>
      </c>
      <c r="E816">
        <v>0</v>
      </c>
      <c r="F816">
        <f>order_details[[#This Row],[UnitPrice]]*order_details[[#This Row],[Quantity]]*(1-order_details[[#This Row],[Discount]])</f>
        <v>315</v>
      </c>
      <c r="G816">
        <f>order_details[[#This Row],[Discount]]*100</f>
        <v>0</v>
      </c>
      <c r="I816" s="4">
        <v>11062</v>
      </c>
      <c r="J816" s="3">
        <v>406.40000000000003</v>
      </c>
    </row>
    <row r="817" spans="1:10" x14ac:dyDescent="0.35">
      <c r="A817">
        <v>10553</v>
      </c>
      <c r="B817">
        <v>16</v>
      </c>
      <c r="C817">
        <v>17.45</v>
      </c>
      <c r="D817">
        <v>14</v>
      </c>
      <c r="E817">
        <v>0</v>
      </c>
      <c r="F817">
        <f>order_details[[#This Row],[UnitPrice]]*order_details[[#This Row],[Quantity]]*(1-order_details[[#This Row],[Discount]])</f>
        <v>244.29999999999998</v>
      </c>
      <c r="G817">
        <f>order_details[[#This Row],[Discount]]*100</f>
        <v>0</v>
      </c>
      <c r="I817" s="4">
        <v>11063</v>
      </c>
      <c r="J817" s="3">
        <v>1342.95</v>
      </c>
    </row>
    <row r="818" spans="1:10" x14ac:dyDescent="0.35">
      <c r="A818">
        <v>10553</v>
      </c>
      <c r="B818">
        <v>22</v>
      </c>
      <c r="C818">
        <v>21</v>
      </c>
      <c r="D818">
        <v>24</v>
      </c>
      <c r="E818">
        <v>0</v>
      </c>
      <c r="F818">
        <f>order_details[[#This Row],[UnitPrice]]*order_details[[#This Row],[Quantity]]*(1-order_details[[#This Row],[Discount]])</f>
        <v>504</v>
      </c>
      <c r="G818">
        <f>order_details[[#This Row],[Discount]]*100</f>
        <v>0</v>
      </c>
      <c r="I818" s="4">
        <v>11064</v>
      </c>
      <c r="J818" s="3">
        <v>4330.4000000000005</v>
      </c>
    </row>
    <row r="819" spans="1:10" x14ac:dyDescent="0.35">
      <c r="A819">
        <v>10553</v>
      </c>
      <c r="B819">
        <v>31</v>
      </c>
      <c r="C819">
        <v>12.5</v>
      </c>
      <c r="D819">
        <v>30</v>
      </c>
      <c r="E819">
        <v>0</v>
      </c>
      <c r="F819">
        <f>order_details[[#This Row],[UnitPrice]]*order_details[[#This Row],[Quantity]]*(1-order_details[[#This Row],[Discount]])</f>
        <v>375</v>
      </c>
      <c r="G819">
        <f>order_details[[#This Row],[Discount]]*100</f>
        <v>0</v>
      </c>
      <c r="I819" s="4">
        <v>11065</v>
      </c>
      <c r="J819" s="3">
        <v>189.42000000000002</v>
      </c>
    </row>
    <row r="820" spans="1:10" x14ac:dyDescent="0.35">
      <c r="A820">
        <v>10553</v>
      </c>
      <c r="B820">
        <v>35</v>
      </c>
      <c r="C820">
        <v>18</v>
      </c>
      <c r="D820">
        <v>6</v>
      </c>
      <c r="E820">
        <v>0</v>
      </c>
      <c r="F820">
        <f>order_details[[#This Row],[UnitPrice]]*order_details[[#This Row],[Quantity]]*(1-order_details[[#This Row],[Discount]])</f>
        <v>108</v>
      </c>
      <c r="G820">
        <f>order_details[[#This Row],[Discount]]*100</f>
        <v>0</v>
      </c>
      <c r="I820" s="4">
        <v>11066</v>
      </c>
      <c r="J820" s="3">
        <v>928.75</v>
      </c>
    </row>
    <row r="821" spans="1:10" x14ac:dyDescent="0.35">
      <c r="A821">
        <v>10554</v>
      </c>
      <c r="B821">
        <v>16</v>
      </c>
      <c r="C821">
        <v>17.45</v>
      </c>
      <c r="D821">
        <v>30</v>
      </c>
      <c r="E821">
        <v>0.05</v>
      </c>
      <c r="F821">
        <f>order_details[[#This Row],[UnitPrice]]*order_details[[#This Row],[Quantity]]*(1-order_details[[#This Row],[Discount]])</f>
        <v>497.32499999999999</v>
      </c>
      <c r="G821">
        <f>order_details[[#This Row],[Discount]]*100</f>
        <v>5</v>
      </c>
      <c r="I821" s="4">
        <v>11067</v>
      </c>
      <c r="J821" s="3">
        <v>86.850000000000009</v>
      </c>
    </row>
    <row r="822" spans="1:10" x14ac:dyDescent="0.35">
      <c r="A822">
        <v>10554</v>
      </c>
      <c r="B822">
        <v>23</v>
      </c>
      <c r="C822">
        <v>9</v>
      </c>
      <c r="D822">
        <v>20</v>
      </c>
      <c r="E822">
        <v>0.05</v>
      </c>
      <c r="F822">
        <f>order_details[[#This Row],[UnitPrice]]*order_details[[#This Row],[Quantity]]*(1-order_details[[#This Row],[Discount]])</f>
        <v>171</v>
      </c>
      <c r="G822">
        <f>order_details[[#This Row],[Discount]]*100</f>
        <v>5</v>
      </c>
      <c r="I822" s="4">
        <v>11068</v>
      </c>
      <c r="J822" s="3">
        <v>2027.08</v>
      </c>
    </row>
    <row r="823" spans="1:10" x14ac:dyDescent="0.35">
      <c r="A823">
        <v>10554</v>
      </c>
      <c r="B823">
        <v>62</v>
      </c>
      <c r="C823">
        <v>49.3</v>
      </c>
      <c r="D823">
        <v>20</v>
      </c>
      <c r="E823">
        <v>0.05</v>
      </c>
      <c r="F823">
        <f>order_details[[#This Row],[UnitPrice]]*order_details[[#This Row],[Quantity]]*(1-order_details[[#This Row],[Discount]])</f>
        <v>936.69999999999993</v>
      </c>
      <c r="G823">
        <f>order_details[[#This Row],[Discount]]*100</f>
        <v>5</v>
      </c>
      <c r="I823" s="4">
        <v>11069</v>
      </c>
      <c r="J823" s="3">
        <v>360</v>
      </c>
    </row>
    <row r="824" spans="1:10" x14ac:dyDescent="0.35">
      <c r="A824">
        <v>10554</v>
      </c>
      <c r="B824">
        <v>77</v>
      </c>
      <c r="C824">
        <v>13</v>
      </c>
      <c r="D824">
        <v>10</v>
      </c>
      <c r="E824">
        <v>0.05</v>
      </c>
      <c r="F824">
        <f>order_details[[#This Row],[UnitPrice]]*order_details[[#This Row],[Quantity]]*(1-order_details[[#This Row],[Discount]])</f>
        <v>123.5</v>
      </c>
      <c r="G824">
        <f>order_details[[#This Row],[Discount]]*100</f>
        <v>5</v>
      </c>
      <c r="I824" s="4">
        <v>11070</v>
      </c>
      <c r="J824" s="3">
        <v>1629.9749999999999</v>
      </c>
    </row>
    <row r="825" spans="1:10" x14ac:dyDescent="0.35">
      <c r="A825">
        <v>10555</v>
      </c>
      <c r="B825">
        <v>14</v>
      </c>
      <c r="C825">
        <v>23.25</v>
      </c>
      <c r="D825">
        <v>30</v>
      </c>
      <c r="E825">
        <v>0.2</v>
      </c>
      <c r="F825">
        <f>order_details[[#This Row],[UnitPrice]]*order_details[[#This Row],[Quantity]]*(1-order_details[[#This Row],[Discount]])</f>
        <v>558</v>
      </c>
      <c r="G825">
        <f>order_details[[#This Row],[Discount]]*100</f>
        <v>20</v>
      </c>
      <c r="I825" s="4">
        <v>11071</v>
      </c>
      <c r="J825" s="3">
        <v>484.5</v>
      </c>
    </row>
    <row r="826" spans="1:10" x14ac:dyDescent="0.3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f>order_details[[#This Row],[UnitPrice]]*order_details[[#This Row],[Quantity]]*(1-order_details[[#This Row],[Discount]])</f>
        <v>257.60000000000002</v>
      </c>
      <c r="G826">
        <f>order_details[[#This Row],[Discount]]*100</f>
        <v>20</v>
      </c>
      <c r="I826" s="4">
        <v>11072</v>
      </c>
      <c r="J826" s="3">
        <v>5218</v>
      </c>
    </row>
    <row r="827" spans="1:10" x14ac:dyDescent="0.35">
      <c r="A827">
        <v>10555</v>
      </c>
      <c r="B827">
        <v>24</v>
      </c>
      <c r="C827">
        <v>4.5</v>
      </c>
      <c r="D827">
        <v>18</v>
      </c>
      <c r="E827">
        <v>0.2</v>
      </c>
      <c r="F827">
        <f>order_details[[#This Row],[UnitPrice]]*order_details[[#This Row],[Quantity]]*(1-order_details[[#This Row],[Discount]])</f>
        <v>64.8</v>
      </c>
      <c r="G827">
        <f>order_details[[#This Row],[Discount]]*100</f>
        <v>20</v>
      </c>
      <c r="I827" s="4">
        <v>11073</v>
      </c>
      <c r="J827" s="3">
        <v>300</v>
      </c>
    </row>
    <row r="828" spans="1:10" x14ac:dyDescent="0.35">
      <c r="A828">
        <v>10555</v>
      </c>
      <c r="B828">
        <v>51</v>
      </c>
      <c r="C828">
        <v>53</v>
      </c>
      <c r="D828">
        <v>20</v>
      </c>
      <c r="E828">
        <v>0.2</v>
      </c>
      <c r="F828">
        <f>order_details[[#This Row],[UnitPrice]]*order_details[[#This Row],[Quantity]]*(1-order_details[[#This Row],[Discount]])</f>
        <v>848</v>
      </c>
      <c r="G828">
        <f>order_details[[#This Row],[Discount]]*100</f>
        <v>20</v>
      </c>
      <c r="I828" s="4">
        <v>11074</v>
      </c>
      <c r="J828" s="3">
        <v>232.08499999999998</v>
      </c>
    </row>
    <row r="829" spans="1:10" x14ac:dyDescent="0.35">
      <c r="A829">
        <v>10555</v>
      </c>
      <c r="B829">
        <v>56</v>
      </c>
      <c r="C829">
        <v>38</v>
      </c>
      <c r="D829">
        <v>40</v>
      </c>
      <c r="E829">
        <v>0.2</v>
      </c>
      <c r="F829">
        <f>order_details[[#This Row],[UnitPrice]]*order_details[[#This Row],[Quantity]]*(1-order_details[[#This Row],[Discount]])</f>
        <v>1216</v>
      </c>
      <c r="G829">
        <f>order_details[[#This Row],[Discount]]*100</f>
        <v>20</v>
      </c>
      <c r="I829" s="4">
        <v>11075</v>
      </c>
      <c r="J829" s="3">
        <v>498.1</v>
      </c>
    </row>
    <row r="830" spans="1:10" x14ac:dyDescent="0.35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f>order_details[[#This Row],[UnitPrice]]*order_details[[#This Row],[Quantity]]*(1-order_details[[#This Row],[Discount]])</f>
        <v>835.19999999999993</v>
      </c>
      <c r="G830">
        <f>order_details[[#This Row],[Discount]]*100</f>
        <v>0</v>
      </c>
      <c r="I830" s="4">
        <v>11076</v>
      </c>
      <c r="J830" s="3">
        <v>792.75</v>
      </c>
    </row>
    <row r="831" spans="1:10" x14ac:dyDescent="0.35">
      <c r="A831">
        <v>10557</v>
      </c>
      <c r="B831">
        <v>64</v>
      </c>
      <c r="C831">
        <v>33.25</v>
      </c>
      <c r="D831">
        <v>30</v>
      </c>
      <c r="E831">
        <v>0</v>
      </c>
      <c r="F831">
        <f>order_details[[#This Row],[UnitPrice]]*order_details[[#This Row],[Quantity]]*(1-order_details[[#This Row],[Discount]])</f>
        <v>997.5</v>
      </c>
      <c r="G831">
        <f>order_details[[#This Row],[Discount]]*100</f>
        <v>0</v>
      </c>
      <c r="I831" s="4">
        <v>11077</v>
      </c>
      <c r="J831" s="3">
        <v>1255.7205000000001</v>
      </c>
    </row>
    <row r="832" spans="1:10" x14ac:dyDescent="0.35">
      <c r="A832">
        <v>10557</v>
      </c>
      <c r="B832">
        <v>75</v>
      </c>
      <c r="C832">
        <v>7.75</v>
      </c>
      <c r="D832">
        <v>20</v>
      </c>
      <c r="E832">
        <v>0</v>
      </c>
      <c r="F832">
        <f>order_details[[#This Row],[UnitPrice]]*order_details[[#This Row],[Quantity]]*(1-order_details[[#This Row],[Discount]])</f>
        <v>155</v>
      </c>
      <c r="G832">
        <f>order_details[[#This Row],[Discount]]*100</f>
        <v>0</v>
      </c>
      <c r="I832" s="4" t="s">
        <v>869</v>
      </c>
      <c r="J832" s="3">
        <v>1265793.0395000002</v>
      </c>
    </row>
    <row r="833" spans="1:7" x14ac:dyDescent="0.35">
      <c r="A833">
        <v>10558</v>
      </c>
      <c r="B833">
        <v>47</v>
      </c>
      <c r="C833">
        <v>9.5</v>
      </c>
      <c r="D833">
        <v>25</v>
      </c>
      <c r="E833">
        <v>0</v>
      </c>
      <c r="F833">
        <f>order_details[[#This Row],[UnitPrice]]*order_details[[#This Row],[Quantity]]*(1-order_details[[#This Row],[Discount]])</f>
        <v>237.5</v>
      </c>
      <c r="G833">
        <f>order_details[[#This Row],[Discount]]*100</f>
        <v>0</v>
      </c>
    </row>
    <row r="834" spans="1:7" x14ac:dyDescent="0.35">
      <c r="A834">
        <v>10558</v>
      </c>
      <c r="B834">
        <v>51</v>
      </c>
      <c r="C834">
        <v>53</v>
      </c>
      <c r="D834">
        <v>20</v>
      </c>
      <c r="E834">
        <v>0</v>
      </c>
      <c r="F834">
        <f>order_details[[#This Row],[UnitPrice]]*order_details[[#This Row],[Quantity]]*(1-order_details[[#This Row],[Discount]])</f>
        <v>1060</v>
      </c>
      <c r="G834">
        <f>order_details[[#This Row],[Discount]]*100</f>
        <v>0</v>
      </c>
    </row>
    <row r="835" spans="1:7" x14ac:dyDescent="0.35">
      <c r="A835">
        <v>10558</v>
      </c>
      <c r="B835">
        <v>52</v>
      </c>
      <c r="C835">
        <v>7</v>
      </c>
      <c r="D835">
        <v>30</v>
      </c>
      <c r="E835">
        <v>0</v>
      </c>
      <c r="F835">
        <f>order_details[[#This Row],[UnitPrice]]*order_details[[#This Row],[Quantity]]*(1-order_details[[#This Row],[Discount]])</f>
        <v>210</v>
      </c>
      <c r="G835">
        <f>order_details[[#This Row],[Discount]]*100</f>
        <v>0</v>
      </c>
    </row>
    <row r="836" spans="1:7" x14ac:dyDescent="0.35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f>order_details[[#This Row],[UnitPrice]]*order_details[[#This Row],[Quantity]]*(1-order_details[[#This Row],[Discount]])</f>
        <v>590.4</v>
      </c>
      <c r="G836">
        <f>order_details[[#This Row],[Discount]]*100</f>
        <v>0</v>
      </c>
    </row>
    <row r="837" spans="1:7" x14ac:dyDescent="0.35">
      <c r="A837">
        <v>10558</v>
      </c>
      <c r="B837">
        <v>73</v>
      </c>
      <c r="C837">
        <v>15</v>
      </c>
      <c r="D837">
        <v>3</v>
      </c>
      <c r="E837">
        <v>0</v>
      </c>
      <c r="F837">
        <f>order_details[[#This Row],[UnitPrice]]*order_details[[#This Row],[Quantity]]*(1-order_details[[#This Row],[Discount]])</f>
        <v>45</v>
      </c>
      <c r="G837">
        <f>order_details[[#This Row],[Discount]]*100</f>
        <v>0</v>
      </c>
    </row>
    <row r="838" spans="1:7" x14ac:dyDescent="0.35">
      <c r="A838">
        <v>10559</v>
      </c>
      <c r="B838">
        <v>41</v>
      </c>
      <c r="C838">
        <v>9.65</v>
      </c>
      <c r="D838">
        <v>12</v>
      </c>
      <c r="E838">
        <v>0.05</v>
      </c>
      <c r="F838">
        <f>order_details[[#This Row],[UnitPrice]]*order_details[[#This Row],[Quantity]]*(1-order_details[[#This Row],[Discount]])</f>
        <v>110.01</v>
      </c>
      <c r="G838">
        <f>order_details[[#This Row],[Discount]]*100</f>
        <v>5</v>
      </c>
    </row>
    <row r="839" spans="1:7" x14ac:dyDescent="0.35">
      <c r="A839">
        <v>10559</v>
      </c>
      <c r="B839">
        <v>55</v>
      </c>
      <c r="C839">
        <v>24</v>
      </c>
      <c r="D839">
        <v>18</v>
      </c>
      <c r="E839">
        <v>0.05</v>
      </c>
      <c r="F839">
        <f>order_details[[#This Row],[UnitPrice]]*order_details[[#This Row],[Quantity]]*(1-order_details[[#This Row],[Discount]])</f>
        <v>410.4</v>
      </c>
      <c r="G839">
        <f>order_details[[#This Row],[Discount]]*100</f>
        <v>5</v>
      </c>
    </row>
    <row r="840" spans="1:7" x14ac:dyDescent="0.35">
      <c r="A840">
        <v>10560</v>
      </c>
      <c r="B840">
        <v>30</v>
      </c>
      <c r="C840">
        <v>25.89</v>
      </c>
      <c r="D840">
        <v>20</v>
      </c>
      <c r="E840">
        <v>0</v>
      </c>
      <c r="F840">
        <f>order_details[[#This Row],[UnitPrice]]*order_details[[#This Row],[Quantity]]*(1-order_details[[#This Row],[Discount]])</f>
        <v>517.79999999999995</v>
      </c>
      <c r="G840">
        <f>order_details[[#This Row],[Discount]]*100</f>
        <v>0</v>
      </c>
    </row>
    <row r="841" spans="1:7" x14ac:dyDescent="0.35">
      <c r="A841">
        <v>10560</v>
      </c>
      <c r="B841">
        <v>62</v>
      </c>
      <c r="C841">
        <v>49.3</v>
      </c>
      <c r="D841">
        <v>15</v>
      </c>
      <c r="E841">
        <v>0.25</v>
      </c>
      <c r="F841">
        <f>order_details[[#This Row],[UnitPrice]]*order_details[[#This Row],[Quantity]]*(1-order_details[[#This Row],[Discount]])</f>
        <v>554.625</v>
      </c>
      <c r="G841">
        <f>order_details[[#This Row],[Discount]]*100</f>
        <v>25</v>
      </c>
    </row>
    <row r="842" spans="1:7" x14ac:dyDescent="0.35">
      <c r="A842">
        <v>10561</v>
      </c>
      <c r="B842">
        <v>44</v>
      </c>
      <c r="C842">
        <v>19.45</v>
      </c>
      <c r="D842">
        <v>10</v>
      </c>
      <c r="E842">
        <v>0</v>
      </c>
      <c r="F842">
        <f>order_details[[#This Row],[UnitPrice]]*order_details[[#This Row],[Quantity]]*(1-order_details[[#This Row],[Discount]])</f>
        <v>194.5</v>
      </c>
      <c r="G842">
        <f>order_details[[#This Row],[Discount]]*100</f>
        <v>0</v>
      </c>
    </row>
    <row r="843" spans="1:7" x14ac:dyDescent="0.35">
      <c r="A843">
        <v>10561</v>
      </c>
      <c r="B843">
        <v>51</v>
      </c>
      <c r="C843">
        <v>53</v>
      </c>
      <c r="D843">
        <v>50</v>
      </c>
      <c r="E843">
        <v>0</v>
      </c>
      <c r="F843">
        <f>order_details[[#This Row],[UnitPrice]]*order_details[[#This Row],[Quantity]]*(1-order_details[[#This Row],[Discount]])</f>
        <v>2650</v>
      </c>
      <c r="G843">
        <f>order_details[[#This Row],[Discount]]*100</f>
        <v>0</v>
      </c>
    </row>
    <row r="844" spans="1:7" x14ac:dyDescent="0.35">
      <c r="A844">
        <v>10562</v>
      </c>
      <c r="B844">
        <v>33</v>
      </c>
      <c r="C844">
        <v>2.5</v>
      </c>
      <c r="D844">
        <v>20</v>
      </c>
      <c r="E844">
        <v>0.1</v>
      </c>
      <c r="F844">
        <f>order_details[[#This Row],[UnitPrice]]*order_details[[#This Row],[Quantity]]*(1-order_details[[#This Row],[Discount]])</f>
        <v>45</v>
      </c>
      <c r="G844">
        <f>order_details[[#This Row],[Discount]]*100</f>
        <v>10</v>
      </c>
    </row>
    <row r="845" spans="1:7" x14ac:dyDescent="0.35">
      <c r="A845">
        <v>10562</v>
      </c>
      <c r="B845">
        <v>62</v>
      </c>
      <c r="C845">
        <v>49.3</v>
      </c>
      <c r="D845">
        <v>10</v>
      </c>
      <c r="E845">
        <v>0.1</v>
      </c>
      <c r="F845">
        <f>order_details[[#This Row],[UnitPrice]]*order_details[[#This Row],[Quantity]]*(1-order_details[[#This Row],[Discount]])</f>
        <v>443.7</v>
      </c>
      <c r="G845">
        <f>order_details[[#This Row],[Discount]]*100</f>
        <v>10</v>
      </c>
    </row>
    <row r="846" spans="1:7" x14ac:dyDescent="0.35">
      <c r="A846">
        <v>10563</v>
      </c>
      <c r="B846">
        <v>36</v>
      </c>
      <c r="C846">
        <v>19</v>
      </c>
      <c r="D846">
        <v>25</v>
      </c>
      <c r="E846">
        <v>0</v>
      </c>
      <c r="F846">
        <f>order_details[[#This Row],[UnitPrice]]*order_details[[#This Row],[Quantity]]*(1-order_details[[#This Row],[Discount]])</f>
        <v>475</v>
      </c>
      <c r="G846">
        <f>order_details[[#This Row],[Discount]]*100</f>
        <v>0</v>
      </c>
    </row>
    <row r="847" spans="1:7" x14ac:dyDescent="0.35">
      <c r="A847">
        <v>10563</v>
      </c>
      <c r="B847">
        <v>52</v>
      </c>
      <c r="C847">
        <v>7</v>
      </c>
      <c r="D847">
        <v>70</v>
      </c>
      <c r="E847">
        <v>0</v>
      </c>
      <c r="F847">
        <f>order_details[[#This Row],[UnitPrice]]*order_details[[#This Row],[Quantity]]*(1-order_details[[#This Row],[Discount]])</f>
        <v>490</v>
      </c>
      <c r="G847">
        <f>order_details[[#This Row],[Discount]]*100</f>
        <v>0</v>
      </c>
    </row>
    <row r="848" spans="1:7" x14ac:dyDescent="0.35">
      <c r="A848">
        <v>10564</v>
      </c>
      <c r="B848">
        <v>17</v>
      </c>
      <c r="C848">
        <v>39</v>
      </c>
      <c r="D848">
        <v>16</v>
      </c>
      <c r="E848">
        <v>0.05</v>
      </c>
      <c r="F848">
        <f>order_details[[#This Row],[UnitPrice]]*order_details[[#This Row],[Quantity]]*(1-order_details[[#This Row],[Discount]])</f>
        <v>592.79999999999995</v>
      </c>
      <c r="G848">
        <f>order_details[[#This Row],[Discount]]*100</f>
        <v>5</v>
      </c>
    </row>
    <row r="849" spans="1:7" x14ac:dyDescent="0.35">
      <c r="A849">
        <v>10564</v>
      </c>
      <c r="B849">
        <v>31</v>
      </c>
      <c r="C849">
        <v>12.5</v>
      </c>
      <c r="D849">
        <v>6</v>
      </c>
      <c r="E849">
        <v>0.05</v>
      </c>
      <c r="F849">
        <f>order_details[[#This Row],[UnitPrice]]*order_details[[#This Row],[Quantity]]*(1-order_details[[#This Row],[Discount]])</f>
        <v>71.25</v>
      </c>
      <c r="G849">
        <f>order_details[[#This Row],[Discount]]*100</f>
        <v>5</v>
      </c>
    </row>
    <row r="850" spans="1:7" x14ac:dyDescent="0.35">
      <c r="A850">
        <v>10564</v>
      </c>
      <c r="B850">
        <v>55</v>
      </c>
      <c r="C850">
        <v>24</v>
      </c>
      <c r="D850">
        <v>25</v>
      </c>
      <c r="E850">
        <v>0.05</v>
      </c>
      <c r="F850">
        <f>order_details[[#This Row],[UnitPrice]]*order_details[[#This Row],[Quantity]]*(1-order_details[[#This Row],[Discount]])</f>
        <v>570</v>
      </c>
      <c r="G850">
        <f>order_details[[#This Row],[Discount]]*100</f>
        <v>5</v>
      </c>
    </row>
    <row r="851" spans="1:7" x14ac:dyDescent="0.35">
      <c r="A851">
        <v>10565</v>
      </c>
      <c r="B851">
        <v>24</v>
      </c>
      <c r="C851">
        <v>4.5</v>
      </c>
      <c r="D851">
        <v>25</v>
      </c>
      <c r="E851">
        <v>0.1</v>
      </c>
      <c r="F851">
        <f>order_details[[#This Row],[UnitPrice]]*order_details[[#This Row],[Quantity]]*(1-order_details[[#This Row],[Discount]])</f>
        <v>101.25</v>
      </c>
      <c r="G851">
        <f>order_details[[#This Row],[Discount]]*100</f>
        <v>10</v>
      </c>
    </row>
    <row r="852" spans="1:7" x14ac:dyDescent="0.35">
      <c r="A852">
        <v>10565</v>
      </c>
      <c r="B852">
        <v>64</v>
      </c>
      <c r="C852">
        <v>33.25</v>
      </c>
      <c r="D852">
        <v>18</v>
      </c>
      <c r="E852">
        <v>0.1</v>
      </c>
      <c r="F852">
        <f>order_details[[#This Row],[UnitPrice]]*order_details[[#This Row],[Quantity]]*(1-order_details[[#This Row],[Discount]])</f>
        <v>538.65</v>
      </c>
      <c r="G852">
        <f>order_details[[#This Row],[Discount]]*100</f>
        <v>10</v>
      </c>
    </row>
    <row r="853" spans="1:7" x14ac:dyDescent="0.35">
      <c r="A853">
        <v>10566</v>
      </c>
      <c r="B853">
        <v>11</v>
      </c>
      <c r="C853">
        <v>21</v>
      </c>
      <c r="D853">
        <v>35</v>
      </c>
      <c r="E853">
        <v>0.15</v>
      </c>
      <c r="F853">
        <f>order_details[[#This Row],[UnitPrice]]*order_details[[#This Row],[Quantity]]*(1-order_details[[#This Row],[Discount]])</f>
        <v>624.75</v>
      </c>
      <c r="G853">
        <f>order_details[[#This Row],[Discount]]*100</f>
        <v>15</v>
      </c>
    </row>
    <row r="854" spans="1:7" x14ac:dyDescent="0.35">
      <c r="A854">
        <v>10566</v>
      </c>
      <c r="B854">
        <v>18</v>
      </c>
      <c r="C854">
        <v>62.5</v>
      </c>
      <c r="D854">
        <v>18</v>
      </c>
      <c r="E854">
        <v>0.15</v>
      </c>
      <c r="F854">
        <f>order_details[[#This Row],[UnitPrice]]*order_details[[#This Row],[Quantity]]*(1-order_details[[#This Row],[Discount]])</f>
        <v>956.25</v>
      </c>
      <c r="G854">
        <f>order_details[[#This Row],[Discount]]*100</f>
        <v>15</v>
      </c>
    </row>
    <row r="855" spans="1:7" x14ac:dyDescent="0.35">
      <c r="A855">
        <v>10566</v>
      </c>
      <c r="B855">
        <v>76</v>
      </c>
      <c r="C855">
        <v>18</v>
      </c>
      <c r="D855">
        <v>10</v>
      </c>
      <c r="E855">
        <v>0</v>
      </c>
      <c r="F855">
        <f>order_details[[#This Row],[UnitPrice]]*order_details[[#This Row],[Quantity]]*(1-order_details[[#This Row],[Discount]])</f>
        <v>180</v>
      </c>
      <c r="G855">
        <f>order_details[[#This Row],[Discount]]*100</f>
        <v>0</v>
      </c>
    </row>
    <row r="856" spans="1:7" x14ac:dyDescent="0.35">
      <c r="A856">
        <v>10567</v>
      </c>
      <c r="B856">
        <v>31</v>
      </c>
      <c r="C856">
        <v>12.5</v>
      </c>
      <c r="D856">
        <v>60</v>
      </c>
      <c r="E856">
        <v>0.2</v>
      </c>
      <c r="F856">
        <f>order_details[[#This Row],[UnitPrice]]*order_details[[#This Row],[Quantity]]*(1-order_details[[#This Row],[Discount]])</f>
        <v>600</v>
      </c>
      <c r="G856">
        <f>order_details[[#This Row],[Discount]]*100</f>
        <v>20</v>
      </c>
    </row>
    <row r="857" spans="1:7" x14ac:dyDescent="0.35">
      <c r="A857">
        <v>10567</v>
      </c>
      <c r="B857">
        <v>51</v>
      </c>
      <c r="C857">
        <v>53</v>
      </c>
      <c r="D857">
        <v>3</v>
      </c>
      <c r="E857">
        <v>0</v>
      </c>
      <c r="F857">
        <f>order_details[[#This Row],[UnitPrice]]*order_details[[#This Row],[Quantity]]*(1-order_details[[#This Row],[Discount]])</f>
        <v>159</v>
      </c>
      <c r="G857">
        <f>order_details[[#This Row],[Discount]]*100</f>
        <v>0</v>
      </c>
    </row>
    <row r="858" spans="1:7" x14ac:dyDescent="0.35">
      <c r="A858">
        <v>10567</v>
      </c>
      <c r="B858">
        <v>59</v>
      </c>
      <c r="C858">
        <v>55</v>
      </c>
      <c r="D858">
        <v>40</v>
      </c>
      <c r="E858">
        <v>0.2</v>
      </c>
      <c r="F858">
        <f>order_details[[#This Row],[UnitPrice]]*order_details[[#This Row],[Quantity]]*(1-order_details[[#This Row],[Discount]])</f>
        <v>1760</v>
      </c>
      <c r="G858">
        <f>order_details[[#This Row],[Discount]]*100</f>
        <v>20</v>
      </c>
    </row>
    <row r="859" spans="1:7" x14ac:dyDescent="0.35">
      <c r="A859">
        <v>10568</v>
      </c>
      <c r="B859">
        <v>10</v>
      </c>
      <c r="C859">
        <v>31</v>
      </c>
      <c r="D859">
        <v>5</v>
      </c>
      <c r="E859">
        <v>0</v>
      </c>
      <c r="F859">
        <f>order_details[[#This Row],[UnitPrice]]*order_details[[#This Row],[Quantity]]*(1-order_details[[#This Row],[Discount]])</f>
        <v>155</v>
      </c>
      <c r="G859">
        <f>order_details[[#This Row],[Discount]]*100</f>
        <v>0</v>
      </c>
    </row>
    <row r="860" spans="1:7" x14ac:dyDescent="0.35">
      <c r="A860">
        <v>10569</v>
      </c>
      <c r="B860">
        <v>31</v>
      </c>
      <c r="C860">
        <v>12.5</v>
      </c>
      <c r="D860">
        <v>35</v>
      </c>
      <c r="E860">
        <v>0.2</v>
      </c>
      <c r="F860">
        <f>order_details[[#This Row],[UnitPrice]]*order_details[[#This Row],[Quantity]]*(1-order_details[[#This Row],[Discount]])</f>
        <v>350</v>
      </c>
      <c r="G860">
        <f>order_details[[#This Row],[Discount]]*100</f>
        <v>20</v>
      </c>
    </row>
    <row r="861" spans="1:7" x14ac:dyDescent="0.35">
      <c r="A861">
        <v>10569</v>
      </c>
      <c r="B861">
        <v>76</v>
      </c>
      <c r="C861">
        <v>18</v>
      </c>
      <c r="D861">
        <v>30</v>
      </c>
      <c r="E861">
        <v>0</v>
      </c>
      <c r="F861">
        <f>order_details[[#This Row],[UnitPrice]]*order_details[[#This Row],[Quantity]]*(1-order_details[[#This Row],[Discount]])</f>
        <v>540</v>
      </c>
      <c r="G861">
        <f>order_details[[#This Row],[Discount]]*100</f>
        <v>0</v>
      </c>
    </row>
    <row r="862" spans="1:7" x14ac:dyDescent="0.35">
      <c r="A862">
        <v>10570</v>
      </c>
      <c r="B862">
        <v>11</v>
      </c>
      <c r="C862">
        <v>21</v>
      </c>
      <c r="D862">
        <v>15</v>
      </c>
      <c r="E862">
        <v>0.05</v>
      </c>
      <c r="F862">
        <f>order_details[[#This Row],[UnitPrice]]*order_details[[#This Row],[Quantity]]*(1-order_details[[#This Row],[Discount]])</f>
        <v>299.25</v>
      </c>
      <c r="G862">
        <f>order_details[[#This Row],[Discount]]*100</f>
        <v>5</v>
      </c>
    </row>
    <row r="863" spans="1:7" x14ac:dyDescent="0.35">
      <c r="A863">
        <v>10570</v>
      </c>
      <c r="B863">
        <v>56</v>
      </c>
      <c r="C863">
        <v>38</v>
      </c>
      <c r="D863">
        <v>60</v>
      </c>
      <c r="E863">
        <v>0.05</v>
      </c>
      <c r="F863">
        <f>order_details[[#This Row],[UnitPrice]]*order_details[[#This Row],[Quantity]]*(1-order_details[[#This Row],[Discount]])</f>
        <v>2166</v>
      </c>
      <c r="G863">
        <f>order_details[[#This Row],[Discount]]*100</f>
        <v>5</v>
      </c>
    </row>
    <row r="864" spans="1:7" x14ac:dyDescent="0.35">
      <c r="A864">
        <v>10571</v>
      </c>
      <c r="B864">
        <v>14</v>
      </c>
      <c r="C864">
        <v>23.25</v>
      </c>
      <c r="D864">
        <v>11</v>
      </c>
      <c r="E864">
        <v>0.15</v>
      </c>
      <c r="F864">
        <f>order_details[[#This Row],[UnitPrice]]*order_details[[#This Row],[Quantity]]*(1-order_details[[#This Row],[Discount]])</f>
        <v>217.38749999999999</v>
      </c>
      <c r="G864">
        <f>order_details[[#This Row],[Discount]]*100</f>
        <v>15</v>
      </c>
    </row>
    <row r="865" spans="1:7" x14ac:dyDescent="0.35">
      <c r="A865">
        <v>10571</v>
      </c>
      <c r="B865">
        <v>42</v>
      </c>
      <c r="C865">
        <v>14</v>
      </c>
      <c r="D865">
        <v>28</v>
      </c>
      <c r="E865">
        <v>0.15</v>
      </c>
      <c r="F865">
        <f>order_details[[#This Row],[UnitPrice]]*order_details[[#This Row],[Quantity]]*(1-order_details[[#This Row],[Discount]])</f>
        <v>333.2</v>
      </c>
      <c r="G865">
        <f>order_details[[#This Row],[Discount]]*100</f>
        <v>15</v>
      </c>
    </row>
    <row r="866" spans="1:7" x14ac:dyDescent="0.35">
      <c r="A866">
        <v>10572</v>
      </c>
      <c r="B866">
        <v>16</v>
      </c>
      <c r="C866">
        <v>17.45</v>
      </c>
      <c r="D866">
        <v>12</v>
      </c>
      <c r="E866">
        <v>0.1</v>
      </c>
      <c r="F866">
        <f>order_details[[#This Row],[UnitPrice]]*order_details[[#This Row],[Quantity]]*(1-order_details[[#This Row],[Discount]])</f>
        <v>188.45999999999998</v>
      </c>
      <c r="G866">
        <f>order_details[[#This Row],[Discount]]*100</f>
        <v>10</v>
      </c>
    </row>
    <row r="867" spans="1:7" x14ac:dyDescent="0.35">
      <c r="A867">
        <v>10572</v>
      </c>
      <c r="B867">
        <v>32</v>
      </c>
      <c r="C867">
        <v>32</v>
      </c>
      <c r="D867">
        <v>10</v>
      </c>
      <c r="E867">
        <v>0.1</v>
      </c>
      <c r="F867">
        <f>order_details[[#This Row],[UnitPrice]]*order_details[[#This Row],[Quantity]]*(1-order_details[[#This Row],[Discount]])</f>
        <v>288</v>
      </c>
      <c r="G867">
        <f>order_details[[#This Row],[Discount]]*100</f>
        <v>10</v>
      </c>
    </row>
    <row r="868" spans="1:7" x14ac:dyDescent="0.35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f>order_details[[#This Row],[UnitPrice]]*order_details[[#This Row],[Quantity]]*(1-order_details[[#This Row],[Discount]])</f>
        <v>919.99999999999989</v>
      </c>
      <c r="G868">
        <f>order_details[[#This Row],[Discount]]*100</f>
        <v>0</v>
      </c>
    </row>
    <row r="869" spans="1:7" x14ac:dyDescent="0.35">
      <c r="A869">
        <v>10572</v>
      </c>
      <c r="B869">
        <v>75</v>
      </c>
      <c r="C869">
        <v>7.75</v>
      </c>
      <c r="D869">
        <v>15</v>
      </c>
      <c r="E869">
        <v>0.1</v>
      </c>
      <c r="F869">
        <f>order_details[[#This Row],[UnitPrice]]*order_details[[#This Row],[Quantity]]*(1-order_details[[#This Row],[Discount]])</f>
        <v>104.625</v>
      </c>
      <c r="G869">
        <f>order_details[[#This Row],[Discount]]*100</f>
        <v>10</v>
      </c>
    </row>
    <row r="870" spans="1:7" x14ac:dyDescent="0.35">
      <c r="A870">
        <v>10573</v>
      </c>
      <c r="B870">
        <v>17</v>
      </c>
      <c r="C870">
        <v>39</v>
      </c>
      <c r="D870">
        <v>18</v>
      </c>
      <c r="E870">
        <v>0</v>
      </c>
      <c r="F870">
        <f>order_details[[#This Row],[UnitPrice]]*order_details[[#This Row],[Quantity]]*(1-order_details[[#This Row],[Discount]])</f>
        <v>702</v>
      </c>
      <c r="G870">
        <f>order_details[[#This Row],[Discount]]*100</f>
        <v>0</v>
      </c>
    </row>
    <row r="871" spans="1:7" x14ac:dyDescent="0.35">
      <c r="A871">
        <v>10573</v>
      </c>
      <c r="B871">
        <v>34</v>
      </c>
      <c r="C871">
        <v>14</v>
      </c>
      <c r="D871">
        <v>40</v>
      </c>
      <c r="E871">
        <v>0</v>
      </c>
      <c r="F871">
        <f>order_details[[#This Row],[UnitPrice]]*order_details[[#This Row],[Quantity]]*(1-order_details[[#This Row],[Discount]])</f>
        <v>560</v>
      </c>
      <c r="G871">
        <f>order_details[[#This Row],[Discount]]*100</f>
        <v>0</v>
      </c>
    </row>
    <row r="872" spans="1:7" x14ac:dyDescent="0.35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f>order_details[[#This Row],[UnitPrice]]*order_details[[#This Row],[Quantity]]*(1-order_details[[#This Row],[Discount]])</f>
        <v>819.99999999999989</v>
      </c>
      <c r="G872">
        <f>order_details[[#This Row],[Discount]]*100</f>
        <v>0</v>
      </c>
    </row>
    <row r="873" spans="1:7" x14ac:dyDescent="0.35">
      <c r="A873">
        <v>10574</v>
      </c>
      <c r="B873">
        <v>33</v>
      </c>
      <c r="C873">
        <v>2.5</v>
      </c>
      <c r="D873">
        <v>14</v>
      </c>
      <c r="E873">
        <v>0</v>
      </c>
      <c r="F873">
        <f>order_details[[#This Row],[UnitPrice]]*order_details[[#This Row],[Quantity]]*(1-order_details[[#This Row],[Discount]])</f>
        <v>35</v>
      </c>
      <c r="G873">
        <f>order_details[[#This Row],[Discount]]*100</f>
        <v>0</v>
      </c>
    </row>
    <row r="874" spans="1:7" x14ac:dyDescent="0.35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f>order_details[[#This Row],[UnitPrice]]*order_details[[#This Row],[Quantity]]*(1-order_details[[#This Row],[Discount]])</f>
        <v>36.799999999999997</v>
      </c>
      <c r="G874">
        <f>order_details[[#This Row],[Discount]]*100</f>
        <v>0</v>
      </c>
    </row>
    <row r="875" spans="1:7" x14ac:dyDescent="0.35">
      <c r="A875">
        <v>10574</v>
      </c>
      <c r="B875">
        <v>62</v>
      </c>
      <c r="C875">
        <v>49.3</v>
      </c>
      <c r="D875">
        <v>10</v>
      </c>
      <c r="E875">
        <v>0</v>
      </c>
      <c r="F875">
        <f>order_details[[#This Row],[UnitPrice]]*order_details[[#This Row],[Quantity]]*(1-order_details[[#This Row],[Discount]])</f>
        <v>493</v>
      </c>
      <c r="G875">
        <f>order_details[[#This Row],[Discount]]*100</f>
        <v>0</v>
      </c>
    </row>
    <row r="876" spans="1:7" x14ac:dyDescent="0.35">
      <c r="A876">
        <v>10574</v>
      </c>
      <c r="B876">
        <v>64</v>
      </c>
      <c r="C876">
        <v>33.25</v>
      </c>
      <c r="D876">
        <v>6</v>
      </c>
      <c r="E876">
        <v>0</v>
      </c>
      <c r="F876">
        <f>order_details[[#This Row],[UnitPrice]]*order_details[[#This Row],[Quantity]]*(1-order_details[[#This Row],[Discount]])</f>
        <v>199.5</v>
      </c>
      <c r="G876">
        <f>order_details[[#This Row],[Discount]]*100</f>
        <v>0</v>
      </c>
    </row>
    <row r="877" spans="1:7" x14ac:dyDescent="0.35">
      <c r="A877">
        <v>10575</v>
      </c>
      <c r="B877">
        <v>59</v>
      </c>
      <c r="C877">
        <v>55</v>
      </c>
      <c r="D877">
        <v>12</v>
      </c>
      <c r="E877">
        <v>0</v>
      </c>
      <c r="F877">
        <f>order_details[[#This Row],[UnitPrice]]*order_details[[#This Row],[Quantity]]*(1-order_details[[#This Row],[Discount]])</f>
        <v>660</v>
      </c>
      <c r="G877">
        <f>order_details[[#This Row],[Discount]]*100</f>
        <v>0</v>
      </c>
    </row>
    <row r="878" spans="1:7" x14ac:dyDescent="0.35">
      <c r="A878">
        <v>10575</v>
      </c>
      <c r="B878">
        <v>63</v>
      </c>
      <c r="C878">
        <v>43.9</v>
      </c>
      <c r="D878">
        <v>6</v>
      </c>
      <c r="E878">
        <v>0</v>
      </c>
      <c r="F878">
        <f>order_details[[#This Row],[UnitPrice]]*order_details[[#This Row],[Quantity]]*(1-order_details[[#This Row],[Discount]])</f>
        <v>263.39999999999998</v>
      </c>
      <c r="G878">
        <f>order_details[[#This Row],[Discount]]*100</f>
        <v>0</v>
      </c>
    </row>
    <row r="879" spans="1:7" x14ac:dyDescent="0.35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f>order_details[[#This Row],[UnitPrice]]*order_details[[#This Row],[Quantity]]*(1-order_details[[#This Row],[Discount]])</f>
        <v>1044</v>
      </c>
      <c r="G879">
        <f>order_details[[#This Row],[Discount]]*100</f>
        <v>0</v>
      </c>
    </row>
    <row r="880" spans="1:7" x14ac:dyDescent="0.35">
      <c r="A880">
        <v>10575</v>
      </c>
      <c r="B880">
        <v>76</v>
      </c>
      <c r="C880">
        <v>18</v>
      </c>
      <c r="D880">
        <v>10</v>
      </c>
      <c r="E880">
        <v>0</v>
      </c>
      <c r="F880">
        <f>order_details[[#This Row],[UnitPrice]]*order_details[[#This Row],[Quantity]]*(1-order_details[[#This Row],[Discount]])</f>
        <v>180</v>
      </c>
      <c r="G880">
        <f>order_details[[#This Row],[Discount]]*100</f>
        <v>0</v>
      </c>
    </row>
    <row r="881" spans="1:7" x14ac:dyDescent="0.35">
      <c r="A881">
        <v>10576</v>
      </c>
      <c r="B881">
        <v>1</v>
      </c>
      <c r="C881">
        <v>18</v>
      </c>
      <c r="D881">
        <v>10</v>
      </c>
      <c r="E881">
        <v>0</v>
      </c>
      <c r="F881">
        <f>order_details[[#This Row],[UnitPrice]]*order_details[[#This Row],[Quantity]]*(1-order_details[[#This Row],[Discount]])</f>
        <v>180</v>
      </c>
      <c r="G881">
        <f>order_details[[#This Row],[Discount]]*100</f>
        <v>0</v>
      </c>
    </row>
    <row r="882" spans="1:7" x14ac:dyDescent="0.35">
      <c r="A882">
        <v>10576</v>
      </c>
      <c r="B882">
        <v>31</v>
      </c>
      <c r="C882">
        <v>12.5</v>
      </c>
      <c r="D882">
        <v>20</v>
      </c>
      <c r="E882">
        <v>0</v>
      </c>
      <c r="F882">
        <f>order_details[[#This Row],[UnitPrice]]*order_details[[#This Row],[Quantity]]*(1-order_details[[#This Row],[Discount]])</f>
        <v>250</v>
      </c>
      <c r="G882">
        <f>order_details[[#This Row],[Discount]]*100</f>
        <v>0</v>
      </c>
    </row>
    <row r="883" spans="1:7" x14ac:dyDescent="0.35">
      <c r="A883">
        <v>10576</v>
      </c>
      <c r="B883">
        <v>44</v>
      </c>
      <c r="C883">
        <v>19.45</v>
      </c>
      <c r="D883">
        <v>21</v>
      </c>
      <c r="E883">
        <v>0</v>
      </c>
      <c r="F883">
        <f>order_details[[#This Row],[UnitPrice]]*order_details[[#This Row],[Quantity]]*(1-order_details[[#This Row],[Discount]])</f>
        <v>408.45</v>
      </c>
      <c r="G883">
        <f>order_details[[#This Row],[Discount]]*100</f>
        <v>0</v>
      </c>
    </row>
    <row r="884" spans="1:7" x14ac:dyDescent="0.35">
      <c r="A884">
        <v>10577</v>
      </c>
      <c r="B884">
        <v>39</v>
      </c>
      <c r="C884">
        <v>18</v>
      </c>
      <c r="D884">
        <v>10</v>
      </c>
      <c r="E884">
        <v>0</v>
      </c>
      <c r="F884">
        <f>order_details[[#This Row],[UnitPrice]]*order_details[[#This Row],[Quantity]]*(1-order_details[[#This Row],[Discount]])</f>
        <v>180</v>
      </c>
      <c r="G884">
        <f>order_details[[#This Row],[Discount]]*100</f>
        <v>0</v>
      </c>
    </row>
    <row r="885" spans="1:7" x14ac:dyDescent="0.35">
      <c r="A885">
        <v>10577</v>
      </c>
      <c r="B885">
        <v>75</v>
      </c>
      <c r="C885">
        <v>7.75</v>
      </c>
      <c r="D885">
        <v>20</v>
      </c>
      <c r="E885">
        <v>0</v>
      </c>
      <c r="F885">
        <f>order_details[[#This Row],[UnitPrice]]*order_details[[#This Row],[Quantity]]*(1-order_details[[#This Row],[Discount]])</f>
        <v>155</v>
      </c>
      <c r="G885">
        <f>order_details[[#This Row],[Discount]]*100</f>
        <v>0</v>
      </c>
    </row>
    <row r="886" spans="1:7" x14ac:dyDescent="0.35">
      <c r="A886">
        <v>10577</v>
      </c>
      <c r="B886">
        <v>77</v>
      </c>
      <c r="C886">
        <v>13</v>
      </c>
      <c r="D886">
        <v>18</v>
      </c>
      <c r="E886">
        <v>0</v>
      </c>
      <c r="F886">
        <f>order_details[[#This Row],[UnitPrice]]*order_details[[#This Row],[Quantity]]*(1-order_details[[#This Row],[Discount]])</f>
        <v>234</v>
      </c>
      <c r="G886">
        <f>order_details[[#This Row],[Discount]]*100</f>
        <v>0</v>
      </c>
    </row>
    <row r="887" spans="1:7" x14ac:dyDescent="0.35">
      <c r="A887">
        <v>10578</v>
      </c>
      <c r="B887">
        <v>35</v>
      </c>
      <c r="C887">
        <v>18</v>
      </c>
      <c r="D887">
        <v>20</v>
      </c>
      <c r="E887">
        <v>0</v>
      </c>
      <c r="F887">
        <f>order_details[[#This Row],[UnitPrice]]*order_details[[#This Row],[Quantity]]*(1-order_details[[#This Row],[Discount]])</f>
        <v>360</v>
      </c>
      <c r="G887">
        <f>order_details[[#This Row],[Discount]]*100</f>
        <v>0</v>
      </c>
    </row>
    <row r="888" spans="1:7" x14ac:dyDescent="0.35">
      <c r="A888">
        <v>10578</v>
      </c>
      <c r="B888">
        <v>57</v>
      </c>
      <c r="C888">
        <v>19.5</v>
      </c>
      <c r="D888">
        <v>6</v>
      </c>
      <c r="E888">
        <v>0</v>
      </c>
      <c r="F888">
        <f>order_details[[#This Row],[UnitPrice]]*order_details[[#This Row],[Quantity]]*(1-order_details[[#This Row],[Discount]])</f>
        <v>117</v>
      </c>
      <c r="G888">
        <f>order_details[[#This Row],[Discount]]*100</f>
        <v>0</v>
      </c>
    </row>
    <row r="889" spans="1:7" x14ac:dyDescent="0.35">
      <c r="A889">
        <v>10579</v>
      </c>
      <c r="B889">
        <v>15</v>
      </c>
      <c r="C889">
        <v>15.5</v>
      </c>
      <c r="D889">
        <v>10</v>
      </c>
      <c r="E889">
        <v>0</v>
      </c>
      <c r="F889">
        <f>order_details[[#This Row],[UnitPrice]]*order_details[[#This Row],[Quantity]]*(1-order_details[[#This Row],[Discount]])</f>
        <v>155</v>
      </c>
      <c r="G889">
        <f>order_details[[#This Row],[Discount]]*100</f>
        <v>0</v>
      </c>
    </row>
    <row r="890" spans="1:7" x14ac:dyDescent="0.35">
      <c r="A890">
        <v>10579</v>
      </c>
      <c r="B890">
        <v>75</v>
      </c>
      <c r="C890">
        <v>7.75</v>
      </c>
      <c r="D890">
        <v>21</v>
      </c>
      <c r="E890">
        <v>0</v>
      </c>
      <c r="F890">
        <f>order_details[[#This Row],[UnitPrice]]*order_details[[#This Row],[Quantity]]*(1-order_details[[#This Row],[Discount]])</f>
        <v>162.75</v>
      </c>
      <c r="G890">
        <f>order_details[[#This Row],[Discount]]*100</f>
        <v>0</v>
      </c>
    </row>
    <row r="891" spans="1:7" x14ac:dyDescent="0.35">
      <c r="A891">
        <v>10580</v>
      </c>
      <c r="B891">
        <v>14</v>
      </c>
      <c r="C891">
        <v>23.25</v>
      </c>
      <c r="D891">
        <v>15</v>
      </c>
      <c r="E891">
        <v>0.05</v>
      </c>
      <c r="F891">
        <f>order_details[[#This Row],[UnitPrice]]*order_details[[#This Row],[Quantity]]*(1-order_details[[#This Row],[Discount]])</f>
        <v>331.3125</v>
      </c>
      <c r="G891">
        <f>order_details[[#This Row],[Discount]]*100</f>
        <v>5</v>
      </c>
    </row>
    <row r="892" spans="1:7" x14ac:dyDescent="0.35">
      <c r="A892">
        <v>10580</v>
      </c>
      <c r="B892">
        <v>41</v>
      </c>
      <c r="C892">
        <v>9.65</v>
      </c>
      <c r="D892">
        <v>9</v>
      </c>
      <c r="E892">
        <v>0.05</v>
      </c>
      <c r="F892">
        <f>order_details[[#This Row],[UnitPrice]]*order_details[[#This Row],[Quantity]]*(1-order_details[[#This Row],[Discount]])</f>
        <v>82.507500000000007</v>
      </c>
      <c r="G892">
        <f>order_details[[#This Row],[Discount]]*100</f>
        <v>5</v>
      </c>
    </row>
    <row r="893" spans="1:7" x14ac:dyDescent="0.35">
      <c r="A893">
        <v>10580</v>
      </c>
      <c r="B893">
        <v>65</v>
      </c>
      <c r="C893">
        <v>21.05</v>
      </c>
      <c r="D893">
        <v>30</v>
      </c>
      <c r="E893">
        <v>0.05</v>
      </c>
      <c r="F893">
        <f>order_details[[#This Row],[UnitPrice]]*order_details[[#This Row],[Quantity]]*(1-order_details[[#This Row],[Discount]])</f>
        <v>599.92499999999995</v>
      </c>
      <c r="G893">
        <f>order_details[[#This Row],[Discount]]*100</f>
        <v>5</v>
      </c>
    </row>
    <row r="894" spans="1:7" x14ac:dyDescent="0.35">
      <c r="A894">
        <v>10581</v>
      </c>
      <c r="B894">
        <v>75</v>
      </c>
      <c r="C894">
        <v>7.75</v>
      </c>
      <c r="D894">
        <v>50</v>
      </c>
      <c r="E894">
        <v>0.2</v>
      </c>
      <c r="F894">
        <f>order_details[[#This Row],[UnitPrice]]*order_details[[#This Row],[Quantity]]*(1-order_details[[#This Row],[Discount]])</f>
        <v>310</v>
      </c>
      <c r="G894">
        <f>order_details[[#This Row],[Discount]]*100</f>
        <v>20</v>
      </c>
    </row>
    <row r="895" spans="1:7" x14ac:dyDescent="0.35">
      <c r="A895">
        <v>10582</v>
      </c>
      <c r="B895">
        <v>57</v>
      </c>
      <c r="C895">
        <v>19.5</v>
      </c>
      <c r="D895">
        <v>4</v>
      </c>
      <c r="E895">
        <v>0</v>
      </c>
      <c r="F895">
        <f>order_details[[#This Row],[UnitPrice]]*order_details[[#This Row],[Quantity]]*(1-order_details[[#This Row],[Discount]])</f>
        <v>78</v>
      </c>
      <c r="G895">
        <f>order_details[[#This Row],[Discount]]*100</f>
        <v>0</v>
      </c>
    </row>
    <row r="896" spans="1:7" x14ac:dyDescent="0.35">
      <c r="A896">
        <v>10582</v>
      </c>
      <c r="B896">
        <v>76</v>
      </c>
      <c r="C896">
        <v>18</v>
      </c>
      <c r="D896">
        <v>14</v>
      </c>
      <c r="E896">
        <v>0</v>
      </c>
      <c r="F896">
        <f>order_details[[#This Row],[UnitPrice]]*order_details[[#This Row],[Quantity]]*(1-order_details[[#This Row],[Discount]])</f>
        <v>252</v>
      </c>
      <c r="G896">
        <f>order_details[[#This Row],[Discount]]*100</f>
        <v>0</v>
      </c>
    </row>
    <row r="897" spans="1:7" x14ac:dyDescent="0.35">
      <c r="A897">
        <v>10583</v>
      </c>
      <c r="B897">
        <v>29</v>
      </c>
      <c r="C897">
        <v>123.79</v>
      </c>
      <c r="D897">
        <v>10</v>
      </c>
      <c r="E897">
        <v>0</v>
      </c>
      <c r="F897">
        <f>order_details[[#This Row],[UnitPrice]]*order_details[[#This Row],[Quantity]]*(1-order_details[[#This Row],[Discount]])</f>
        <v>1237.9000000000001</v>
      </c>
      <c r="G897">
        <f>order_details[[#This Row],[Discount]]*100</f>
        <v>0</v>
      </c>
    </row>
    <row r="898" spans="1:7" x14ac:dyDescent="0.35">
      <c r="A898">
        <v>10583</v>
      </c>
      <c r="B898">
        <v>60</v>
      </c>
      <c r="C898">
        <v>34</v>
      </c>
      <c r="D898">
        <v>24</v>
      </c>
      <c r="E898">
        <v>0.15</v>
      </c>
      <c r="F898">
        <f>order_details[[#This Row],[UnitPrice]]*order_details[[#This Row],[Quantity]]*(1-order_details[[#This Row],[Discount]])</f>
        <v>693.6</v>
      </c>
      <c r="G898">
        <f>order_details[[#This Row],[Discount]]*100</f>
        <v>15</v>
      </c>
    </row>
    <row r="899" spans="1:7" x14ac:dyDescent="0.35">
      <c r="A899">
        <v>10583</v>
      </c>
      <c r="B899">
        <v>69</v>
      </c>
      <c r="C899">
        <v>36</v>
      </c>
      <c r="D899">
        <v>10</v>
      </c>
      <c r="E899">
        <v>0.15</v>
      </c>
      <c r="F899">
        <f>order_details[[#This Row],[UnitPrice]]*order_details[[#This Row],[Quantity]]*(1-order_details[[#This Row],[Discount]])</f>
        <v>306</v>
      </c>
      <c r="G899">
        <f>order_details[[#This Row],[Discount]]*100</f>
        <v>15</v>
      </c>
    </row>
    <row r="900" spans="1:7" x14ac:dyDescent="0.35">
      <c r="A900">
        <v>10584</v>
      </c>
      <c r="B900">
        <v>31</v>
      </c>
      <c r="C900">
        <v>12.5</v>
      </c>
      <c r="D900">
        <v>50</v>
      </c>
      <c r="E900">
        <v>0.05</v>
      </c>
      <c r="F900">
        <f>order_details[[#This Row],[UnitPrice]]*order_details[[#This Row],[Quantity]]*(1-order_details[[#This Row],[Discount]])</f>
        <v>593.75</v>
      </c>
      <c r="G900">
        <f>order_details[[#This Row],[Discount]]*100</f>
        <v>5</v>
      </c>
    </row>
    <row r="901" spans="1:7" x14ac:dyDescent="0.35">
      <c r="A901">
        <v>10585</v>
      </c>
      <c r="B901">
        <v>47</v>
      </c>
      <c r="C901">
        <v>9.5</v>
      </c>
      <c r="D901">
        <v>15</v>
      </c>
      <c r="E901">
        <v>0</v>
      </c>
      <c r="F901">
        <f>order_details[[#This Row],[UnitPrice]]*order_details[[#This Row],[Quantity]]*(1-order_details[[#This Row],[Discount]])</f>
        <v>142.5</v>
      </c>
      <c r="G901">
        <f>order_details[[#This Row],[Discount]]*100</f>
        <v>0</v>
      </c>
    </row>
    <row r="902" spans="1:7" x14ac:dyDescent="0.35">
      <c r="A902">
        <v>10586</v>
      </c>
      <c r="B902">
        <v>52</v>
      </c>
      <c r="C902">
        <v>7</v>
      </c>
      <c r="D902">
        <v>4</v>
      </c>
      <c r="E902">
        <v>0.15</v>
      </c>
      <c r="F902">
        <f>order_details[[#This Row],[UnitPrice]]*order_details[[#This Row],[Quantity]]*(1-order_details[[#This Row],[Discount]])</f>
        <v>23.8</v>
      </c>
      <c r="G902">
        <f>order_details[[#This Row],[Discount]]*100</f>
        <v>15</v>
      </c>
    </row>
    <row r="903" spans="1:7" x14ac:dyDescent="0.35">
      <c r="A903">
        <v>10587</v>
      </c>
      <c r="B903">
        <v>26</v>
      </c>
      <c r="C903">
        <v>31.23</v>
      </c>
      <c r="D903">
        <v>6</v>
      </c>
      <c r="E903">
        <v>0</v>
      </c>
      <c r="F903">
        <f>order_details[[#This Row],[UnitPrice]]*order_details[[#This Row],[Quantity]]*(1-order_details[[#This Row],[Discount]])</f>
        <v>187.38</v>
      </c>
      <c r="G903">
        <f>order_details[[#This Row],[Discount]]*100</f>
        <v>0</v>
      </c>
    </row>
    <row r="904" spans="1:7" x14ac:dyDescent="0.35">
      <c r="A904">
        <v>10587</v>
      </c>
      <c r="B904">
        <v>35</v>
      </c>
      <c r="C904">
        <v>18</v>
      </c>
      <c r="D904">
        <v>20</v>
      </c>
      <c r="E904">
        <v>0</v>
      </c>
      <c r="F904">
        <f>order_details[[#This Row],[UnitPrice]]*order_details[[#This Row],[Quantity]]*(1-order_details[[#This Row],[Discount]])</f>
        <v>360</v>
      </c>
      <c r="G904">
        <f>order_details[[#This Row],[Discount]]*100</f>
        <v>0</v>
      </c>
    </row>
    <row r="905" spans="1:7" x14ac:dyDescent="0.35">
      <c r="A905">
        <v>10587</v>
      </c>
      <c r="B905">
        <v>77</v>
      </c>
      <c r="C905">
        <v>13</v>
      </c>
      <c r="D905">
        <v>20</v>
      </c>
      <c r="E905">
        <v>0</v>
      </c>
      <c r="F905">
        <f>order_details[[#This Row],[UnitPrice]]*order_details[[#This Row],[Quantity]]*(1-order_details[[#This Row],[Discount]])</f>
        <v>260</v>
      </c>
      <c r="G905">
        <f>order_details[[#This Row],[Discount]]*100</f>
        <v>0</v>
      </c>
    </row>
    <row r="906" spans="1:7" x14ac:dyDescent="0.35">
      <c r="A906">
        <v>10588</v>
      </c>
      <c r="B906">
        <v>18</v>
      </c>
      <c r="C906">
        <v>62.5</v>
      </c>
      <c r="D906">
        <v>40</v>
      </c>
      <c r="E906">
        <v>0.2</v>
      </c>
      <c r="F906">
        <f>order_details[[#This Row],[UnitPrice]]*order_details[[#This Row],[Quantity]]*(1-order_details[[#This Row],[Discount]])</f>
        <v>2000</v>
      </c>
      <c r="G906">
        <f>order_details[[#This Row],[Discount]]*100</f>
        <v>20</v>
      </c>
    </row>
    <row r="907" spans="1:7" x14ac:dyDescent="0.35">
      <c r="A907">
        <v>10588</v>
      </c>
      <c r="B907">
        <v>42</v>
      </c>
      <c r="C907">
        <v>14</v>
      </c>
      <c r="D907">
        <v>100</v>
      </c>
      <c r="E907">
        <v>0.2</v>
      </c>
      <c r="F907">
        <f>order_details[[#This Row],[UnitPrice]]*order_details[[#This Row],[Quantity]]*(1-order_details[[#This Row],[Discount]])</f>
        <v>1120</v>
      </c>
      <c r="G907">
        <f>order_details[[#This Row],[Discount]]*100</f>
        <v>20</v>
      </c>
    </row>
    <row r="908" spans="1:7" x14ac:dyDescent="0.35">
      <c r="A908">
        <v>10589</v>
      </c>
      <c r="B908">
        <v>35</v>
      </c>
      <c r="C908">
        <v>18</v>
      </c>
      <c r="D908">
        <v>4</v>
      </c>
      <c r="E908">
        <v>0</v>
      </c>
      <c r="F908">
        <f>order_details[[#This Row],[UnitPrice]]*order_details[[#This Row],[Quantity]]*(1-order_details[[#This Row],[Discount]])</f>
        <v>72</v>
      </c>
      <c r="G908">
        <f>order_details[[#This Row],[Discount]]*100</f>
        <v>0</v>
      </c>
    </row>
    <row r="909" spans="1:7" x14ac:dyDescent="0.35">
      <c r="A909">
        <v>10590</v>
      </c>
      <c r="B909">
        <v>1</v>
      </c>
      <c r="C909">
        <v>18</v>
      </c>
      <c r="D909">
        <v>20</v>
      </c>
      <c r="E909">
        <v>0</v>
      </c>
      <c r="F909">
        <f>order_details[[#This Row],[UnitPrice]]*order_details[[#This Row],[Quantity]]*(1-order_details[[#This Row],[Discount]])</f>
        <v>360</v>
      </c>
      <c r="G909">
        <f>order_details[[#This Row],[Discount]]*100</f>
        <v>0</v>
      </c>
    </row>
    <row r="910" spans="1:7" x14ac:dyDescent="0.35">
      <c r="A910">
        <v>10590</v>
      </c>
      <c r="B910">
        <v>77</v>
      </c>
      <c r="C910">
        <v>13</v>
      </c>
      <c r="D910">
        <v>60</v>
      </c>
      <c r="E910">
        <v>0.05</v>
      </c>
      <c r="F910">
        <f>order_details[[#This Row],[UnitPrice]]*order_details[[#This Row],[Quantity]]*(1-order_details[[#This Row],[Discount]])</f>
        <v>741</v>
      </c>
      <c r="G910">
        <f>order_details[[#This Row],[Discount]]*100</f>
        <v>5</v>
      </c>
    </row>
    <row r="911" spans="1:7" x14ac:dyDescent="0.35">
      <c r="A911">
        <v>10591</v>
      </c>
      <c r="B911">
        <v>3</v>
      </c>
      <c r="C911">
        <v>10</v>
      </c>
      <c r="D911">
        <v>14</v>
      </c>
      <c r="E911">
        <v>0</v>
      </c>
      <c r="F911">
        <f>order_details[[#This Row],[UnitPrice]]*order_details[[#This Row],[Quantity]]*(1-order_details[[#This Row],[Discount]])</f>
        <v>140</v>
      </c>
      <c r="G911">
        <f>order_details[[#This Row],[Discount]]*100</f>
        <v>0</v>
      </c>
    </row>
    <row r="912" spans="1:7" x14ac:dyDescent="0.35">
      <c r="A912">
        <v>10591</v>
      </c>
      <c r="B912">
        <v>7</v>
      </c>
      <c r="C912">
        <v>30</v>
      </c>
      <c r="D912">
        <v>10</v>
      </c>
      <c r="E912">
        <v>0</v>
      </c>
      <c r="F912">
        <f>order_details[[#This Row],[UnitPrice]]*order_details[[#This Row],[Quantity]]*(1-order_details[[#This Row],[Discount]])</f>
        <v>300</v>
      </c>
      <c r="G912">
        <f>order_details[[#This Row],[Discount]]*100</f>
        <v>0</v>
      </c>
    </row>
    <row r="913" spans="1:7" x14ac:dyDescent="0.35">
      <c r="A913">
        <v>10591</v>
      </c>
      <c r="B913">
        <v>54</v>
      </c>
      <c r="C913">
        <v>7.45</v>
      </c>
      <c r="D913">
        <v>50</v>
      </c>
      <c r="E913">
        <v>0</v>
      </c>
      <c r="F913">
        <f>order_details[[#This Row],[UnitPrice]]*order_details[[#This Row],[Quantity]]*(1-order_details[[#This Row],[Discount]])</f>
        <v>372.5</v>
      </c>
      <c r="G913">
        <f>order_details[[#This Row],[Discount]]*100</f>
        <v>0</v>
      </c>
    </row>
    <row r="914" spans="1:7" x14ac:dyDescent="0.35">
      <c r="A914">
        <v>10592</v>
      </c>
      <c r="B914">
        <v>15</v>
      </c>
      <c r="C914">
        <v>15.5</v>
      </c>
      <c r="D914">
        <v>25</v>
      </c>
      <c r="E914">
        <v>0.05</v>
      </c>
      <c r="F914">
        <f>order_details[[#This Row],[UnitPrice]]*order_details[[#This Row],[Quantity]]*(1-order_details[[#This Row],[Discount]])</f>
        <v>368.125</v>
      </c>
      <c r="G914">
        <f>order_details[[#This Row],[Discount]]*100</f>
        <v>5</v>
      </c>
    </row>
    <row r="915" spans="1:7" x14ac:dyDescent="0.35">
      <c r="A915">
        <v>10592</v>
      </c>
      <c r="B915">
        <v>26</v>
      </c>
      <c r="C915">
        <v>31.23</v>
      </c>
      <c r="D915">
        <v>5</v>
      </c>
      <c r="E915">
        <v>0.05</v>
      </c>
      <c r="F915">
        <f>order_details[[#This Row],[UnitPrice]]*order_details[[#This Row],[Quantity]]*(1-order_details[[#This Row],[Discount]])</f>
        <v>148.3425</v>
      </c>
      <c r="G915">
        <f>order_details[[#This Row],[Discount]]*100</f>
        <v>5</v>
      </c>
    </row>
    <row r="916" spans="1:7" x14ac:dyDescent="0.35">
      <c r="A916">
        <v>10593</v>
      </c>
      <c r="B916">
        <v>20</v>
      </c>
      <c r="C916">
        <v>81</v>
      </c>
      <c r="D916">
        <v>21</v>
      </c>
      <c r="E916">
        <v>0.2</v>
      </c>
      <c r="F916">
        <f>order_details[[#This Row],[UnitPrice]]*order_details[[#This Row],[Quantity]]*(1-order_details[[#This Row],[Discount]])</f>
        <v>1360.8000000000002</v>
      </c>
      <c r="G916">
        <f>order_details[[#This Row],[Discount]]*100</f>
        <v>20</v>
      </c>
    </row>
    <row r="917" spans="1:7" x14ac:dyDescent="0.35">
      <c r="A917">
        <v>10593</v>
      </c>
      <c r="B917">
        <v>69</v>
      </c>
      <c r="C917">
        <v>36</v>
      </c>
      <c r="D917">
        <v>20</v>
      </c>
      <c r="E917">
        <v>0.2</v>
      </c>
      <c r="F917">
        <f>order_details[[#This Row],[UnitPrice]]*order_details[[#This Row],[Quantity]]*(1-order_details[[#This Row],[Discount]])</f>
        <v>576</v>
      </c>
      <c r="G917">
        <f>order_details[[#This Row],[Discount]]*100</f>
        <v>20</v>
      </c>
    </row>
    <row r="918" spans="1:7" x14ac:dyDescent="0.35">
      <c r="A918">
        <v>10593</v>
      </c>
      <c r="B918">
        <v>76</v>
      </c>
      <c r="C918">
        <v>18</v>
      </c>
      <c r="D918">
        <v>4</v>
      </c>
      <c r="E918">
        <v>0.2</v>
      </c>
      <c r="F918">
        <f>order_details[[#This Row],[UnitPrice]]*order_details[[#This Row],[Quantity]]*(1-order_details[[#This Row],[Discount]])</f>
        <v>57.6</v>
      </c>
      <c r="G918">
        <f>order_details[[#This Row],[Discount]]*100</f>
        <v>20</v>
      </c>
    </row>
    <row r="919" spans="1:7" x14ac:dyDescent="0.35">
      <c r="A919">
        <v>10594</v>
      </c>
      <c r="B919">
        <v>52</v>
      </c>
      <c r="C919">
        <v>7</v>
      </c>
      <c r="D919">
        <v>24</v>
      </c>
      <c r="E919">
        <v>0</v>
      </c>
      <c r="F919">
        <f>order_details[[#This Row],[UnitPrice]]*order_details[[#This Row],[Quantity]]*(1-order_details[[#This Row],[Discount]])</f>
        <v>168</v>
      </c>
      <c r="G919">
        <f>order_details[[#This Row],[Discount]]*100</f>
        <v>0</v>
      </c>
    </row>
    <row r="920" spans="1:7" x14ac:dyDescent="0.35">
      <c r="A920">
        <v>10594</v>
      </c>
      <c r="B920">
        <v>58</v>
      </c>
      <c r="C920">
        <v>13.25</v>
      </c>
      <c r="D920">
        <v>30</v>
      </c>
      <c r="E920">
        <v>0</v>
      </c>
      <c r="F920">
        <f>order_details[[#This Row],[UnitPrice]]*order_details[[#This Row],[Quantity]]*(1-order_details[[#This Row],[Discount]])</f>
        <v>397.5</v>
      </c>
      <c r="G920">
        <f>order_details[[#This Row],[Discount]]*100</f>
        <v>0</v>
      </c>
    </row>
    <row r="921" spans="1:7" x14ac:dyDescent="0.35">
      <c r="A921">
        <v>10595</v>
      </c>
      <c r="B921">
        <v>35</v>
      </c>
      <c r="C921">
        <v>18</v>
      </c>
      <c r="D921">
        <v>30</v>
      </c>
      <c r="E921">
        <v>0.25</v>
      </c>
      <c r="F921">
        <f>order_details[[#This Row],[UnitPrice]]*order_details[[#This Row],[Quantity]]*(1-order_details[[#This Row],[Discount]])</f>
        <v>405</v>
      </c>
      <c r="G921">
        <f>order_details[[#This Row],[Discount]]*100</f>
        <v>25</v>
      </c>
    </row>
    <row r="922" spans="1:7" x14ac:dyDescent="0.35">
      <c r="A922">
        <v>10595</v>
      </c>
      <c r="B922">
        <v>61</v>
      </c>
      <c r="C922">
        <v>28.5</v>
      </c>
      <c r="D922">
        <v>120</v>
      </c>
      <c r="E922">
        <v>0.25</v>
      </c>
      <c r="F922">
        <f>order_details[[#This Row],[UnitPrice]]*order_details[[#This Row],[Quantity]]*(1-order_details[[#This Row],[Discount]])</f>
        <v>2565</v>
      </c>
      <c r="G922">
        <f>order_details[[#This Row],[Discount]]*100</f>
        <v>25</v>
      </c>
    </row>
    <row r="923" spans="1:7" x14ac:dyDescent="0.35">
      <c r="A923">
        <v>10595</v>
      </c>
      <c r="B923">
        <v>69</v>
      </c>
      <c r="C923">
        <v>36</v>
      </c>
      <c r="D923">
        <v>65</v>
      </c>
      <c r="E923">
        <v>0.25</v>
      </c>
      <c r="F923">
        <f>order_details[[#This Row],[UnitPrice]]*order_details[[#This Row],[Quantity]]*(1-order_details[[#This Row],[Discount]])</f>
        <v>1755</v>
      </c>
      <c r="G923">
        <f>order_details[[#This Row],[Discount]]*100</f>
        <v>25</v>
      </c>
    </row>
    <row r="924" spans="1:7" x14ac:dyDescent="0.35">
      <c r="A924">
        <v>10596</v>
      </c>
      <c r="B924">
        <v>56</v>
      </c>
      <c r="C924">
        <v>38</v>
      </c>
      <c r="D924">
        <v>5</v>
      </c>
      <c r="E924">
        <v>0.2</v>
      </c>
      <c r="F924">
        <f>order_details[[#This Row],[UnitPrice]]*order_details[[#This Row],[Quantity]]*(1-order_details[[#This Row],[Discount]])</f>
        <v>152</v>
      </c>
      <c r="G924">
        <f>order_details[[#This Row],[Discount]]*100</f>
        <v>20</v>
      </c>
    </row>
    <row r="925" spans="1:7" x14ac:dyDescent="0.35">
      <c r="A925">
        <v>10596</v>
      </c>
      <c r="B925">
        <v>63</v>
      </c>
      <c r="C925">
        <v>43.9</v>
      </c>
      <c r="D925">
        <v>24</v>
      </c>
      <c r="E925">
        <v>0.2</v>
      </c>
      <c r="F925">
        <f>order_details[[#This Row],[UnitPrice]]*order_details[[#This Row],[Quantity]]*(1-order_details[[#This Row],[Discount]])</f>
        <v>842.88</v>
      </c>
      <c r="G925">
        <f>order_details[[#This Row],[Discount]]*100</f>
        <v>20</v>
      </c>
    </row>
    <row r="926" spans="1:7" x14ac:dyDescent="0.35">
      <c r="A926">
        <v>10596</v>
      </c>
      <c r="B926">
        <v>75</v>
      </c>
      <c r="C926">
        <v>7.75</v>
      </c>
      <c r="D926">
        <v>30</v>
      </c>
      <c r="E926">
        <v>0.2</v>
      </c>
      <c r="F926">
        <f>order_details[[#This Row],[UnitPrice]]*order_details[[#This Row],[Quantity]]*(1-order_details[[#This Row],[Discount]])</f>
        <v>186</v>
      </c>
      <c r="G926">
        <f>order_details[[#This Row],[Discount]]*100</f>
        <v>20</v>
      </c>
    </row>
    <row r="927" spans="1:7" x14ac:dyDescent="0.35">
      <c r="A927">
        <v>10597</v>
      </c>
      <c r="B927">
        <v>24</v>
      </c>
      <c r="C927">
        <v>4.5</v>
      </c>
      <c r="D927">
        <v>35</v>
      </c>
      <c r="E927">
        <v>0.2</v>
      </c>
      <c r="F927">
        <f>order_details[[#This Row],[UnitPrice]]*order_details[[#This Row],[Quantity]]*(1-order_details[[#This Row],[Discount]])</f>
        <v>126</v>
      </c>
      <c r="G927">
        <f>order_details[[#This Row],[Discount]]*100</f>
        <v>20</v>
      </c>
    </row>
    <row r="928" spans="1:7" x14ac:dyDescent="0.35">
      <c r="A928">
        <v>10597</v>
      </c>
      <c r="B928">
        <v>57</v>
      </c>
      <c r="C928">
        <v>19.5</v>
      </c>
      <c r="D928">
        <v>20</v>
      </c>
      <c r="E928">
        <v>0</v>
      </c>
      <c r="F928">
        <f>order_details[[#This Row],[UnitPrice]]*order_details[[#This Row],[Quantity]]*(1-order_details[[#This Row],[Discount]])</f>
        <v>390</v>
      </c>
      <c r="G928">
        <f>order_details[[#This Row],[Discount]]*100</f>
        <v>0</v>
      </c>
    </row>
    <row r="929" spans="1:7" x14ac:dyDescent="0.35">
      <c r="A929">
        <v>10597</v>
      </c>
      <c r="B929">
        <v>65</v>
      </c>
      <c r="C929">
        <v>21.05</v>
      </c>
      <c r="D929">
        <v>12</v>
      </c>
      <c r="E929">
        <v>0.2</v>
      </c>
      <c r="F929">
        <f>order_details[[#This Row],[UnitPrice]]*order_details[[#This Row],[Quantity]]*(1-order_details[[#This Row],[Discount]])</f>
        <v>202.08000000000004</v>
      </c>
      <c r="G929">
        <f>order_details[[#This Row],[Discount]]*100</f>
        <v>20</v>
      </c>
    </row>
    <row r="930" spans="1:7" x14ac:dyDescent="0.35">
      <c r="A930">
        <v>10598</v>
      </c>
      <c r="B930">
        <v>27</v>
      </c>
      <c r="C930">
        <v>43.9</v>
      </c>
      <c r="D930">
        <v>50</v>
      </c>
      <c r="E930">
        <v>0</v>
      </c>
      <c r="F930">
        <f>order_details[[#This Row],[UnitPrice]]*order_details[[#This Row],[Quantity]]*(1-order_details[[#This Row],[Discount]])</f>
        <v>2195</v>
      </c>
      <c r="G930">
        <f>order_details[[#This Row],[Discount]]*100</f>
        <v>0</v>
      </c>
    </row>
    <row r="931" spans="1:7" x14ac:dyDescent="0.35">
      <c r="A931">
        <v>10598</v>
      </c>
      <c r="B931">
        <v>71</v>
      </c>
      <c r="C931">
        <v>21.5</v>
      </c>
      <c r="D931">
        <v>9</v>
      </c>
      <c r="E931">
        <v>0</v>
      </c>
      <c r="F931">
        <f>order_details[[#This Row],[UnitPrice]]*order_details[[#This Row],[Quantity]]*(1-order_details[[#This Row],[Discount]])</f>
        <v>193.5</v>
      </c>
      <c r="G931">
        <f>order_details[[#This Row],[Discount]]*100</f>
        <v>0</v>
      </c>
    </row>
    <row r="932" spans="1:7" x14ac:dyDescent="0.35">
      <c r="A932">
        <v>10599</v>
      </c>
      <c r="B932">
        <v>62</v>
      </c>
      <c r="C932">
        <v>49.3</v>
      </c>
      <c r="D932">
        <v>10</v>
      </c>
      <c r="E932">
        <v>0</v>
      </c>
      <c r="F932">
        <f>order_details[[#This Row],[UnitPrice]]*order_details[[#This Row],[Quantity]]*(1-order_details[[#This Row],[Discount]])</f>
        <v>493</v>
      </c>
      <c r="G932">
        <f>order_details[[#This Row],[Discount]]*100</f>
        <v>0</v>
      </c>
    </row>
    <row r="933" spans="1:7" x14ac:dyDescent="0.35">
      <c r="A933">
        <v>10600</v>
      </c>
      <c r="B933">
        <v>54</v>
      </c>
      <c r="C933">
        <v>7.45</v>
      </c>
      <c r="D933">
        <v>4</v>
      </c>
      <c r="E933">
        <v>0</v>
      </c>
      <c r="F933">
        <f>order_details[[#This Row],[UnitPrice]]*order_details[[#This Row],[Quantity]]*(1-order_details[[#This Row],[Discount]])</f>
        <v>29.8</v>
      </c>
      <c r="G933">
        <f>order_details[[#This Row],[Discount]]*100</f>
        <v>0</v>
      </c>
    </row>
    <row r="934" spans="1:7" x14ac:dyDescent="0.35">
      <c r="A934">
        <v>10600</v>
      </c>
      <c r="B934">
        <v>73</v>
      </c>
      <c r="C934">
        <v>15</v>
      </c>
      <c r="D934">
        <v>30</v>
      </c>
      <c r="E934">
        <v>0</v>
      </c>
      <c r="F934">
        <f>order_details[[#This Row],[UnitPrice]]*order_details[[#This Row],[Quantity]]*(1-order_details[[#This Row],[Discount]])</f>
        <v>450</v>
      </c>
      <c r="G934">
        <f>order_details[[#This Row],[Discount]]*100</f>
        <v>0</v>
      </c>
    </row>
    <row r="935" spans="1:7" x14ac:dyDescent="0.35">
      <c r="A935">
        <v>10601</v>
      </c>
      <c r="B935">
        <v>13</v>
      </c>
      <c r="C935">
        <v>6</v>
      </c>
      <c r="D935">
        <v>60</v>
      </c>
      <c r="E935">
        <v>0</v>
      </c>
      <c r="F935">
        <f>order_details[[#This Row],[UnitPrice]]*order_details[[#This Row],[Quantity]]*(1-order_details[[#This Row],[Discount]])</f>
        <v>360</v>
      </c>
      <c r="G935">
        <f>order_details[[#This Row],[Discount]]*100</f>
        <v>0</v>
      </c>
    </row>
    <row r="936" spans="1:7" x14ac:dyDescent="0.35">
      <c r="A936">
        <v>10601</v>
      </c>
      <c r="B936">
        <v>59</v>
      </c>
      <c r="C936">
        <v>55</v>
      </c>
      <c r="D936">
        <v>35</v>
      </c>
      <c r="E936">
        <v>0</v>
      </c>
      <c r="F936">
        <f>order_details[[#This Row],[UnitPrice]]*order_details[[#This Row],[Quantity]]*(1-order_details[[#This Row],[Discount]])</f>
        <v>1925</v>
      </c>
      <c r="G936">
        <f>order_details[[#This Row],[Discount]]*100</f>
        <v>0</v>
      </c>
    </row>
    <row r="937" spans="1:7" x14ac:dyDescent="0.35">
      <c r="A937">
        <v>10602</v>
      </c>
      <c r="B937">
        <v>77</v>
      </c>
      <c r="C937">
        <v>13</v>
      </c>
      <c r="D937">
        <v>5</v>
      </c>
      <c r="E937">
        <v>0.25</v>
      </c>
      <c r="F937">
        <f>order_details[[#This Row],[UnitPrice]]*order_details[[#This Row],[Quantity]]*(1-order_details[[#This Row],[Discount]])</f>
        <v>48.75</v>
      </c>
      <c r="G937">
        <f>order_details[[#This Row],[Discount]]*100</f>
        <v>25</v>
      </c>
    </row>
    <row r="938" spans="1:7" x14ac:dyDescent="0.35">
      <c r="A938">
        <v>10603</v>
      </c>
      <c r="B938">
        <v>22</v>
      </c>
      <c r="C938">
        <v>21</v>
      </c>
      <c r="D938">
        <v>48</v>
      </c>
      <c r="E938">
        <v>0</v>
      </c>
      <c r="F938">
        <f>order_details[[#This Row],[UnitPrice]]*order_details[[#This Row],[Quantity]]*(1-order_details[[#This Row],[Discount]])</f>
        <v>1008</v>
      </c>
      <c r="G938">
        <f>order_details[[#This Row],[Discount]]*100</f>
        <v>0</v>
      </c>
    </row>
    <row r="939" spans="1:7" x14ac:dyDescent="0.35">
      <c r="A939">
        <v>10603</v>
      </c>
      <c r="B939">
        <v>49</v>
      </c>
      <c r="C939">
        <v>20</v>
      </c>
      <c r="D939">
        <v>25</v>
      </c>
      <c r="E939">
        <v>0.05</v>
      </c>
      <c r="F939">
        <f>order_details[[#This Row],[UnitPrice]]*order_details[[#This Row],[Quantity]]*(1-order_details[[#This Row],[Discount]])</f>
        <v>475</v>
      </c>
      <c r="G939">
        <f>order_details[[#This Row],[Discount]]*100</f>
        <v>5</v>
      </c>
    </row>
    <row r="940" spans="1:7" x14ac:dyDescent="0.35">
      <c r="A940">
        <v>10604</v>
      </c>
      <c r="B940">
        <v>48</v>
      </c>
      <c r="C940">
        <v>12.75</v>
      </c>
      <c r="D940">
        <v>6</v>
      </c>
      <c r="E940">
        <v>0.1</v>
      </c>
      <c r="F940">
        <f>order_details[[#This Row],[UnitPrice]]*order_details[[#This Row],[Quantity]]*(1-order_details[[#This Row],[Discount]])</f>
        <v>68.850000000000009</v>
      </c>
      <c r="G940">
        <f>order_details[[#This Row],[Discount]]*100</f>
        <v>10</v>
      </c>
    </row>
    <row r="941" spans="1:7" x14ac:dyDescent="0.35">
      <c r="A941">
        <v>10604</v>
      </c>
      <c r="B941">
        <v>76</v>
      </c>
      <c r="C941">
        <v>18</v>
      </c>
      <c r="D941">
        <v>10</v>
      </c>
      <c r="E941">
        <v>0.1</v>
      </c>
      <c r="F941">
        <f>order_details[[#This Row],[UnitPrice]]*order_details[[#This Row],[Quantity]]*(1-order_details[[#This Row],[Discount]])</f>
        <v>162</v>
      </c>
      <c r="G941">
        <f>order_details[[#This Row],[Discount]]*100</f>
        <v>10</v>
      </c>
    </row>
    <row r="942" spans="1:7" x14ac:dyDescent="0.35">
      <c r="A942">
        <v>10605</v>
      </c>
      <c r="B942">
        <v>16</v>
      </c>
      <c r="C942">
        <v>17.45</v>
      </c>
      <c r="D942">
        <v>30</v>
      </c>
      <c r="E942">
        <v>0.05</v>
      </c>
      <c r="F942">
        <f>order_details[[#This Row],[UnitPrice]]*order_details[[#This Row],[Quantity]]*(1-order_details[[#This Row],[Discount]])</f>
        <v>497.32499999999999</v>
      </c>
      <c r="G942">
        <f>order_details[[#This Row],[Discount]]*100</f>
        <v>5</v>
      </c>
    </row>
    <row r="943" spans="1:7" x14ac:dyDescent="0.35">
      <c r="A943">
        <v>10605</v>
      </c>
      <c r="B943">
        <v>59</v>
      </c>
      <c r="C943">
        <v>55</v>
      </c>
      <c r="D943">
        <v>20</v>
      </c>
      <c r="E943">
        <v>0.05</v>
      </c>
      <c r="F943">
        <f>order_details[[#This Row],[UnitPrice]]*order_details[[#This Row],[Quantity]]*(1-order_details[[#This Row],[Discount]])</f>
        <v>1045</v>
      </c>
      <c r="G943">
        <f>order_details[[#This Row],[Discount]]*100</f>
        <v>5</v>
      </c>
    </row>
    <row r="944" spans="1:7" x14ac:dyDescent="0.35">
      <c r="A944">
        <v>10605</v>
      </c>
      <c r="B944">
        <v>60</v>
      </c>
      <c r="C944">
        <v>34</v>
      </c>
      <c r="D944">
        <v>70</v>
      </c>
      <c r="E944">
        <v>0.05</v>
      </c>
      <c r="F944">
        <f>order_details[[#This Row],[UnitPrice]]*order_details[[#This Row],[Quantity]]*(1-order_details[[#This Row],[Discount]])</f>
        <v>2261</v>
      </c>
      <c r="G944">
        <f>order_details[[#This Row],[Discount]]*100</f>
        <v>5</v>
      </c>
    </row>
    <row r="945" spans="1:7" x14ac:dyDescent="0.35">
      <c r="A945">
        <v>10605</v>
      </c>
      <c r="B945">
        <v>71</v>
      </c>
      <c r="C945">
        <v>21.5</v>
      </c>
      <c r="D945">
        <v>15</v>
      </c>
      <c r="E945">
        <v>0.05</v>
      </c>
      <c r="F945">
        <f>order_details[[#This Row],[UnitPrice]]*order_details[[#This Row],[Quantity]]*(1-order_details[[#This Row],[Discount]])</f>
        <v>306.375</v>
      </c>
      <c r="G945">
        <f>order_details[[#This Row],[Discount]]*100</f>
        <v>5</v>
      </c>
    </row>
    <row r="946" spans="1:7" x14ac:dyDescent="0.35">
      <c r="A946">
        <v>10606</v>
      </c>
      <c r="B946">
        <v>4</v>
      </c>
      <c r="C946">
        <v>22</v>
      </c>
      <c r="D946">
        <v>20</v>
      </c>
      <c r="E946">
        <v>0.2</v>
      </c>
      <c r="F946">
        <f>order_details[[#This Row],[UnitPrice]]*order_details[[#This Row],[Quantity]]*(1-order_details[[#This Row],[Discount]])</f>
        <v>352</v>
      </c>
      <c r="G946">
        <f>order_details[[#This Row],[Discount]]*100</f>
        <v>20</v>
      </c>
    </row>
    <row r="947" spans="1:7" x14ac:dyDescent="0.35">
      <c r="A947">
        <v>10606</v>
      </c>
      <c r="B947">
        <v>55</v>
      </c>
      <c r="C947">
        <v>24</v>
      </c>
      <c r="D947">
        <v>20</v>
      </c>
      <c r="E947">
        <v>0.2</v>
      </c>
      <c r="F947">
        <f>order_details[[#This Row],[UnitPrice]]*order_details[[#This Row],[Quantity]]*(1-order_details[[#This Row],[Discount]])</f>
        <v>384</v>
      </c>
      <c r="G947">
        <f>order_details[[#This Row],[Discount]]*100</f>
        <v>20</v>
      </c>
    </row>
    <row r="948" spans="1:7" x14ac:dyDescent="0.35">
      <c r="A948">
        <v>10606</v>
      </c>
      <c r="B948">
        <v>62</v>
      </c>
      <c r="C948">
        <v>49.3</v>
      </c>
      <c r="D948">
        <v>10</v>
      </c>
      <c r="E948">
        <v>0.2</v>
      </c>
      <c r="F948">
        <f>order_details[[#This Row],[UnitPrice]]*order_details[[#This Row],[Quantity]]*(1-order_details[[#This Row],[Discount]])</f>
        <v>394.40000000000003</v>
      </c>
      <c r="G948">
        <f>order_details[[#This Row],[Discount]]*100</f>
        <v>20</v>
      </c>
    </row>
    <row r="949" spans="1:7" x14ac:dyDescent="0.35">
      <c r="A949">
        <v>10607</v>
      </c>
      <c r="B949">
        <v>7</v>
      </c>
      <c r="C949">
        <v>30</v>
      </c>
      <c r="D949">
        <v>45</v>
      </c>
      <c r="E949">
        <v>0</v>
      </c>
      <c r="F949">
        <f>order_details[[#This Row],[UnitPrice]]*order_details[[#This Row],[Quantity]]*(1-order_details[[#This Row],[Discount]])</f>
        <v>1350</v>
      </c>
      <c r="G949">
        <f>order_details[[#This Row],[Discount]]*100</f>
        <v>0</v>
      </c>
    </row>
    <row r="950" spans="1:7" x14ac:dyDescent="0.35">
      <c r="A950">
        <v>10607</v>
      </c>
      <c r="B950">
        <v>17</v>
      </c>
      <c r="C950">
        <v>39</v>
      </c>
      <c r="D950">
        <v>100</v>
      </c>
      <c r="E950">
        <v>0</v>
      </c>
      <c r="F950">
        <f>order_details[[#This Row],[UnitPrice]]*order_details[[#This Row],[Quantity]]*(1-order_details[[#This Row],[Discount]])</f>
        <v>3900</v>
      </c>
      <c r="G950">
        <f>order_details[[#This Row],[Discount]]*100</f>
        <v>0</v>
      </c>
    </row>
    <row r="951" spans="1:7" x14ac:dyDescent="0.35">
      <c r="A951">
        <v>10607</v>
      </c>
      <c r="B951">
        <v>33</v>
      </c>
      <c r="C951">
        <v>2.5</v>
      </c>
      <c r="D951">
        <v>14</v>
      </c>
      <c r="E951">
        <v>0</v>
      </c>
      <c r="F951">
        <f>order_details[[#This Row],[UnitPrice]]*order_details[[#This Row],[Quantity]]*(1-order_details[[#This Row],[Discount]])</f>
        <v>35</v>
      </c>
      <c r="G951">
        <f>order_details[[#This Row],[Discount]]*100</f>
        <v>0</v>
      </c>
    </row>
    <row r="952" spans="1:7" x14ac:dyDescent="0.35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f>order_details[[#This Row],[UnitPrice]]*order_details[[#This Row],[Quantity]]*(1-order_details[[#This Row],[Discount]])</f>
        <v>772.8</v>
      </c>
      <c r="G952">
        <f>order_details[[#This Row],[Discount]]*100</f>
        <v>0</v>
      </c>
    </row>
    <row r="953" spans="1:7" x14ac:dyDescent="0.35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f>order_details[[#This Row],[UnitPrice]]*order_details[[#This Row],[Quantity]]*(1-order_details[[#This Row],[Discount]])</f>
        <v>417.59999999999997</v>
      </c>
      <c r="G953">
        <f>order_details[[#This Row],[Discount]]*100</f>
        <v>0</v>
      </c>
    </row>
    <row r="954" spans="1:7" x14ac:dyDescent="0.35">
      <c r="A954">
        <v>10608</v>
      </c>
      <c r="B954">
        <v>56</v>
      </c>
      <c r="C954">
        <v>38</v>
      </c>
      <c r="D954">
        <v>28</v>
      </c>
      <c r="E954">
        <v>0</v>
      </c>
      <c r="F954">
        <f>order_details[[#This Row],[UnitPrice]]*order_details[[#This Row],[Quantity]]*(1-order_details[[#This Row],[Discount]])</f>
        <v>1064</v>
      </c>
      <c r="G954">
        <f>order_details[[#This Row],[Discount]]*100</f>
        <v>0</v>
      </c>
    </row>
    <row r="955" spans="1:7" x14ac:dyDescent="0.35">
      <c r="A955">
        <v>10609</v>
      </c>
      <c r="B955">
        <v>1</v>
      </c>
      <c r="C955">
        <v>18</v>
      </c>
      <c r="D955">
        <v>3</v>
      </c>
      <c r="E955">
        <v>0</v>
      </c>
      <c r="F955">
        <f>order_details[[#This Row],[UnitPrice]]*order_details[[#This Row],[Quantity]]*(1-order_details[[#This Row],[Discount]])</f>
        <v>54</v>
      </c>
      <c r="G955">
        <f>order_details[[#This Row],[Discount]]*100</f>
        <v>0</v>
      </c>
    </row>
    <row r="956" spans="1:7" x14ac:dyDescent="0.35">
      <c r="A956">
        <v>10609</v>
      </c>
      <c r="B956">
        <v>10</v>
      </c>
      <c r="C956">
        <v>31</v>
      </c>
      <c r="D956">
        <v>10</v>
      </c>
      <c r="E956">
        <v>0</v>
      </c>
      <c r="F956">
        <f>order_details[[#This Row],[UnitPrice]]*order_details[[#This Row],[Quantity]]*(1-order_details[[#This Row],[Discount]])</f>
        <v>310</v>
      </c>
      <c r="G956">
        <f>order_details[[#This Row],[Discount]]*100</f>
        <v>0</v>
      </c>
    </row>
    <row r="957" spans="1:7" x14ac:dyDescent="0.35">
      <c r="A957">
        <v>10609</v>
      </c>
      <c r="B957">
        <v>21</v>
      </c>
      <c r="C957">
        <v>10</v>
      </c>
      <c r="D957">
        <v>6</v>
      </c>
      <c r="E957">
        <v>0</v>
      </c>
      <c r="F957">
        <f>order_details[[#This Row],[UnitPrice]]*order_details[[#This Row],[Quantity]]*(1-order_details[[#This Row],[Discount]])</f>
        <v>60</v>
      </c>
      <c r="G957">
        <f>order_details[[#This Row],[Discount]]*100</f>
        <v>0</v>
      </c>
    </row>
    <row r="958" spans="1:7" x14ac:dyDescent="0.35">
      <c r="A958">
        <v>10610</v>
      </c>
      <c r="B958">
        <v>36</v>
      </c>
      <c r="C958">
        <v>19</v>
      </c>
      <c r="D958">
        <v>21</v>
      </c>
      <c r="E958">
        <v>0.25</v>
      </c>
      <c r="F958">
        <f>order_details[[#This Row],[UnitPrice]]*order_details[[#This Row],[Quantity]]*(1-order_details[[#This Row],[Discount]])</f>
        <v>299.25</v>
      </c>
      <c r="G958">
        <f>order_details[[#This Row],[Discount]]*100</f>
        <v>25</v>
      </c>
    </row>
    <row r="959" spans="1:7" x14ac:dyDescent="0.35">
      <c r="A959">
        <v>10611</v>
      </c>
      <c r="B959">
        <v>1</v>
      </c>
      <c r="C959">
        <v>18</v>
      </c>
      <c r="D959">
        <v>6</v>
      </c>
      <c r="E959">
        <v>0</v>
      </c>
      <c r="F959">
        <f>order_details[[#This Row],[UnitPrice]]*order_details[[#This Row],[Quantity]]*(1-order_details[[#This Row],[Discount]])</f>
        <v>108</v>
      </c>
      <c r="G959">
        <f>order_details[[#This Row],[Discount]]*100</f>
        <v>0</v>
      </c>
    </row>
    <row r="960" spans="1:7" x14ac:dyDescent="0.35">
      <c r="A960">
        <v>10611</v>
      </c>
      <c r="B960">
        <v>2</v>
      </c>
      <c r="C960">
        <v>19</v>
      </c>
      <c r="D960">
        <v>10</v>
      </c>
      <c r="E960">
        <v>0</v>
      </c>
      <c r="F960">
        <f>order_details[[#This Row],[UnitPrice]]*order_details[[#This Row],[Quantity]]*(1-order_details[[#This Row],[Discount]])</f>
        <v>190</v>
      </c>
      <c r="G960">
        <f>order_details[[#This Row],[Discount]]*100</f>
        <v>0</v>
      </c>
    </row>
    <row r="961" spans="1:7" x14ac:dyDescent="0.35">
      <c r="A961">
        <v>10611</v>
      </c>
      <c r="B961">
        <v>60</v>
      </c>
      <c r="C961">
        <v>34</v>
      </c>
      <c r="D961">
        <v>15</v>
      </c>
      <c r="E961">
        <v>0</v>
      </c>
      <c r="F961">
        <f>order_details[[#This Row],[UnitPrice]]*order_details[[#This Row],[Quantity]]*(1-order_details[[#This Row],[Discount]])</f>
        <v>510</v>
      </c>
      <c r="G961">
        <f>order_details[[#This Row],[Discount]]*100</f>
        <v>0</v>
      </c>
    </row>
    <row r="962" spans="1:7" x14ac:dyDescent="0.35">
      <c r="A962">
        <v>10612</v>
      </c>
      <c r="B962">
        <v>10</v>
      </c>
      <c r="C962">
        <v>31</v>
      </c>
      <c r="D962">
        <v>70</v>
      </c>
      <c r="E962">
        <v>0</v>
      </c>
      <c r="F962">
        <f>order_details[[#This Row],[UnitPrice]]*order_details[[#This Row],[Quantity]]*(1-order_details[[#This Row],[Discount]])</f>
        <v>2170</v>
      </c>
      <c r="G962">
        <f>order_details[[#This Row],[Discount]]*100</f>
        <v>0</v>
      </c>
    </row>
    <row r="963" spans="1:7" x14ac:dyDescent="0.35">
      <c r="A963">
        <v>10612</v>
      </c>
      <c r="B963">
        <v>36</v>
      </c>
      <c r="C963">
        <v>19</v>
      </c>
      <c r="D963">
        <v>55</v>
      </c>
      <c r="E963">
        <v>0</v>
      </c>
      <c r="F963">
        <f>order_details[[#This Row],[UnitPrice]]*order_details[[#This Row],[Quantity]]*(1-order_details[[#This Row],[Discount]])</f>
        <v>1045</v>
      </c>
      <c r="G963">
        <f>order_details[[#This Row],[Discount]]*100</f>
        <v>0</v>
      </c>
    </row>
    <row r="964" spans="1:7" x14ac:dyDescent="0.35">
      <c r="A964">
        <v>10612</v>
      </c>
      <c r="B964">
        <v>49</v>
      </c>
      <c r="C964">
        <v>20</v>
      </c>
      <c r="D964">
        <v>18</v>
      </c>
      <c r="E964">
        <v>0</v>
      </c>
      <c r="F964">
        <f>order_details[[#This Row],[UnitPrice]]*order_details[[#This Row],[Quantity]]*(1-order_details[[#This Row],[Discount]])</f>
        <v>360</v>
      </c>
      <c r="G964">
        <f>order_details[[#This Row],[Discount]]*100</f>
        <v>0</v>
      </c>
    </row>
    <row r="965" spans="1:7" x14ac:dyDescent="0.35">
      <c r="A965">
        <v>10612</v>
      </c>
      <c r="B965">
        <v>60</v>
      </c>
      <c r="C965">
        <v>34</v>
      </c>
      <c r="D965">
        <v>40</v>
      </c>
      <c r="E965">
        <v>0</v>
      </c>
      <c r="F965">
        <f>order_details[[#This Row],[UnitPrice]]*order_details[[#This Row],[Quantity]]*(1-order_details[[#This Row],[Discount]])</f>
        <v>1360</v>
      </c>
      <c r="G965">
        <f>order_details[[#This Row],[Discount]]*100</f>
        <v>0</v>
      </c>
    </row>
    <row r="966" spans="1:7" x14ac:dyDescent="0.35">
      <c r="A966">
        <v>10612</v>
      </c>
      <c r="B966">
        <v>76</v>
      </c>
      <c r="C966">
        <v>18</v>
      </c>
      <c r="D966">
        <v>80</v>
      </c>
      <c r="E966">
        <v>0</v>
      </c>
      <c r="F966">
        <f>order_details[[#This Row],[UnitPrice]]*order_details[[#This Row],[Quantity]]*(1-order_details[[#This Row],[Discount]])</f>
        <v>1440</v>
      </c>
      <c r="G966">
        <f>order_details[[#This Row],[Discount]]*100</f>
        <v>0</v>
      </c>
    </row>
    <row r="967" spans="1:7" x14ac:dyDescent="0.35">
      <c r="A967">
        <v>10613</v>
      </c>
      <c r="B967">
        <v>13</v>
      </c>
      <c r="C967">
        <v>6</v>
      </c>
      <c r="D967">
        <v>8</v>
      </c>
      <c r="E967">
        <v>0.1</v>
      </c>
      <c r="F967">
        <f>order_details[[#This Row],[UnitPrice]]*order_details[[#This Row],[Quantity]]*(1-order_details[[#This Row],[Discount]])</f>
        <v>43.2</v>
      </c>
      <c r="G967">
        <f>order_details[[#This Row],[Discount]]*100</f>
        <v>10</v>
      </c>
    </row>
    <row r="968" spans="1:7" x14ac:dyDescent="0.35">
      <c r="A968">
        <v>10613</v>
      </c>
      <c r="B968">
        <v>75</v>
      </c>
      <c r="C968">
        <v>7.75</v>
      </c>
      <c r="D968">
        <v>40</v>
      </c>
      <c r="E968">
        <v>0</v>
      </c>
      <c r="F968">
        <f>order_details[[#This Row],[UnitPrice]]*order_details[[#This Row],[Quantity]]*(1-order_details[[#This Row],[Discount]])</f>
        <v>310</v>
      </c>
      <c r="G968">
        <f>order_details[[#This Row],[Discount]]*100</f>
        <v>0</v>
      </c>
    </row>
    <row r="969" spans="1:7" x14ac:dyDescent="0.35">
      <c r="A969">
        <v>10614</v>
      </c>
      <c r="B969">
        <v>11</v>
      </c>
      <c r="C969">
        <v>21</v>
      </c>
      <c r="D969">
        <v>14</v>
      </c>
      <c r="E969">
        <v>0</v>
      </c>
      <c r="F969">
        <f>order_details[[#This Row],[UnitPrice]]*order_details[[#This Row],[Quantity]]*(1-order_details[[#This Row],[Discount]])</f>
        <v>294</v>
      </c>
      <c r="G969">
        <f>order_details[[#This Row],[Discount]]*100</f>
        <v>0</v>
      </c>
    </row>
    <row r="970" spans="1:7" x14ac:dyDescent="0.35">
      <c r="A970">
        <v>10614</v>
      </c>
      <c r="B970">
        <v>21</v>
      </c>
      <c r="C970">
        <v>10</v>
      </c>
      <c r="D970">
        <v>8</v>
      </c>
      <c r="E970">
        <v>0</v>
      </c>
      <c r="F970">
        <f>order_details[[#This Row],[UnitPrice]]*order_details[[#This Row],[Quantity]]*(1-order_details[[#This Row],[Discount]])</f>
        <v>80</v>
      </c>
      <c r="G970">
        <f>order_details[[#This Row],[Discount]]*100</f>
        <v>0</v>
      </c>
    </row>
    <row r="971" spans="1:7" x14ac:dyDescent="0.35">
      <c r="A971">
        <v>10614</v>
      </c>
      <c r="B971">
        <v>39</v>
      </c>
      <c r="C971">
        <v>18</v>
      </c>
      <c r="D971">
        <v>5</v>
      </c>
      <c r="E971">
        <v>0</v>
      </c>
      <c r="F971">
        <f>order_details[[#This Row],[UnitPrice]]*order_details[[#This Row],[Quantity]]*(1-order_details[[#This Row],[Discount]])</f>
        <v>90</v>
      </c>
      <c r="G971">
        <f>order_details[[#This Row],[Discount]]*100</f>
        <v>0</v>
      </c>
    </row>
    <row r="972" spans="1:7" x14ac:dyDescent="0.35">
      <c r="A972">
        <v>10615</v>
      </c>
      <c r="B972">
        <v>55</v>
      </c>
      <c r="C972">
        <v>24</v>
      </c>
      <c r="D972">
        <v>5</v>
      </c>
      <c r="E972">
        <v>0</v>
      </c>
      <c r="F972">
        <f>order_details[[#This Row],[UnitPrice]]*order_details[[#This Row],[Quantity]]*(1-order_details[[#This Row],[Discount]])</f>
        <v>120</v>
      </c>
      <c r="G972">
        <f>order_details[[#This Row],[Discount]]*100</f>
        <v>0</v>
      </c>
    </row>
    <row r="973" spans="1:7" x14ac:dyDescent="0.35">
      <c r="A973">
        <v>10616</v>
      </c>
      <c r="B973">
        <v>38</v>
      </c>
      <c r="C973">
        <v>263.5</v>
      </c>
      <c r="D973">
        <v>15</v>
      </c>
      <c r="E973">
        <v>0.05</v>
      </c>
      <c r="F973">
        <f>order_details[[#This Row],[UnitPrice]]*order_details[[#This Row],[Quantity]]*(1-order_details[[#This Row],[Discount]])</f>
        <v>3754.875</v>
      </c>
      <c r="G973">
        <f>order_details[[#This Row],[Discount]]*100</f>
        <v>5</v>
      </c>
    </row>
    <row r="974" spans="1:7" x14ac:dyDescent="0.35">
      <c r="A974">
        <v>10616</v>
      </c>
      <c r="B974">
        <v>56</v>
      </c>
      <c r="C974">
        <v>38</v>
      </c>
      <c r="D974">
        <v>14</v>
      </c>
      <c r="E974">
        <v>0</v>
      </c>
      <c r="F974">
        <f>order_details[[#This Row],[UnitPrice]]*order_details[[#This Row],[Quantity]]*(1-order_details[[#This Row],[Discount]])</f>
        <v>532</v>
      </c>
      <c r="G974">
        <f>order_details[[#This Row],[Discount]]*100</f>
        <v>0</v>
      </c>
    </row>
    <row r="975" spans="1:7" x14ac:dyDescent="0.35">
      <c r="A975">
        <v>10616</v>
      </c>
      <c r="B975">
        <v>70</v>
      </c>
      <c r="C975">
        <v>15</v>
      </c>
      <c r="D975">
        <v>15</v>
      </c>
      <c r="E975">
        <v>0.05</v>
      </c>
      <c r="F975">
        <f>order_details[[#This Row],[UnitPrice]]*order_details[[#This Row],[Quantity]]*(1-order_details[[#This Row],[Discount]])</f>
        <v>213.75</v>
      </c>
      <c r="G975">
        <f>order_details[[#This Row],[Discount]]*100</f>
        <v>5</v>
      </c>
    </row>
    <row r="976" spans="1:7" x14ac:dyDescent="0.35">
      <c r="A976">
        <v>10616</v>
      </c>
      <c r="B976">
        <v>71</v>
      </c>
      <c r="C976">
        <v>21.5</v>
      </c>
      <c r="D976">
        <v>15</v>
      </c>
      <c r="E976">
        <v>0.05</v>
      </c>
      <c r="F976">
        <f>order_details[[#This Row],[UnitPrice]]*order_details[[#This Row],[Quantity]]*(1-order_details[[#This Row],[Discount]])</f>
        <v>306.375</v>
      </c>
      <c r="G976">
        <f>order_details[[#This Row],[Discount]]*100</f>
        <v>5</v>
      </c>
    </row>
    <row r="977" spans="1:7" x14ac:dyDescent="0.35">
      <c r="A977">
        <v>10617</v>
      </c>
      <c r="B977">
        <v>59</v>
      </c>
      <c r="C977">
        <v>55</v>
      </c>
      <c r="D977">
        <v>30</v>
      </c>
      <c r="E977">
        <v>0.15</v>
      </c>
      <c r="F977">
        <f>order_details[[#This Row],[UnitPrice]]*order_details[[#This Row],[Quantity]]*(1-order_details[[#This Row],[Discount]])</f>
        <v>1402.5</v>
      </c>
      <c r="G977">
        <f>order_details[[#This Row],[Discount]]*100</f>
        <v>15</v>
      </c>
    </row>
    <row r="978" spans="1:7" x14ac:dyDescent="0.35">
      <c r="A978">
        <v>10618</v>
      </c>
      <c r="B978">
        <v>6</v>
      </c>
      <c r="C978">
        <v>25</v>
      </c>
      <c r="D978">
        <v>70</v>
      </c>
      <c r="E978">
        <v>0</v>
      </c>
      <c r="F978">
        <f>order_details[[#This Row],[UnitPrice]]*order_details[[#This Row],[Quantity]]*(1-order_details[[#This Row],[Discount]])</f>
        <v>1750</v>
      </c>
      <c r="G978">
        <f>order_details[[#This Row],[Discount]]*100</f>
        <v>0</v>
      </c>
    </row>
    <row r="979" spans="1:7" x14ac:dyDescent="0.35">
      <c r="A979">
        <v>10618</v>
      </c>
      <c r="B979">
        <v>56</v>
      </c>
      <c r="C979">
        <v>38</v>
      </c>
      <c r="D979">
        <v>20</v>
      </c>
      <c r="E979">
        <v>0</v>
      </c>
      <c r="F979">
        <f>order_details[[#This Row],[UnitPrice]]*order_details[[#This Row],[Quantity]]*(1-order_details[[#This Row],[Discount]])</f>
        <v>760</v>
      </c>
      <c r="G979">
        <f>order_details[[#This Row],[Discount]]*100</f>
        <v>0</v>
      </c>
    </row>
    <row r="980" spans="1:7" x14ac:dyDescent="0.35">
      <c r="A980">
        <v>10618</v>
      </c>
      <c r="B980">
        <v>68</v>
      </c>
      <c r="C980">
        <v>12.5</v>
      </c>
      <c r="D980">
        <v>15</v>
      </c>
      <c r="E980">
        <v>0</v>
      </c>
      <c r="F980">
        <f>order_details[[#This Row],[UnitPrice]]*order_details[[#This Row],[Quantity]]*(1-order_details[[#This Row],[Discount]])</f>
        <v>187.5</v>
      </c>
      <c r="G980">
        <f>order_details[[#This Row],[Discount]]*100</f>
        <v>0</v>
      </c>
    </row>
    <row r="981" spans="1:7" x14ac:dyDescent="0.35">
      <c r="A981">
        <v>10619</v>
      </c>
      <c r="B981">
        <v>21</v>
      </c>
      <c r="C981">
        <v>10</v>
      </c>
      <c r="D981">
        <v>42</v>
      </c>
      <c r="E981">
        <v>0</v>
      </c>
      <c r="F981">
        <f>order_details[[#This Row],[UnitPrice]]*order_details[[#This Row],[Quantity]]*(1-order_details[[#This Row],[Discount]])</f>
        <v>420</v>
      </c>
      <c r="G981">
        <f>order_details[[#This Row],[Discount]]*100</f>
        <v>0</v>
      </c>
    </row>
    <row r="982" spans="1:7" x14ac:dyDescent="0.35">
      <c r="A982">
        <v>10619</v>
      </c>
      <c r="B982">
        <v>22</v>
      </c>
      <c r="C982">
        <v>21</v>
      </c>
      <c r="D982">
        <v>40</v>
      </c>
      <c r="E982">
        <v>0</v>
      </c>
      <c r="F982">
        <f>order_details[[#This Row],[UnitPrice]]*order_details[[#This Row],[Quantity]]*(1-order_details[[#This Row],[Discount]])</f>
        <v>840</v>
      </c>
      <c r="G982">
        <f>order_details[[#This Row],[Discount]]*100</f>
        <v>0</v>
      </c>
    </row>
    <row r="983" spans="1:7" x14ac:dyDescent="0.35">
      <c r="A983">
        <v>10620</v>
      </c>
      <c r="B983">
        <v>24</v>
      </c>
      <c r="C983">
        <v>4.5</v>
      </c>
      <c r="D983">
        <v>5</v>
      </c>
      <c r="E983">
        <v>0</v>
      </c>
      <c r="F983">
        <f>order_details[[#This Row],[UnitPrice]]*order_details[[#This Row],[Quantity]]*(1-order_details[[#This Row],[Discount]])</f>
        <v>22.5</v>
      </c>
      <c r="G983">
        <f>order_details[[#This Row],[Discount]]*100</f>
        <v>0</v>
      </c>
    </row>
    <row r="984" spans="1:7" x14ac:dyDescent="0.35">
      <c r="A984">
        <v>10620</v>
      </c>
      <c r="B984">
        <v>52</v>
      </c>
      <c r="C984">
        <v>7</v>
      </c>
      <c r="D984">
        <v>5</v>
      </c>
      <c r="E984">
        <v>0</v>
      </c>
      <c r="F984">
        <f>order_details[[#This Row],[UnitPrice]]*order_details[[#This Row],[Quantity]]*(1-order_details[[#This Row],[Discount]])</f>
        <v>35</v>
      </c>
      <c r="G984">
        <f>order_details[[#This Row],[Discount]]*100</f>
        <v>0</v>
      </c>
    </row>
    <row r="985" spans="1:7" x14ac:dyDescent="0.35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f>order_details[[#This Row],[UnitPrice]]*order_details[[#This Row],[Quantity]]*(1-order_details[[#This Row],[Discount]])</f>
        <v>46</v>
      </c>
      <c r="G985">
        <f>order_details[[#This Row],[Discount]]*100</f>
        <v>0</v>
      </c>
    </row>
    <row r="986" spans="1:7" x14ac:dyDescent="0.35">
      <c r="A986">
        <v>10621</v>
      </c>
      <c r="B986">
        <v>23</v>
      </c>
      <c r="C986">
        <v>9</v>
      </c>
      <c r="D986">
        <v>10</v>
      </c>
      <c r="E986">
        <v>0</v>
      </c>
      <c r="F986">
        <f>order_details[[#This Row],[UnitPrice]]*order_details[[#This Row],[Quantity]]*(1-order_details[[#This Row],[Discount]])</f>
        <v>90</v>
      </c>
      <c r="G986">
        <f>order_details[[#This Row],[Discount]]*100</f>
        <v>0</v>
      </c>
    </row>
    <row r="987" spans="1:7" x14ac:dyDescent="0.35">
      <c r="A987">
        <v>10621</v>
      </c>
      <c r="B987">
        <v>70</v>
      </c>
      <c r="C987">
        <v>15</v>
      </c>
      <c r="D987">
        <v>20</v>
      </c>
      <c r="E987">
        <v>0</v>
      </c>
      <c r="F987">
        <f>order_details[[#This Row],[UnitPrice]]*order_details[[#This Row],[Quantity]]*(1-order_details[[#This Row],[Discount]])</f>
        <v>300</v>
      </c>
      <c r="G987">
        <f>order_details[[#This Row],[Discount]]*100</f>
        <v>0</v>
      </c>
    </row>
    <row r="988" spans="1:7" x14ac:dyDescent="0.35">
      <c r="A988">
        <v>10621</v>
      </c>
      <c r="B988">
        <v>71</v>
      </c>
      <c r="C988">
        <v>21.5</v>
      </c>
      <c r="D988">
        <v>15</v>
      </c>
      <c r="E988">
        <v>0</v>
      </c>
      <c r="F988">
        <f>order_details[[#This Row],[UnitPrice]]*order_details[[#This Row],[Quantity]]*(1-order_details[[#This Row],[Discount]])</f>
        <v>322.5</v>
      </c>
      <c r="G988">
        <f>order_details[[#This Row],[Discount]]*100</f>
        <v>0</v>
      </c>
    </row>
    <row r="989" spans="1:7" x14ac:dyDescent="0.35">
      <c r="A989">
        <v>10622</v>
      </c>
      <c r="B989">
        <v>2</v>
      </c>
      <c r="C989">
        <v>19</v>
      </c>
      <c r="D989">
        <v>20</v>
      </c>
      <c r="E989">
        <v>0</v>
      </c>
      <c r="F989">
        <f>order_details[[#This Row],[UnitPrice]]*order_details[[#This Row],[Quantity]]*(1-order_details[[#This Row],[Discount]])</f>
        <v>380</v>
      </c>
      <c r="G989">
        <f>order_details[[#This Row],[Discount]]*100</f>
        <v>0</v>
      </c>
    </row>
    <row r="990" spans="1:7" x14ac:dyDescent="0.35">
      <c r="A990">
        <v>10622</v>
      </c>
      <c r="B990">
        <v>68</v>
      </c>
      <c r="C990">
        <v>12.5</v>
      </c>
      <c r="D990">
        <v>18</v>
      </c>
      <c r="E990">
        <v>0.2</v>
      </c>
      <c r="F990">
        <f>order_details[[#This Row],[UnitPrice]]*order_details[[#This Row],[Quantity]]*(1-order_details[[#This Row],[Discount]])</f>
        <v>180</v>
      </c>
      <c r="G990">
        <f>order_details[[#This Row],[Discount]]*100</f>
        <v>20</v>
      </c>
    </row>
    <row r="991" spans="1:7" x14ac:dyDescent="0.35">
      <c r="A991">
        <v>10623</v>
      </c>
      <c r="B991">
        <v>14</v>
      </c>
      <c r="C991">
        <v>23.25</v>
      </c>
      <c r="D991">
        <v>21</v>
      </c>
      <c r="E991">
        <v>0</v>
      </c>
      <c r="F991">
        <f>order_details[[#This Row],[UnitPrice]]*order_details[[#This Row],[Quantity]]*(1-order_details[[#This Row],[Discount]])</f>
        <v>488.25</v>
      </c>
      <c r="G991">
        <f>order_details[[#This Row],[Discount]]*100</f>
        <v>0</v>
      </c>
    </row>
    <row r="992" spans="1:7" x14ac:dyDescent="0.3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f>order_details[[#This Row],[UnitPrice]]*order_details[[#This Row],[Quantity]]*(1-order_details[[#This Row],[Discount]])</f>
        <v>124.2</v>
      </c>
      <c r="G992">
        <f>order_details[[#This Row],[Discount]]*100</f>
        <v>10</v>
      </c>
    </row>
    <row r="993" spans="1:7" x14ac:dyDescent="0.35">
      <c r="A993">
        <v>10623</v>
      </c>
      <c r="B993">
        <v>21</v>
      </c>
      <c r="C993">
        <v>10</v>
      </c>
      <c r="D993">
        <v>25</v>
      </c>
      <c r="E993">
        <v>0.1</v>
      </c>
      <c r="F993">
        <f>order_details[[#This Row],[UnitPrice]]*order_details[[#This Row],[Quantity]]*(1-order_details[[#This Row],[Discount]])</f>
        <v>225</v>
      </c>
      <c r="G993">
        <f>order_details[[#This Row],[Discount]]*100</f>
        <v>10</v>
      </c>
    </row>
    <row r="994" spans="1:7" x14ac:dyDescent="0.35">
      <c r="A994">
        <v>10623</v>
      </c>
      <c r="B994">
        <v>24</v>
      </c>
      <c r="C994">
        <v>4.5</v>
      </c>
      <c r="D994">
        <v>3</v>
      </c>
      <c r="E994">
        <v>0</v>
      </c>
      <c r="F994">
        <f>order_details[[#This Row],[UnitPrice]]*order_details[[#This Row],[Quantity]]*(1-order_details[[#This Row],[Discount]])</f>
        <v>13.5</v>
      </c>
      <c r="G994">
        <f>order_details[[#This Row],[Discount]]*100</f>
        <v>0</v>
      </c>
    </row>
    <row r="995" spans="1:7" x14ac:dyDescent="0.35">
      <c r="A995">
        <v>10623</v>
      </c>
      <c r="B995">
        <v>35</v>
      </c>
      <c r="C995">
        <v>18</v>
      </c>
      <c r="D995">
        <v>30</v>
      </c>
      <c r="E995">
        <v>0.1</v>
      </c>
      <c r="F995">
        <f>order_details[[#This Row],[UnitPrice]]*order_details[[#This Row],[Quantity]]*(1-order_details[[#This Row],[Discount]])</f>
        <v>486</v>
      </c>
      <c r="G995">
        <f>order_details[[#This Row],[Discount]]*100</f>
        <v>10</v>
      </c>
    </row>
    <row r="996" spans="1:7" x14ac:dyDescent="0.35">
      <c r="A996">
        <v>10624</v>
      </c>
      <c r="B996">
        <v>28</v>
      </c>
      <c r="C996">
        <v>45.6</v>
      </c>
      <c r="D996">
        <v>10</v>
      </c>
      <c r="E996">
        <v>0</v>
      </c>
      <c r="F996">
        <f>order_details[[#This Row],[UnitPrice]]*order_details[[#This Row],[Quantity]]*(1-order_details[[#This Row],[Discount]])</f>
        <v>456</v>
      </c>
      <c r="G996">
        <f>order_details[[#This Row],[Discount]]*100</f>
        <v>0</v>
      </c>
    </row>
    <row r="997" spans="1:7" x14ac:dyDescent="0.35">
      <c r="A997">
        <v>10624</v>
      </c>
      <c r="B997">
        <v>29</v>
      </c>
      <c r="C997">
        <v>123.79</v>
      </c>
      <c r="D997">
        <v>6</v>
      </c>
      <c r="E997">
        <v>0</v>
      </c>
      <c r="F997">
        <f>order_details[[#This Row],[UnitPrice]]*order_details[[#This Row],[Quantity]]*(1-order_details[[#This Row],[Discount]])</f>
        <v>742.74</v>
      </c>
      <c r="G997">
        <f>order_details[[#This Row],[Discount]]*100</f>
        <v>0</v>
      </c>
    </row>
    <row r="998" spans="1:7" x14ac:dyDescent="0.35">
      <c r="A998">
        <v>10624</v>
      </c>
      <c r="B998">
        <v>44</v>
      </c>
      <c r="C998">
        <v>19.45</v>
      </c>
      <c r="D998">
        <v>10</v>
      </c>
      <c r="E998">
        <v>0</v>
      </c>
      <c r="F998">
        <f>order_details[[#This Row],[UnitPrice]]*order_details[[#This Row],[Quantity]]*(1-order_details[[#This Row],[Discount]])</f>
        <v>194.5</v>
      </c>
      <c r="G998">
        <f>order_details[[#This Row],[Discount]]*100</f>
        <v>0</v>
      </c>
    </row>
    <row r="999" spans="1:7" x14ac:dyDescent="0.35">
      <c r="A999">
        <v>10625</v>
      </c>
      <c r="B999">
        <v>14</v>
      </c>
      <c r="C999">
        <v>23.25</v>
      </c>
      <c r="D999">
        <v>3</v>
      </c>
      <c r="E999">
        <v>0</v>
      </c>
      <c r="F999">
        <f>order_details[[#This Row],[UnitPrice]]*order_details[[#This Row],[Quantity]]*(1-order_details[[#This Row],[Discount]])</f>
        <v>69.75</v>
      </c>
      <c r="G999">
        <f>order_details[[#This Row],[Discount]]*100</f>
        <v>0</v>
      </c>
    </row>
    <row r="1000" spans="1:7" x14ac:dyDescent="0.35">
      <c r="A1000">
        <v>10625</v>
      </c>
      <c r="B1000">
        <v>42</v>
      </c>
      <c r="C1000">
        <v>14</v>
      </c>
      <c r="D1000">
        <v>5</v>
      </c>
      <c r="E1000">
        <v>0</v>
      </c>
      <c r="F1000">
        <f>order_details[[#This Row],[UnitPrice]]*order_details[[#This Row],[Quantity]]*(1-order_details[[#This Row],[Discount]])</f>
        <v>70</v>
      </c>
      <c r="G1000">
        <f>order_details[[#This Row],[Discount]]*100</f>
        <v>0</v>
      </c>
    </row>
    <row r="1001" spans="1:7" x14ac:dyDescent="0.35">
      <c r="A1001">
        <v>10625</v>
      </c>
      <c r="B1001">
        <v>60</v>
      </c>
      <c r="C1001">
        <v>34</v>
      </c>
      <c r="D1001">
        <v>10</v>
      </c>
      <c r="E1001">
        <v>0</v>
      </c>
      <c r="F1001">
        <f>order_details[[#This Row],[UnitPrice]]*order_details[[#This Row],[Quantity]]*(1-order_details[[#This Row],[Discount]])</f>
        <v>340</v>
      </c>
      <c r="G1001">
        <f>order_details[[#This Row],[Discount]]*100</f>
        <v>0</v>
      </c>
    </row>
    <row r="1002" spans="1:7" x14ac:dyDescent="0.35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f>order_details[[#This Row],[UnitPrice]]*order_details[[#This Row],[Quantity]]*(1-order_details[[#This Row],[Discount]])</f>
        <v>393.59999999999997</v>
      </c>
      <c r="G1002">
        <f>order_details[[#This Row],[Discount]]*100</f>
        <v>0</v>
      </c>
    </row>
    <row r="1003" spans="1:7" x14ac:dyDescent="0.35">
      <c r="A1003">
        <v>10626</v>
      </c>
      <c r="B1003">
        <v>60</v>
      </c>
      <c r="C1003">
        <v>34</v>
      </c>
      <c r="D1003">
        <v>20</v>
      </c>
      <c r="E1003">
        <v>0</v>
      </c>
      <c r="F1003">
        <f>order_details[[#This Row],[UnitPrice]]*order_details[[#This Row],[Quantity]]*(1-order_details[[#This Row],[Discount]])</f>
        <v>680</v>
      </c>
      <c r="G1003">
        <f>order_details[[#This Row],[Discount]]*100</f>
        <v>0</v>
      </c>
    </row>
    <row r="1004" spans="1:7" x14ac:dyDescent="0.35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f>order_details[[#This Row],[UnitPrice]]*order_details[[#This Row],[Quantity]]*(1-order_details[[#This Row],[Discount]])</f>
        <v>430</v>
      </c>
      <c r="G1004">
        <f>order_details[[#This Row],[Discount]]*100</f>
        <v>0</v>
      </c>
    </row>
    <row r="1005" spans="1:7" x14ac:dyDescent="0.35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f>order_details[[#This Row],[UnitPrice]]*order_details[[#This Row],[Quantity]]*(1-order_details[[#This Row],[Discount]])</f>
        <v>739.5</v>
      </c>
      <c r="G1005">
        <f>order_details[[#This Row],[Discount]]*100</f>
        <v>0</v>
      </c>
    </row>
    <row r="1006" spans="1:7" x14ac:dyDescent="0.35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f>order_details[[#This Row],[UnitPrice]]*order_details[[#This Row],[Quantity]]*(1-order_details[[#This Row],[Discount]])</f>
        <v>446.25</v>
      </c>
      <c r="G1006">
        <f>order_details[[#This Row],[Discount]]*100</f>
        <v>15</v>
      </c>
    </row>
    <row r="1007" spans="1:7" x14ac:dyDescent="0.35">
      <c r="A1007">
        <v>10628</v>
      </c>
      <c r="B1007">
        <v>1</v>
      </c>
      <c r="C1007">
        <v>18</v>
      </c>
      <c r="D1007">
        <v>25</v>
      </c>
      <c r="E1007">
        <v>0</v>
      </c>
      <c r="F1007">
        <f>order_details[[#This Row],[UnitPrice]]*order_details[[#This Row],[Quantity]]*(1-order_details[[#This Row],[Discount]])</f>
        <v>450</v>
      </c>
      <c r="G1007">
        <f>order_details[[#This Row],[Discount]]*100</f>
        <v>0</v>
      </c>
    </row>
    <row r="1008" spans="1:7" x14ac:dyDescent="0.35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f>order_details[[#This Row],[UnitPrice]]*order_details[[#This Row],[Quantity]]*(1-order_details[[#This Row],[Discount]])</f>
        <v>2475.8000000000002</v>
      </c>
      <c r="G1008">
        <f>order_details[[#This Row],[Discount]]*100</f>
        <v>0</v>
      </c>
    </row>
    <row r="1009" spans="1:7" x14ac:dyDescent="0.35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f>order_details[[#This Row],[UnitPrice]]*order_details[[#This Row],[Quantity]]*(1-order_details[[#This Row],[Discount]])</f>
        <v>299.25</v>
      </c>
      <c r="G1009">
        <f>order_details[[#This Row],[Discount]]*100</f>
        <v>0</v>
      </c>
    </row>
    <row r="1010" spans="1:7" x14ac:dyDescent="0.35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f>order_details[[#This Row],[UnitPrice]]*order_details[[#This Row],[Quantity]]*(1-order_details[[#This Row],[Discount]])</f>
        <v>273.59999999999997</v>
      </c>
      <c r="G1010">
        <f>order_details[[#This Row],[Discount]]*100</f>
        <v>5</v>
      </c>
    </row>
    <row r="1011" spans="1:7" x14ac:dyDescent="0.35">
      <c r="A1011">
        <v>10630</v>
      </c>
      <c r="B1011">
        <v>76</v>
      </c>
      <c r="C1011">
        <v>18</v>
      </c>
      <c r="D1011">
        <v>35</v>
      </c>
      <c r="E1011">
        <v>0</v>
      </c>
      <c r="F1011">
        <f>order_details[[#This Row],[UnitPrice]]*order_details[[#This Row],[Quantity]]*(1-order_details[[#This Row],[Discount]])</f>
        <v>630</v>
      </c>
      <c r="G1011">
        <f>order_details[[#This Row],[Discount]]*100</f>
        <v>0</v>
      </c>
    </row>
    <row r="1012" spans="1:7" x14ac:dyDescent="0.35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f>order_details[[#This Row],[UnitPrice]]*order_details[[#This Row],[Quantity]]*(1-order_details[[#This Row],[Discount]])</f>
        <v>55.800000000000004</v>
      </c>
      <c r="G1012">
        <f>order_details[[#This Row],[Discount]]*100</f>
        <v>10</v>
      </c>
    </row>
    <row r="1013" spans="1:7" x14ac:dyDescent="0.35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f>order_details[[#This Row],[UnitPrice]]*order_details[[#This Row],[Quantity]]*(1-order_details[[#This Row],[Discount]])</f>
        <v>541.5</v>
      </c>
      <c r="G1013">
        <f>order_details[[#This Row],[Discount]]*100</f>
        <v>5</v>
      </c>
    </row>
    <row r="1014" spans="1:7" x14ac:dyDescent="0.35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f>order_details[[#This Row],[UnitPrice]]*order_details[[#This Row],[Quantity]]*(1-order_details[[#This Row],[Discount]])</f>
        <v>47.5</v>
      </c>
      <c r="G1014">
        <f>order_details[[#This Row],[Discount]]*100</f>
        <v>5</v>
      </c>
    </row>
    <row r="1015" spans="1:7" x14ac:dyDescent="0.35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f>order_details[[#This Row],[UnitPrice]]*order_details[[#This Row],[Quantity]]*(1-order_details[[#This Row],[Discount]])</f>
        <v>1162.8</v>
      </c>
      <c r="G1015">
        <f>order_details[[#This Row],[Discount]]*100</f>
        <v>15</v>
      </c>
    </row>
    <row r="1016" spans="1:7" x14ac:dyDescent="0.35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f>order_details[[#This Row],[UnitPrice]]*order_details[[#This Row],[Quantity]]*(1-order_details[[#This Row],[Discount]])</f>
        <v>66.3</v>
      </c>
      <c r="G1016">
        <f>order_details[[#This Row],[Discount]]*100</f>
        <v>15</v>
      </c>
    </row>
    <row r="1017" spans="1:7" x14ac:dyDescent="0.35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f>order_details[[#This Row],[UnitPrice]]*order_details[[#This Row],[Quantity]]*(1-order_details[[#This Row],[Discount]])</f>
        <v>929.09249999999997</v>
      </c>
      <c r="G1017">
        <f>order_details[[#This Row],[Discount]]*100</f>
        <v>15</v>
      </c>
    </row>
    <row r="1018" spans="1:7" x14ac:dyDescent="0.35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f>order_details[[#This Row],[UnitPrice]]*order_details[[#This Row],[Quantity]]*(1-order_details[[#This Row],[Discount]])</f>
        <v>3352.4</v>
      </c>
      <c r="G1018">
        <f>order_details[[#This Row],[Discount]]*100</f>
        <v>15</v>
      </c>
    </row>
    <row r="1019" spans="1:7" x14ac:dyDescent="0.35">
      <c r="A1019">
        <v>10634</v>
      </c>
      <c r="B1019">
        <v>7</v>
      </c>
      <c r="C1019">
        <v>30</v>
      </c>
      <c r="D1019">
        <v>35</v>
      </c>
      <c r="E1019">
        <v>0</v>
      </c>
      <c r="F1019">
        <f>order_details[[#This Row],[UnitPrice]]*order_details[[#This Row],[Quantity]]*(1-order_details[[#This Row],[Discount]])</f>
        <v>1050</v>
      </c>
      <c r="G1019">
        <f>order_details[[#This Row],[Discount]]*100</f>
        <v>0</v>
      </c>
    </row>
    <row r="1020" spans="1:7" x14ac:dyDescent="0.35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f>order_details[[#This Row],[UnitPrice]]*order_details[[#This Row],[Quantity]]*(1-order_details[[#This Row],[Discount]])</f>
        <v>3125</v>
      </c>
      <c r="G1020">
        <f>order_details[[#This Row],[Discount]]*100</f>
        <v>0</v>
      </c>
    </row>
    <row r="1021" spans="1:7" x14ac:dyDescent="0.35">
      <c r="A1021">
        <v>10634</v>
      </c>
      <c r="B1021">
        <v>51</v>
      </c>
      <c r="C1021">
        <v>53</v>
      </c>
      <c r="D1021">
        <v>15</v>
      </c>
      <c r="E1021">
        <v>0</v>
      </c>
      <c r="F1021">
        <f>order_details[[#This Row],[UnitPrice]]*order_details[[#This Row],[Quantity]]*(1-order_details[[#This Row],[Discount]])</f>
        <v>795</v>
      </c>
      <c r="G1021">
        <f>order_details[[#This Row],[Discount]]*100</f>
        <v>0</v>
      </c>
    </row>
    <row r="1022" spans="1:7" x14ac:dyDescent="0.35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f>order_details[[#This Row],[UnitPrice]]*order_details[[#This Row],[Quantity]]*(1-order_details[[#This Row],[Discount]])</f>
        <v>15.5</v>
      </c>
      <c r="G1022">
        <f>order_details[[#This Row],[Discount]]*100</f>
        <v>0</v>
      </c>
    </row>
    <row r="1023" spans="1:7" x14ac:dyDescent="0.35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f>order_details[[#This Row],[UnitPrice]]*order_details[[#This Row],[Quantity]]*(1-order_details[[#This Row],[Discount]])</f>
        <v>198</v>
      </c>
      <c r="G1023">
        <f>order_details[[#This Row],[Discount]]*100</f>
        <v>10</v>
      </c>
    </row>
    <row r="1024" spans="1:7" x14ac:dyDescent="0.35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f>order_details[[#This Row],[UnitPrice]]*order_details[[#This Row],[Quantity]]*(1-order_details[[#This Row],[Discount]])</f>
        <v>288.22500000000002</v>
      </c>
      <c r="G1024">
        <f>order_details[[#This Row],[Discount]]*100</f>
        <v>10</v>
      </c>
    </row>
    <row r="1025" spans="1:7" x14ac:dyDescent="0.35">
      <c r="A1025">
        <v>10635</v>
      </c>
      <c r="B1025">
        <v>22</v>
      </c>
      <c r="C1025">
        <v>21</v>
      </c>
      <c r="D1025">
        <v>40</v>
      </c>
      <c r="E1025">
        <v>0</v>
      </c>
      <c r="F1025">
        <f>order_details[[#This Row],[UnitPrice]]*order_details[[#This Row],[Quantity]]*(1-order_details[[#This Row],[Discount]])</f>
        <v>840</v>
      </c>
      <c r="G1025">
        <f>order_details[[#This Row],[Discount]]*100</f>
        <v>0</v>
      </c>
    </row>
    <row r="1026" spans="1:7" x14ac:dyDescent="0.35">
      <c r="A1026">
        <v>10636</v>
      </c>
      <c r="B1026">
        <v>4</v>
      </c>
      <c r="C1026">
        <v>22</v>
      </c>
      <c r="D1026">
        <v>25</v>
      </c>
      <c r="E1026">
        <v>0</v>
      </c>
      <c r="F1026">
        <f>order_details[[#This Row],[UnitPrice]]*order_details[[#This Row],[Quantity]]*(1-order_details[[#This Row],[Discount]])</f>
        <v>550</v>
      </c>
      <c r="G1026">
        <f>order_details[[#This Row],[Discount]]*100</f>
        <v>0</v>
      </c>
    </row>
    <row r="1027" spans="1:7" x14ac:dyDescent="0.35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f>order_details[[#This Row],[UnitPrice]]*order_details[[#This Row],[Quantity]]*(1-order_details[[#This Row],[Discount]])</f>
        <v>79.5</v>
      </c>
      <c r="G1027">
        <f>order_details[[#This Row],[Discount]]*100</f>
        <v>0</v>
      </c>
    </row>
    <row r="1028" spans="1:7" x14ac:dyDescent="0.35">
      <c r="A1028">
        <v>10637</v>
      </c>
      <c r="B1028">
        <v>11</v>
      </c>
      <c r="C1028">
        <v>21</v>
      </c>
      <c r="D1028">
        <v>10</v>
      </c>
      <c r="E1028">
        <v>0</v>
      </c>
      <c r="F1028">
        <f>order_details[[#This Row],[UnitPrice]]*order_details[[#This Row],[Quantity]]*(1-order_details[[#This Row],[Discount]])</f>
        <v>210</v>
      </c>
      <c r="G1028">
        <f>order_details[[#This Row],[Discount]]*100</f>
        <v>0</v>
      </c>
    </row>
    <row r="1029" spans="1:7" x14ac:dyDescent="0.35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f>order_details[[#This Row],[UnitPrice]]*order_details[[#This Row],[Quantity]]*(1-order_details[[#This Row],[Discount]])</f>
        <v>385.9375</v>
      </c>
      <c r="G1029">
        <f>order_details[[#This Row],[Discount]]*100</f>
        <v>5</v>
      </c>
    </row>
    <row r="1030" spans="1:7" x14ac:dyDescent="0.35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f>order_details[[#This Row],[UnitPrice]]*order_details[[#This Row],[Quantity]]*(1-order_details[[#This Row],[Discount]])</f>
        <v>2166</v>
      </c>
      <c r="G1030">
        <f>order_details[[#This Row],[Discount]]*100</f>
        <v>5</v>
      </c>
    </row>
    <row r="1031" spans="1:7" x14ac:dyDescent="0.35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f>order_details[[#This Row],[UnitPrice]]*order_details[[#This Row],[Quantity]]*(1-order_details[[#This Row],[Discount]])</f>
        <v>190</v>
      </c>
      <c r="G1031">
        <f>order_details[[#This Row],[Discount]]*100</f>
        <v>0</v>
      </c>
    </row>
    <row r="1032" spans="1:7" x14ac:dyDescent="0.35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f>order_details[[#This Row],[UnitPrice]]*order_details[[#This Row],[Quantity]]*(1-order_details[[#This Row],[Discount]])</f>
        <v>442.05</v>
      </c>
      <c r="G1032">
        <f>order_details[[#This Row],[Discount]]*100</f>
        <v>0</v>
      </c>
    </row>
    <row r="1033" spans="1:7" x14ac:dyDescent="0.35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f>order_details[[#This Row],[UnitPrice]]*order_details[[#This Row],[Quantity]]*(1-order_details[[#This Row],[Discount]])</f>
        <v>2088</v>
      </c>
      <c r="G1033">
        <f>order_details[[#This Row],[Discount]]*100</f>
        <v>0</v>
      </c>
    </row>
    <row r="1034" spans="1:7" x14ac:dyDescent="0.35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f>order_details[[#This Row],[UnitPrice]]*order_details[[#This Row],[Quantity]]*(1-order_details[[#This Row],[Discount]])</f>
        <v>500</v>
      </c>
      <c r="G1034">
        <f>order_details[[#This Row],[Discount]]*100</f>
        <v>0</v>
      </c>
    </row>
    <row r="1035" spans="1:7" x14ac:dyDescent="0.35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f>order_details[[#This Row],[UnitPrice]]*order_details[[#This Row],[Quantity]]*(1-order_details[[#This Row],[Discount]])</f>
        <v>540</v>
      </c>
      <c r="G1035">
        <f>order_details[[#This Row],[Discount]]*100</f>
        <v>25</v>
      </c>
    </row>
    <row r="1036" spans="1:7" x14ac:dyDescent="0.35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f>order_details[[#This Row],[UnitPrice]]*order_details[[#This Row],[Quantity]]*(1-order_details[[#This Row],[Discount]])</f>
        <v>168.75</v>
      </c>
      <c r="G1036">
        <f>order_details[[#This Row],[Discount]]*100</f>
        <v>25</v>
      </c>
    </row>
    <row r="1037" spans="1:7" x14ac:dyDescent="0.35">
      <c r="A1037">
        <v>10641</v>
      </c>
      <c r="B1037">
        <v>2</v>
      </c>
      <c r="C1037">
        <v>19</v>
      </c>
      <c r="D1037">
        <v>50</v>
      </c>
      <c r="E1037">
        <v>0</v>
      </c>
      <c r="F1037">
        <f>order_details[[#This Row],[UnitPrice]]*order_details[[#This Row],[Quantity]]*(1-order_details[[#This Row],[Discount]])</f>
        <v>950</v>
      </c>
      <c r="G1037">
        <f>order_details[[#This Row],[Discount]]*100</f>
        <v>0</v>
      </c>
    </row>
    <row r="1038" spans="1:7" x14ac:dyDescent="0.35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f>order_details[[#This Row],[UnitPrice]]*order_details[[#This Row],[Quantity]]*(1-order_details[[#This Row],[Discount]])</f>
        <v>1104</v>
      </c>
      <c r="G1038">
        <f>order_details[[#This Row],[Discount]]*100</f>
        <v>0</v>
      </c>
    </row>
    <row r="1039" spans="1:7" x14ac:dyDescent="0.35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f>order_details[[#This Row],[UnitPrice]]*order_details[[#This Row],[Quantity]]*(1-order_details[[#This Row],[Discount]])</f>
        <v>240</v>
      </c>
      <c r="G1039">
        <f>order_details[[#This Row],[Discount]]*100</f>
        <v>20</v>
      </c>
    </row>
    <row r="1040" spans="1:7" x14ac:dyDescent="0.35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f>order_details[[#This Row],[UnitPrice]]*order_details[[#This Row],[Quantity]]*(1-order_details[[#This Row],[Discount]])</f>
        <v>456</v>
      </c>
      <c r="G1040">
        <f>order_details[[#This Row],[Discount]]*100</f>
        <v>20</v>
      </c>
    </row>
    <row r="1041" spans="1:7" x14ac:dyDescent="0.35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f>order_details[[#This Row],[UnitPrice]]*order_details[[#This Row],[Quantity]]*(1-order_details[[#This Row],[Discount]])</f>
        <v>513</v>
      </c>
      <c r="G1041">
        <f>order_details[[#This Row],[Discount]]*100</f>
        <v>25</v>
      </c>
    </row>
    <row r="1042" spans="1:7" x14ac:dyDescent="0.35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f>order_details[[#This Row],[UnitPrice]]*order_details[[#This Row],[Quantity]]*(1-order_details[[#This Row],[Discount]])</f>
        <v>283.5</v>
      </c>
      <c r="G1042">
        <f>order_details[[#This Row],[Discount]]*100</f>
        <v>25</v>
      </c>
    </row>
    <row r="1043" spans="1:7" x14ac:dyDescent="0.35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f>order_details[[#This Row],[UnitPrice]]*order_details[[#This Row],[Quantity]]*(1-order_details[[#This Row],[Discount]])</f>
        <v>18</v>
      </c>
      <c r="G1043">
        <f>order_details[[#This Row],[Discount]]*100</f>
        <v>25</v>
      </c>
    </row>
    <row r="1044" spans="1:7" x14ac:dyDescent="0.35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f>order_details[[#This Row],[UnitPrice]]*order_details[[#This Row],[Quantity]]*(1-order_details[[#This Row],[Discount]])</f>
        <v>225</v>
      </c>
      <c r="G1044">
        <f>order_details[[#This Row],[Discount]]*100</f>
        <v>10</v>
      </c>
    </row>
    <row r="1045" spans="1:7" x14ac:dyDescent="0.35">
      <c r="A1045">
        <v>10644</v>
      </c>
      <c r="B1045">
        <v>43</v>
      </c>
      <c r="C1045">
        <v>46</v>
      </c>
      <c r="D1045">
        <v>20</v>
      </c>
      <c r="E1045">
        <v>0</v>
      </c>
      <c r="F1045">
        <f>order_details[[#This Row],[UnitPrice]]*order_details[[#This Row],[Quantity]]*(1-order_details[[#This Row],[Discount]])</f>
        <v>920</v>
      </c>
      <c r="G1045">
        <f>order_details[[#This Row],[Discount]]*100</f>
        <v>0</v>
      </c>
    </row>
    <row r="1046" spans="1:7" x14ac:dyDescent="0.35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f>order_details[[#This Row],[UnitPrice]]*order_details[[#This Row],[Quantity]]*(1-order_details[[#This Row],[Discount]])</f>
        <v>226.8</v>
      </c>
      <c r="G1046">
        <f>order_details[[#This Row],[Discount]]*100</f>
        <v>10</v>
      </c>
    </row>
    <row r="1047" spans="1:7" x14ac:dyDescent="0.35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f>order_details[[#This Row],[UnitPrice]]*order_details[[#This Row],[Quantity]]*(1-order_details[[#This Row],[Discount]])</f>
        <v>1250</v>
      </c>
      <c r="G1047">
        <f>order_details[[#This Row],[Discount]]*100</f>
        <v>0</v>
      </c>
    </row>
    <row r="1048" spans="1:7" x14ac:dyDescent="0.35">
      <c r="A1048">
        <v>10645</v>
      </c>
      <c r="B1048">
        <v>36</v>
      </c>
      <c r="C1048">
        <v>19</v>
      </c>
      <c r="D1048">
        <v>15</v>
      </c>
      <c r="E1048">
        <v>0</v>
      </c>
      <c r="F1048">
        <f>order_details[[#This Row],[UnitPrice]]*order_details[[#This Row],[Quantity]]*(1-order_details[[#This Row],[Discount]])</f>
        <v>285</v>
      </c>
      <c r="G1048">
        <f>order_details[[#This Row],[Discount]]*100</f>
        <v>0</v>
      </c>
    </row>
    <row r="1049" spans="1:7" x14ac:dyDescent="0.35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f>order_details[[#This Row],[UnitPrice]]*order_details[[#This Row],[Quantity]]*(1-order_details[[#This Row],[Discount]])</f>
        <v>202.5</v>
      </c>
      <c r="G1049">
        <f>order_details[[#This Row],[Discount]]*100</f>
        <v>25</v>
      </c>
    </row>
    <row r="1050" spans="1:7" x14ac:dyDescent="0.35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f>order_details[[#This Row],[UnitPrice]]*order_details[[#This Row],[Quantity]]*(1-order_details[[#This Row],[Discount]])</f>
        <v>418.5</v>
      </c>
      <c r="G1050">
        <f>order_details[[#This Row],[Discount]]*100</f>
        <v>25</v>
      </c>
    </row>
    <row r="1051" spans="1:7" x14ac:dyDescent="0.35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f>order_details[[#This Row],[UnitPrice]]*order_details[[#This Row],[Quantity]]*(1-order_details[[#This Row],[Discount]])</f>
        <v>483.75</v>
      </c>
      <c r="G1051">
        <f>order_details[[#This Row],[Discount]]*100</f>
        <v>25</v>
      </c>
    </row>
    <row r="1052" spans="1:7" x14ac:dyDescent="0.35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f>order_details[[#This Row],[UnitPrice]]*order_details[[#This Row],[Quantity]]*(1-order_details[[#This Row],[Discount]])</f>
        <v>341.25</v>
      </c>
      <c r="G1052">
        <f>order_details[[#This Row],[Discount]]*100</f>
        <v>25</v>
      </c>
    </row>
    <row r="1053" spans="1:7" x14ac:dyDescent="0.35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f>order_details[[#This Row],[UnitPrice]]*order_details[[#This Row],[Quantity]]*(1-order_details[[#This Row],[Discount]])</f>
        <v>276</v>
      </c>
      <c r="G1053">
        <f>order_details[[#This Row],[Discount]]*100</f>
        <v>0</v>
      </c>
    </row>
    <row r="1054" spans="1:7" x14ac:dyDescent="0.35">
      <c r="A1054">
        <v>10647</v>
      </c>
      <c r="B1054">
        <v>39</v>
      </c>
      <c r="C1054">
        <v>18</v>
      </c>
      <c r="D1054">
        <v>20</v>
      </c>
      <c r="E1054">
        <v>0</v>
      </c>
      <c r="F1054">
        <f>order_details[[#This Row],[UnitPrice]]*order_details[[#This Row],[Quantity]]*(1-order_details[[#This Row],[Discount]])</f>
        <v>360</v>
      </c>
      <c r="G1054">
        <f>order_details[[#This Row],[Discount]]*100</f>
        <v>0</v>
      </c>
    </row>
    <row r="1055" spans="1:7" x14ac:dyDescent="0.35">
      <c r="A1055">
        <v>10648</v>
      </c>
      <c r="B1055">
        <v>22</v>
      </c>
      <c r="C1055">
        <v>21</v>
      </c>
      <c r="D1055">
        <v>15</v>
      </c>
      <c r="E1055">
        <v>0</v>
      </c>
      <c r="F1055">
        <f>order_details[[#This Row],[UnitPrice]]*order_details[[#This Row],[Quantity]]*(1-order_details[[#This Row],[Discount]])</f>
        <v>315</v>
      </c>
      <c r="G1055">
        <f>order_details[[#This Row],[Discount]]*100</f>
        <v>0</v>
      </c>
    </row>
    <row r="1056" spans="1:7" x14ac:dyDescent="0.35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f>order_details[[#This Row],[UnitPrice]]*order_details[[#This Row],[Quantity]]*(1-order_details[[#This Row],[Discount]])</f>
        <v>57.375</v>
      </c>
      <c r="G1056">
        <f>order_details[[#This Row],[Discount]]*100</f>
        <v>15</v>
      </c>
    </row>
    <row r="1057" spans="1:7" x14ac:dyDescent="0.35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f>order_details[[#This Row],[UnitPrice]]*order_details[[#This Row],[Quantity]]*(1-order_details[[#This Row],[Discount]])</f>
        <v>912</v>
      </c>
      <c r="G1057">
        <f>order_details[[#This Row],[Discount]]*100</f>
        <v>0</v>
      </c>
    </row>
    <row r="1058" spans="1:7" x14ac:dyDescent="0.35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f>order_details[[#This Row],[UnitPrice]]*order_details[[#This Row],[Quantity]]*(1-order_details[[#This Row],[Discount]])</f>
        <v>522</v>
      </c>
      <c r="G1058">
        <f>order_details[[#This Row],[Discount]]*100</f>
        <v>0</v>
      </c>
    </row>
    <row r="1059" spans="1:7" x14ac:dyDescent="0.35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f>order_details[[#This Row],[UnitPrice]]*order_details[[#This Row],[Quantity]]*(1-order_details[[#This Row],[Discount]])</f>
        <v>776.7</v>
      </c>
      <c r="G1059">
        <f>order_details[[#This Row],[Discount]]*100</f>
        <v>0</v>
      </c>
    </row>
    <row r="1060" spans="1:7" x14ac:dyDescent="0.35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f>order_details[[#This Row],[UnitPrice]]*order_details[[#This Row],[Quantity]]*(1-order_details[[#This Row],[Discount]])</f>
        <v>778.99999999999989</v>
      </c>
      <c r="G1060">
        <f>order_details[[#This Row],[Discount]]*100</f>
        <v>5</v>
      </c>
    </row>
    <row r="1061" spans="1:7" x14ac:dyDescent="0.35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f>order_details[[#This Row],[UnitPrice]]*order_details[[#This Row],[Quantity]]*(1-order_details[[#This Row],[Discount]])</f>
        <v>223.5</v>
      </c>
      <c r="G1061">
        <f>order_details[[#This Row],[Discount]]*100</f>
        <v>0</v>
      </c>
    </row>
    <row r="1062" spans="1:7" x14ac:dyDescent="0.35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f>order_details[[#This Row],[UnitPrice]]*order_details[[#This Row],[Quantity]]*(1-order_details[[#This Row],[Discount]])</f>
        <v>82.8</v>
      </c>
      <c r="G1062">
        <f>order_details[[#This Row],[Discount]]*100</f>
        <v>25</v>
      </c>
    </row>
    <row r="1063" spans="1:7" x14ac:dyDescent="0.35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f>order_details[[#This Row],[UnitPrice]]*order_details[[#This Row],[Quantity]]*(1-order_details[[#This Row],[Discount]])</f>
        <v>315</v>
      </c>
      <c r="G1063">
        <f>order_details[[#This Row],[Discount]]*100</f>
        <v>25</v>
      </c>
    </row>
    <row r="1064" spans="1:7" x14ac:dyDescent="0.35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f>order_details[[#This Row],[UnitPrice]]*order_details[[#This Row],[Quantity]]*(1-order_details[[#This Row],[Discount]])</f>
        <v>38.835000000000001</v>
      </c>
      <c r="G1064">
        <f>order_details[[#This Row],[Discount]]*100</f>
        <v>25</v>
      </c>
    </row>
    <row r="1065" spans="1:7" x14ac:dyDescent="0.35">
      <c r="A1065">
        <v>10652</v>
      </c>
      <c r="B1065">
        <v>42</v>
      </c>
      <c r="C1065">
        <v>14</v>
      </c>
      <c r="D1065">
        <v>20</v>
      </c>
      <c r="E1065">
        <v>0</v>
      </c>
      <c r="F1065">
        <f>order_details[[#This Row],[UnitPrice]]*order_details[[#This Row],[Quantity]]*(1-order_details[[#This Row],[Discount]])</f>
        <v>280</v>
      </c>
      <c r="G1065">
        <f>order_details[[#This Row],[Discount]]*100</f>
        <v>0</v>
      </c>
    </row>
    <row r="1066" spans="1:7" x14ac:dyDescent="0.35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f>order_details[[#This Row],[UnitPrice]]*order_details[[#This Row],[Quantity]]*(1-order_details[[#This Row],[Discount]])</f>
        <v>471.15000000000003</v>
      </c>
      <c r="G1066">
        <f>order_details[[#This Row],[Discount]]*100</f>
        <v>10</v>
      </c>
    </row>
    <row r="1067" spans="1:7" x14ac:dyDescent="0.35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f>order_details[[#This Row],[UnitPrice]]*order_details[[#This Row],[Quantity]]*(1-order_details[[#This Row],[Discount]])</f>
        <v>612</v>
      </c>
      <c r="G1067">
        <f>order_details[[#This Row],[Discount]]*100</f>
        <v>10</v>
      </c>
    </row>
    <row r="1068" spans="1:7" x14ac:dyDescent="0.35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f>order_details[[#This Row],[UnitPrice]]*order_details[[#This Row],[Quantity]]*(1-order_details[[#This Row],[Discount]])</f>
        <v>237.6</v>
      </c>
      <c r="G1068">
        <f>order_details[[#This Row],[Discount]]*100</f>
        <v>10</v>
      </c>
    </row>
    <row r="1069" spans="1:7" x14ac:dyDescent="0.35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f>order_details[[#This Row],[UnitPrice]]*order_details[[#This Row],[Quantity]]*(1-order_details[[#This Row],[Discount]])</f>
        <v>324</v>
      </c>
      <c r="G1069">
        <f>order_details[[#This Row],[Discount]]*100</f>
        <v>10</v>
      </c>
    </row>
    <row r="1070" spans="1:7" x14ac:dyDescent="0.35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f>order_details[[#This Row],[UnitPrice]]*order_details[[#This Row],[Quantity]]*(1-order_details[[#This Row],[Discount]])</f>
        <v>40.230000000000004</v>
      </c>
      <c r="G1070">
        <f>order_details[[#This Row],[Discount]]*100</f>
        <v>10</v>
      </c>
    </row>
    <row r="1071" spans="1:7" x14ac:dyDescent="0.35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f>order_details[[#This Row],[UnitPrice]]*order_details[[#This Row],[Quantity]]*(1-order_details[[#This Row],[Discount]])</f>
        <v>154.4</v>
      </c>
      <c r="G1071">
        <f>order_details[[#This Row],[Discount]]*100</f>
        <v>20</v>
      </c>
    </row>
    <row r="1072" spans="1:7" x14ac:dyDescent="0.35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f>order_details[[#This Row],[UnitPrice]]*order_details[[#This Row],[Quantity]]*(1-order_details[[#This Row],[Discount]])</f>
        <v>62.774999999999999</v>
      </c>
      <c r="G1072">
        <f>order_details[[#This Row],[Discount]]*100</f>
        <v>10</v>
      </c>
    </row>
    <row r="1073" spans="1:7" x14ac:dyDescent="0.35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f>order_details[[#This Row],[UnitPrice]]*order_details[[#This Row],[Quantity]]*(1-order_details[[#This Row],[Discount]])</f>
        <v>490.14000000000004</v>
      </c>
      <c r="G1073">
        <f>order_details[[#This Row],[Discount]]*100</f>
        <v>10</v>
      </c>
    </row>
    <row r="1074" spans="1:7" x14ac:dyDescent="0.35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f>order_details[[#This Row],[UnitPrice]]*order_details[[#This Row],[Quantity]]*(1-order_details[[#This Row],[Discount]])</f>
        <v>51.300000000000004</v>
      </c>
      <c r="G1074">
        <f>order_details[[#This Row],[Discount]]*100</f>
        <v>10</v>
      </c>
    </row>
    <row r="1075" spans="1:7" x14ac:dyDescent="0.35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f>order_details[[#This Row],[UnitPrice]]*order_details[[#This Row],[Quantity]]*(1-order_details[[#This Row],[Discount]])</f>
        <v>775</v>
      </c>
      <c r="G1075">
        <f>order_details[[#This Row],[Discount]]*100</f>
        <v>0</v>
      </c>
    </row>
    <row r="1076" spans="1:7" x14ac:dyDescent="0.35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f>order_details[[#This Row],[UnitPrice]]*order_details[[#This Row],[Quantity]]*(1-order_details[[#This Row],[Discount]])</f>
        <v>231.60000000000002</v>
      </c>
      <c r="G1076">
        <f>order_details[[#This Row],[Discount]]*100</f>
        <v>0</v>
      </c>
    </row>
    <row r="1077" spans="1:7" x14ac:dyDescent="0.35">
      <c r="A1077">
        <v>10657</v>
      </c>
      <c r="B1077">
        <v>46</v>
      </c>
      <c r="C1077">
        <v>12</v>
      </c>
      <c r="D1077">
        <v>45</v>
      </c>
      <c r="E1077">
        <v>0</v>
      </c>
      <c r="F1077">
        <f>order_details[[#This Row],[UnitPrice]]*order_details[[#This Row],[Quantity]]*(1-order_details[[#This Row],[Discount]])</f>
        <v>540</v>
      </c>
      <c r="G1077">
        <f>order_details[[#This Row],[Discount]]*100</f>
        <v>0</v>
      </c>
    </row>
    <row r="1078" spans="1:7" x14ac:dyDescent="0.35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f>order_details[[#This Row],[UnitPrice]]*order_details[[#This Row],[Quantity]]*(1-order_details[[#This Row],[Discount]])</f>
        <v>95</v>
      </c>
      <c r="G1078">
        <f>order_details[[#This Row],[Discount]]*100</f>
        <v>0</v>
      </c>
    </row>
    <row r="1079" spans="1:7" x14ac:dyDescent="0.35">
      <c r="A1079">
        <v>10657</v>
      </c>
      <c r="B1079">
        <v>56</v>
      </c>
      <c r="C1079">
        <v>38</v>
      </c>
      <c r="D1079">
        <v>45</v>
      </c>
      <c r="E1079">
        <v>0</v>
      </c>
      <c r="F1079">
        <f>order_details[[#This Row],[UnitPrice]]*order_details[[#This Row],[Quantity]]*(1-order_details[[#This Row],[Discount]])</f>
        <v>1710</v>
      </c>
      <c r="G1079">
        <f>order_details[[#This Row],[Discount]]*100</f>
        <v>0</v>
      </c>
    </row>
    <row r="1080" spans="1:7" x14ac:dyDescent="0.35">
      <c r="A1080">
        <v>10657</v>
      </c>
      <c r="B1080">
        <v>60</v>
      </c>
      <c r="C1080">
        <v>34</v>
      </c>
      <c r="D1080">
        <v>30</v>
      </c>
      <c r="E1080">
        <v>0</v>
      </c>
      <c r="F1080">
        <f>order_details[[#This Row],[UnitPrice]]*order_details[[#This Row],[Quantity]]*(1-order_details[[#This Row],[Discount]])</f>
        <v>1020</v>
      </c>
      <c r="G1080">
        <f>order_details[[#This Row],[Discount]]*100</f>
        <v>0</v>
      </c>
    </row>
    <row r="1081" spans="1:7" x14ac:dyDescent="0.35">
      <c r="A1081">
        <v>10658</v>
      </c>
      <c r="B1081">
        <v>21</v>
      </c>
      <c r="C1081">
        <v>10</v>
      </c>
      <c r="D1081">
        <v>60</v>
      </c>
      <c r="E1081">
        <v>0</v>
      </c>
      <c r="F1081">
        <f>order_details[[#This Row],[UnitPrice]]*order_details[[#This Row],[Quantity]]*(1-order_details[[#This Row],[Discount]])</f>
        <v>600</v>
      </c>
      <c r="G1081">
        <f>order_details[[#This Row],[Discount]]*100</f>
        <v>0</v>
      </c>
    </row>
    <row r="1082" spans="1:7" x14ac:dyDescent="0.35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f>order_details[[#This Row],[UnitPrice]]*order_details[[#This Row],[Quantity]]*(1-order_details[[#This Row],[Discount]])</f>
        <v>1223.5999999999999</v>
      </c>
      <c r="G1082">
        <f>order_details[[#This Row],[Discount]]*100</f>
        <v>5</v>
      </c>
    </row>
    <row r="1083" spans="1:7" x14ac:dyDescent="0.35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f>order_details[[#This Row],[UnitPrice]]*order_details[[#This Row],[Quantity]]*(1-order_details[[#This Row],[Discount]])</f>
        <v>1776.5</v>
      </c>
      <c r="G1083">
        <f>order_details[[#This Row],[Discount]]*100</f>
        <v>5</v>
      </c>
    </row>
    <row r="1084" spans="1:7" x14ac:dyDescent="0.35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f>order_details[[#This Row],[UnitPrice]]*order_details[[#This Row],[Quantity]]*(1-order_details[[#This Row],[Discount]])</f>
        <v>864.5</v>
      </c>
      <c r="G1084">
        <f>order_details[[#This Row],[Discount]]*100</f>
        <v>5</v>
      </c>
    </row>
    <row r="1085" spans="1:7" x14ac:dyDescent="0.35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f>order_details[[#This Row],[UnitPrice]]*order_details[[#This Row],[Quantity]]*(1-order_details[[#This Row],[Discount]])</f>
        <v>237.5</v>
      </c>
      <c r="G1085">
        <f>order_details[[#This Row],[Discount]]*100</f>
        <v>5</v>
      </c>
    </row>
    <row r="1086" spans="1:7" x14ac:dyDescent="0.35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f>order_details[[#This Row],[UnitPrice]]*order_details[[#This Row],[Quantity]]*(1-order_details[[#This Row],[Discount]])</f>
        <v>419.51999999999992</v>
      </c>
      <c r="G1086">
        <f>order_details[[#This Row],[Discount]]*100</f>
        <v>5</v>
      </c>
    </row>
    <row r="1087" spans="1:7" x14ac:dyDescent="0.35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f>order_details[[#This Row],[UnitPrice]]*order_details[[#This Row],[Quantity]]*(1-order_details[[#This Row],[Discount]])</f>
        <v>570</v>
      </c>
      <c r="G1087">
        <f>order_details[[#This Row],[Discount]]*100</f>
        <v>5</v>
      </c>
    </row>
    <row r="1088" spans="1:7" x14ac:dyDescent="0.35">
      <c r="A1088">
        <v>10660</v>
      </c>
      <c r="B1088">
        <v>20</v>
      </c>
      <c r="C1088">
        <v>81</v>
      </c>
      <c r="D1088">
        <v>21</v>
      </c>
      <c r="E1088">
        <v>0</v>
      </c>
      <c r="F1088">
        <f>order_details[[#This Row],[UnitPrice]]*order_details[[#This Row],[Quantity]]*(1-order_details[[#This Row],[Discount]])</f>
        <v>1701</v>
      </c>
      <c r="G1088">
        <f>order_details[[#This Row],[Discount]]*100</f>
        <v>0</v>
      </c>
    </row>
    <row r="1089" spans="1:7" x14ac:dyDescent="0.35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f>order_details[[#This Row],[UnitPrice]]*order_details[[#This Row],[Quantity]]*(1-order_details[[#This Row],[Discount]])</f>
        <v>43.2</v>
      </c>
      <c r="G1089">
        <f>order_details[[#This Row],[Discount]]*100</f>
        <v>20</v>
      </c>
    </row>
    <row r="1090" spans="1:7" x14ac:dyDescent="0.35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f>order_details[[#This Row],[UnitPrice]]*order_details[[#This Row],[Quantity]]*(1-order_details[[#This Row],[Discount]])</f>
        <v>519.4</v>
      </c>
      <c r="G1090">
        <f>order_details[[#This Row],[Discount]]*100</f>
        <v>20</v>
      </c>
    </row>
    <row r="1091" spans="1:7" x14ac:dyDescent="0.35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f>order_details[[#This Row],[UnitPrice]]*order_details[[#This Row],[Quantity]]*(1-order_details[[#This Row],[Discount]])</f>
        <v>125</v>
      </c>
      <c r="G1091">
        <f>order_details[[#This Row],[Discount]]*100</f>
        <v>0</v>
      </c>
    </row>
    <row r="1092" spans="1:7" x14ac:dyDescent="0.35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f>order_details[[#This Row],[UnitPrice]]*order_details[[#This Row],[Quantity]]*(1-order_details[[#This Row],[Discount]])</f>
        <v>524.4</v>
      </c>
      <c r="G1092">
        <f>order_details[[#This Row],[Discount]]*100</f>
        <v>5</v>
      </c>
    </row>
    <row r="1093" spans="1:7" x14ac:dyDescent="0.35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f>order_details[[#This Row],[UnitPrice]]*order_details[[#This Row],[Quantity]]*(1-order_details[[#This Row],[Discount]])</f>
        <v>399</v>
      </c>
      <c r="G1093">
        <f>order_details[[#This Row],[Discount]]*100</f>
        <v>5</v>
      </c>
    </row>
    <row r="1094" spans="1:7" x14ac:dyDescent="0.35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f>order_details[[#This Row],[UnitPrice]]*order_details[[#This Row],[Quantity]]*(1-order_details[[#This Row],[Discount]])</f>
        <v>1007</v>
      </c>
      <c r="G1094">
        <f>order_details[[#This Row],[Discount]]*100</f>
        <v>5</v>
      </c>
    </row>
    <row r="1095" spans="1:7" x14ac:dyDescent="0.35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f>order_details[[#This Row],[UnitPrice]]*order_details[[#This Row],[Quantity]]*(1-order_details[[#This Row],[Discount]])</f>
        <v>632.4</v>
      </c>
      <c r="G1095">
        <f>order_details[[#This Row],[Discount]]*100</f>
        <v>15</v>
      </c>
    </row>
    <row r="1096" spans="1:7" x14ac:dyDescent="0.35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f>order_details[[#This Row],[UnitPrice]]*order_details[[#This Row],[Quantity]]*(1-order_details[[#This Row],[Discount]])</f>
        <v>387.59999999999997</v>
      </c>
      <c r="G1096">
        <f>order_details[[#This Row],[Discount]]*100</f>
        <v>15</v>
      </c>
    </row>
    <row r="1097" spans="1:7" x14ac:dyDescent="0.35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f>order_details[[#This Row],[UnitPrice]]*order_details[[#This Row],[Quantity]]*(1-order_details[[#This Row],[Discount]])</f>
        <v>268.38749999999999</v>
      </c>
      <c r="G1097">
        <f>order_details[[#This Row],[Discount]]*100</f>
        <v>15</v>
      </c>
    </row>
    <row r="1098" spans="1:7" x14ac:dyDescent="0.35">
      <c r="A1098">
        <v>10665</v>
      </c>
      <c r="B1098">
        <v>51</v>
      </c>
      <c r="C1098">
        <v>53</v>
      </c>
      <c r="D1098">
        <v>20</v>
      </c>
      <c r="E1098">
        <v>0</v>
      </c>
      <c r="F1098">
        <f>order_details[[#This Row],[UnitPrice]]*order_details[[#This Row],[Quantity]]*(1-order_details[[#This Row],[Discount]])</f>
        <v>1060</v>
      </c>
      <c r="G1098">
        <f>order_details[[#This Row],[Discount]]*100</f>
        <v>0</v>
      </c>
    </row>
    <row r="1099" spans="1:7" x14ac:dyDescent="0.35">
      <c r="A1099">
        <v>10665</v>
      </c>
      <c r="B1099">
        <v>59</v>
      </c>
      <c r="C1099">
        <v>55</v>
      </c>
      <c r="D1099">
        <v>1</v>
      </c>
      <c r="E1099">
        <v>0</v>
      </c>
      <c r="F1099">
        <f>order_details[[#This Row],[UnitPrice]]*order_details[[#This Row],[Quantity]]*(1-order_details[[#This Row],[Discount]])</f>
        <v>55</v>
      </c>
      <c r="G1099">
        <f>order_details[[#This Row],[Discount]]*100</f>
        <v>0</v>
      </c>
    </row>
    <row r="1100" spans="1:7" x14ac:dyDescent="0.35">
      <c r="A1100">
        <v>10665</v>
      </c>
      <c r="B1100">
        <v>76</v>
      </c>
      <c r="C1100">
        <v>18</v>
      </c>
      <c r="D1100">
        <v>10</v>
      </c>
      <c r="E1100">
        <v>0</v>
      </c>
      <c r="F1100">
        <f>order_details[[#This Row],[UnitPrice]]*order_details[[#This Row],[Quantity]]*(1-order_details[[#This Row],[Discount]])</f>
        <v>180</v>
      </c>
      <c r="G1100">
        <f>order_details[[#This Row],[Discount]]*100</f>
        <v>0</v>
      </c>
    </row>
    <row r="1101" spans="1:7" x14ac:dyDescent="0.35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f>order_details[[#This Row],[UnitPrice]]*order_details[[#This Row],[Quantity]]*(1-order_details[[#This Row],[Discount]])</f>
        <v>4456.4400000000005</v>
      </c>
      <c r="G1101">
        <f>order_details[[#This Row],[Discount]]*100</f>
        <v>0</v>
      </c>
    </row>
    <row r="1102" spans="1:7" x14ac:dyDescent="0.35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f>order_details[[#This Row],[UnitPrice]]*order_details[[#This Row],[Quantity]]*(1-order_details[[#This Row],[Discount]])</f>
        <v>210.5</v>
      </c>
      <c r="G1102">
        <f>order_details[[#This Row],[Discount]]*100</f>
        <v>0</v>
      </c>
    </row>
    <row r="1103" spans="1:7" x14ac:dyDescent="0.35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f>order_details[[#This Row],[UnitPrice]]*order_details[[#This Row],[Quantity]]*(1-order_details[[#This Row],[Discount]])</f>
        <v>1296</v>
      </c>
      <c r="G1103">
        <f>order_details[[#This Row],[Discount]]*100</f>
        <v>20</v>
      </c>
    </row>
    <row r="1104" spans="1:7" x14ac:dyDescent="0.35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f>order_details[[#This Row],[UnitPrice]]*order_details[[#This Row],[Quantity]]*(1-order_details[[#This Row],[Discount]])</f>
        <v>240.8</v>
      </c>
      <c r="G1104">
        <f>order_details[[#This Row],[Discount]]*100</f>
        <v>20</v>
      </c>
    </row>
    <row r="1105" spans="1:7" x14ac:dyDescent="0.35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f>order_details[[#This Row],[UnitPrice]]*order_details[[#This Row],[Quantity]]*(1-order_details[[#This Row],[Discount]])</f>
        <v>90</v>
      </c>
      <c r="G1105">
        <f>order_details[[#This Row],[Discount]]*100</f>
        <v>10</v>
      </c>
    </row>
    <row r="1106" spans="1:7" x14ac:dyDescent="0.35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f>order_details[[#This Row],[UnitPrice]]*order_details[[#This Row],[Quantity]]*(1-order_details[[#This Row],[Discount]])</f>
        <v>86.4</v>
      </c>
      <c r="G1106">
        <f>order_details[[#This Row],[Discount]]*100</f>
        <v>10</v>
      </c>
    </row>
    <row r="1107" spans="1:7" x14ac:dyDescent="0.35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f>order_details[[#This Row],[UnitPrice]]*order_details[[#This Row],[Quantity]]*(1-order_details[[#This Row],[Discount]])</f>
        <v>448.875</v>
      </c>
      <c r="G1107">
        <f>order_details[[#This Row],[Discount]]*100</f>
        <v>10</v>
      </c>
    </row>
    <row r="1108" spans="1:7" x14ac:dyDescent="0.35">
      <c r="A1108">
        <v>10669</v>
      </c>
      <c r="B1108">
        <v>36</v>
      </c>
      <c r="C1108">
        <v>19</v>
      </c>
      <c r="D1108">
        <v>30</v>
      </c>
      <c r="E1108">
        <v>0</v>
      </c>
      <c r="F1108">
        <f>order_details[[#This Row],[UnitPrice]]*order_details[[#This Row],[Quantity]]*(1-order_details[[#This Row],[Discount]])</f>
        <v>570</v>
      </c>
      <c r="G1108">
        <f>order_details[[#This Row],[Discount]]*100</f>
        <v>0</v>
      </c>
    </row>
    <row r="1109" spans="1:7" x14ac:dyDescent="0.35">
      <c r="A1109">
        <v>10670</v>
      </c>
      <c r="B1109">
        <v>23</v>
      </c>
      <c r="C1109">
        <v>9</v>
      </c>
      <c r="D1109">
        <v>32</v>
      </c>
      <c r="E1109">
        <v>0</v>
      </c>
      <c r="F1109">
        <f>order_details[[#This Row],[UnitPrice]]*order_details[[#This Row],[Quantity]]*(1-order_details[[#This Row],[Discount]])</f>
        <v>288</v>
      </c>
      <c r="G1109">
        <f>order_details[[#This Row],[Discount]]*100</f>
        <v>0</v>
      </c>
    </row>
    <row r="1110" spans="1:7" x14ac:dyDescent="0.35">
      <c r="A1110">
        <v>10670</v>
      </c>
      <c r="B1110">
        <v>46</v>
      </c>
      <c r="C1110">
        <v>12</v>
      </c>
      <c r="D1110">
        <v>60</v>
      </c>
      <c r="E1110">
        <v>0</v>
      </c>
      <c r="F1110">
        <f>order_details[[#This Row],[UnitPrice]]*order_details[[#This Row],[Quantity]]*(1-order_details[[#This Row],[Discount]])</f>
        <v>720</v>
      </c>
      <c r="G1110">
        <f>order_details[[#This Row],[Discount]]*100</f>
        <v>0</v>
      </c>
    </row>
    <row r="1111" spans="1:7" x14ac:dyDescent="0.35">
      <c r="A1111">
        <v>10670</v>
      </c>
      <c r="B1111">
        <v>67</v>
      </c>
      <c r="C1111">
        <v>14</v>
      </c>
      <c r="D1111">
        <v>25</v>
      </c>
      <c r="E1111">
        <v>0</v>
      </c>
      <c r="F1111">
        <f>order_details[[#This Row],[UnitPrice]]*order_details[[#This Row],[Quantity]]*(1-order_details[[#This Row],[Discount]])</f>
        <v>350</v>
      </c>
      <c r="G1111">
        <f>order_details[[#This Row],[Discount]]*100</f>
        <v>0</v>
      </c>
    </row>
    <row r="1112" spans="1:7" x14ac:dyDescent="0.35">
      <c r="A1112">
        <v>10670</v>
      </c>
      <c r="B1112">
        <v>73</v>
      </c>
      <c r="C1112">
        <v>15</v>
      </c>
      <c r="D1112">
        <v>50</v>
      </c>
      <c r="E1112">
        <v>0</v>
      </c>
      <c r="F1112">
        <f>order_details[[#This Row],[UnitPrice]]*order_details[[#This Row],[Quantity]]*(1-order_details[[#This Row],[Discount]])</f>
        <v>750</v>
      </c>
      <c r="G1112">
        <f>order_details[[#This Row],[Discount]]*100</f>
        <v>0</v>
      </c>
    </row>
    <row r="1113" spans="1:7" x14ac:dyDescent="0.35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f>order_details[[#This Row],[UnitPrice]]*order_details[[#This Row],[Quantity]]*(1-order_details[[#This Row],[Discount]])</f>
        <v>193.75</v>
      </c>
      <c r="G1113">
        <f>order_details[[#This Row],[Discount]]*100</f>
        <v>0</v>
      </c>
    </row>
    <row r="1114" spans="1:7" x14ac:dyDescent="0.35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f>order_details[[#This Row],[UnitPrice]]*order_details[[#This Row],[Quantity]]*(1-order_details[[#This Row],[Discount]])</f>
        <v>174.5</v>
      </c>
      <c r="G1114">
        <f>order_details[[#This Row],[Discount]]*100</f>
        <v>0</v>
      </c>
    </row>
    <row r="1115" spans="1:7" x14ac:dyDescent="0.35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f>order_details[[#This Row],[UnitPrice]]*order_details[[#This Row],[Quantity]]*(1-order_details[[#This Row],[Discount]])</f>
        <v>493</v>
      </c>
      <c r="G1115">
        <f>order_details[[#This Row],[Discount]]*100</f>
        <v>0</v>
      </c>
    </row>
    <row r="1116" spans="1:7" x14ac:dyDescent="0.35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f>order_details[[#This Row],[UnitPrice]]*order_details[[#This Row],[Quantity]]*(1-order_details[[#This Row],[Discount]])</f>
        <v>252.60000000000002</v>
      </c>
      <c r="G1116">
        <f>order_details[[#This Row],[Discount]]*100</f>
        <v>0</v>
      </c>
    </row>
    <row r="1117" spans="1:7" x14ac:dyDescent="0.35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f>order_details[[#This Row],[UnitPrice]]*order_details[[#This Row],[Quantity]]*(1-order_details[[#This Row],[Discount]])</f>
        <v>3557.25</v>
      </c>
      <c r="G1117">
        <f>order_details[[#This Row],[Discount]]*100</f>
        <v>10</v>
      </c>
    </row>
    <row r="1118" spans="1:7" x14ac:dyDescent="0.35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f>order_details[[#This Row],[UnitPrice]]*order_details[[#This Row],[Quantity]]*(1-order_details[[#This Row],[Discount]])</f>
        <v>258</v>
      </c>
      <c r="G1118">
        <f>order_details[[#This Row],[Discount]]*100</f>
        <v>0</v>
      </c>
    </row>
    <row r="1119" spans="1:7" x14ac:dyDescent="0.35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f>order_details[[#This Row],[UnitPrice]]*order_details[[#This Row],[Quantity]]*(1-order_details[[#This Row],[Discount]])</f>
        <v>52.349999999999994</v>
      </c>
      <c r="G1119">
        <f>order_details[[#This Row],[Discount]]*100</f>
        <v>0</v>
      </c>
    </row>
    <row r="1120" spans="1:7" x14ac:dyDescent="0.35">
      <c r="A1120">
        <v>10673</v>
      </c>
      <c r="B1120">
        <v>42</v>
      </c>
      <c r="C1120">
        <v>14</v>
      </c>
      <c r="D1120">
        <v>6</v>
      </c>
      <c r="E1120">
        <v>0</v>
      </c>
      <c r="F1120">
        <f>order_details[[#This Row],[UnitPrice]]*order_details[[#This Row],[Quantity]]*(1-order_details[[#This Row],[Discount]])</f>
        <v>84</v>
      </c>
      <c r="G1120">
        <f>order_details[[#This Row],[Discount]]*100</f>
        <v>0</v>
      </c>
    </row>
    <row r="1121" spans="1:7" x14ac:dyDescent="0.35">
      <c r="A1121">
        <v>10673</v>
      </c>
      <c r="B1121">
        <v>43</v>
      </c>
      <c r="C1121">
        <v>46</v>
      </c>
      <c r="D1121">
        <v>6</v>
      </c>
      <c r="E1121">
        <v>0</v>
      </c>
      <c r="F1121">
        <f>order_details[[#This Row],[UnitPrice]]*order_details[[#This Row],[Quantity]]*(1-order_details[[#This Row],[Discount]])</f>
        <v>276</v>
      </c>
      <c r="G1121">
        <f>order_details[[#This Row],[Discount]]*100</f>
        <v>0</v>
      </c>
    </row>
    <row r="1122" spans="1:7" x14ac:dyDescent="0.35">
      <c r="A1122">
        <v>10674</v>
      </c>
      <c r="B1122">
        <v>23</v>
      </c>
      <c r="C1122">
        <v>9</v>
      </c>
      <c r="D1122">
        <v>5</v>
      </c>
      <c r="E1122">
        <v>0</v>
      </c>
      <c r="F1122">
        <f>order_details[[#This Row],[UnitPrice]]*order_details[[#This Row],[Quantity]]*(1-order_details[[#This Row],[Discount]])</f>
        <v>45</v>
      </c>
      <c r="G1122">
        <f>order_details[[#This Row],[Discount]]*100</f>
        <v>0</v>
      </c>
    </row>
    <row r="1123" spans="1:7" x14ac:dyDescent="0.35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f>order_details[[#This Row],[UnitPrice]]*order_details[[#This Row],[Quantity]]*(1-order_details[[#This Row],[Discount]])</f>
        <v>697.5</v>
      </c>
      <c r="G1123">
        <f>order_details[[#This Row],[Discount]]*100</f>
        <v>0</v>
      </c>
    </row>
    <row r="1124" spans="1:7" x14ac:dyDescent="0.35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f>order_details[[#This Row],[UnitPrice]]*order_details[[#This Row],[Quantity]]*(1-order_details[[#This Row],[Discount]])</f>
        <v>328</v>
      </c>
      <c r="G1124">
        <f>order_details[[#This Row],[Discount]]*100</f>
        <v>0</v>
      </c>
    </row>
    <row r="1125" spans="1:7" x14ac:dyDescent="0.35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f>order_details[[#This Row],[UnitPrice]]*order_details[[#This Row],[Quantity]]*(1-order_details[[#This Row],[Discount]])</f>
        <v>397.5</v>
      </c>
      <c r="G1125">
        <f>order_details[[#This Row],[Discount]]*100</f>
        <v>0</v>
      </c>
    </row>
    <row r="1126" spans="1:7" x14ac:dyDescent="0.35">
      <c r="A1126">
        <v>10676</v>
      </c>
      <c r="B1126">
        <v>10</v>
      </c>
      <c r="C1126">
        <v>31</v>
      </c>
      <c r="D1126">
        <v>2</v>
      </c>
      <c r="E1126">
        <v>0</v>
      </c>
      <c r="F1126">
        <f>order_details[[#This Row],[UnitPrice]]*order_details[[#This Row],[Quantity]]*(1-order_details[[#This Row],[Discount]])</f>
        <v>62</v>
      </c>
      <c r="G1126">
        <f>order_details[[#This Row],[Discount]]*100</f>
        <v>0</v>
      </c>
    </row>
    <row r="1127" spans="1:7" x14ac:dyDescent="0.35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f>order_details[[#This Row],[UnitPrice]]*order_details[[#This Row],[Quantity]]*(1-order_details[[#This Row],[Discount]])</f>
        <v>64.399999999999991</v>
      </c>
      <c r="G1127">
        <f>order_details[[#This Row],[Discount]]*100</f>
        <v>0</v>
      </c>
    </row>
    <row r="1128" spans="1:7" x14ac:dyDescent="0.35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f>order_details[[#This Row],[UnitPrice]]*order_details[[#This Row],[Quantity]]*(1-order_details[[#This Row],[Discount]])</f>
        <v>408.45</v>
      </c>
      <c r="G1128">
        <f>order_details[[#This Row],[Discount]]*100</f>
        <v>0</v>
      </c>
    </row>
    <row r="1129" spans="1:7" x14ac:dyDescent="0.35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f>order_details[[#This Row],[UnitPrice]]*order_details[[#This Row],[Quantity]]*(1-order_details[[#This Row],[Discount]])</f>
        <v>796.36500000000001</v>
      </c>
      <c r="G1129">
        <f>order_details[[#This Row],[Discount]]*100</f>
        <v>15</v>
      </c>
    </row>
    <row r="1130" spans="1:7" x14ac:dyDescent="0.35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f>order_details[[#This Row],[UnitPrice]]*order_details[[#This Row],[Quantity]]*(1-order_details[[#This Row],[Discount]])</f>
        <v>17</v>
      </c>
      <c r="G1130">
        <f>order_details[[#This Row],[Discount]]*100</f>
        <v>15</v>
      </c>
    </row>
    <row r="1131" spans="1:7" x14ac:dyDescent="0.35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f>order_details[[#This Row],[UnitPrice]]*order_details[[#This Row],[Quantity]]*(1-order_details[[#This Row],[Discount]])</f>
        <v>3800</v>
      </c>
      <c r="G1131">
        <f>order_details[[#This Row],[Discount]]*100</f>
        <v>0</v>
      </c>
    </row>
    <row r="1132" spans="1:7" x14ac:dyDescent="0.35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f>order_details[[#This Row],[UnitPrice]]*order_details[[#This Row],[Quantity]]*(1-order_details[[#This Row],[Discount]])</f>
        <v>75</v>
      </c>
      <c r="G1132">
        <f>order_details[[#This Row],[Discount]]*100</f>
        <v>0</v>
      </c>
    </row>
    <row r="1133" spans="1:7" x14ac:dyDescent="0.35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f>order_details[[#This Row],[UnitPrice]]*order_details[[#This Row],[Quantity]]*(1-order_details[[#This Row],[Discount]])</f>
        <v>1158</v>
      </c>
      <c r="G1133">
        <f>order_details[[#This Row],[Discount]]*100</f>
        <v>0</v>
      </c>
    </row>
    <row r="1134" spans="1:7" x14ac:dyDescent="0.35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f>order_details[[#This Row],[UnitPrice]]*order_details[[#This Row],[Quantity]]*(1-order_details[[#This Row],[Discount]])</f>
        <v>223.5</v>
      </c>
      <c r="G1134">
        <f>order_details[[#This Row],[Discount]]*100</f>
        <v>0</v>
      </c>
    </row>
    <row r="1135" spans="1:7" x14ac:dyDescent="0.35">
      <c r="A1135">
        <v>10679</v>
      </c>
      <c r="B1135">
        <v>59</v>
      </c>
      <c r="C1135">
        <v>55</v>
      </c>
      <c r="D1135">
        <v>12</v>
      </c>
      <c r="E1135">
        <v>0</v>
      </c>
      <c r="F1135">
        <f>order_details[[#This Row],[UnitPrice]]*order_details[[#This Row],[Quantity]]*(1-order_details[[#This Row],[Discount]])</f>
        <v>660</v>
      </c>
      <c r="G1135">
        <f>order_details[[#This Row],[Discount]]*100</f>
        <v>0</v>
      </c>
    </row>
    <row r="1136" spans="1:7" x14ac:dyDescent="0.35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f>order_details[[#This Row],[UnitPrice]]*order_details[[#This Row],[Quantity]]*(1-order_details[[#This Row],[Discount]])</f>
        <v>654.375</v>
      </c>
      <c r="G1136">
        <f>order_details[[#This Row],[Discount]]*100</f>
        <v>25</v>
      </c>
    </row>
    <row r="1137" spans="1:7" x14ac:dyDescent="0.35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f>order_details[[#This Row],[UnitPrice]]*order_details[[#This Row],[Quantity]]*(1-order_details[[#This Row],[Discount]])</f>
        <v>187.5</v>
      </c>
      <c r="G1137">
        <f>order_details[[#This Row],[Discount]]*100</f>
        <v>25</v>
      </c>
    </row>
    <row r="1138" spans="1:7" x14ac:dyDescent="0.35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f>order_details[[#This Row],[UnitPrice]]*order_details[[#This Row],[Quantity]]*(1-order_details[[#This Row],[Discount]])</f>
        <v>420</v>
      </c>
      <c r="G1138">
        <f>order_details[[#This Row],[Discount]]*100</f>
        <v>25</v>
      </c>
    </row>
    <row r="1139" spans="1:7" x14ac:dyDescent="0.35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f>order_details[[#This Row],[UnitPrice]]*order_details[[#This Row],[Quantity]]*(1-order_details[[#This Row],[Discount]])</f>
        <v>248.4</v>
      </c>
      <c r="G1139">
        <f>order_details[[#This Row],[Discount]]*100</f>
        <v>10</v>
      </c>
    </row>
    <row r="1140" spans="1:7" x14ac:dyDescent="0.35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f>order_details[[#This Row],[UnitPrice]]*order_details[[#This Row],[Quantity]]*(1-order_details[[#This Row],[Discount]])</f>
        <v>108</v>
      </c>
      <c r="G1140">
        <f>order_details[[#This Row],[Discount]]*100</f>
        <v>10</v>
      </c>
    </row>
    <row r="1141" spans="1:7" x14ac:dyDescent="0.35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f>order_details[[#This Row],[UnitPrice]]*order_details[[#This Row],[Quantity]]*(1-order_details[[#This Row],[Discount]])</f>
        <v>931</v>
      </c>
      <c r="G1141">
        <f>order_details[[#This Row],[Discount]]*100</f>
        <v>0</v>
      </c>
    </row>
    <row r="1142" spans="1:7" x14ac:dyDescent="0.35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f>order_details[[#This Row],[UnitPrice]]*order_details[[#This Row],[Quantity]]*(1-order_details[[#This Row],[Discount]])</f>
        <v>75</v>
      </c>
      <c r="G1142">
        <f>order_details[[#This Row],[Discount]]*100</f>
        <v>0</v>
      </c>
    </row>
    <row r="1143" spans="1:7" x14ac:dyDescent="0.35">
      <c r="A1143">
        <v>10682</v>
      </c>
      <c r="B1143">
        <v>66</v>
      </c>
      <c r="C1143">
        <v>17</v>
      </c>
      <c r="D1143">
        <v>4</v>
      </c>
      <c r="E1143">
        <v>0</v>
      </c>
      <c r="F1143">
        <f>order_details[[#This Row],[UnitPrice]]*order_details[[#This Row],[Quantity]]*(1-order_details[[#This Row],[Discount]])</f>
        <v>68</v>
      </c>
      <c r="G1143">
        <f>order_details[[#This Row],[Discount]]*100</f>
        <v>0</v>
      </c>
    </row>
    <row r="1144" spans="1:7" x14ac:dyDescent="0.35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f>order_details[[#This Row],[UnitPrice]]*order_details[[#This Row],[Quantity]]*(1-order_details[[#This Row],[Discount]])</f>
        <v>232.5</v>
      </c>
      <c r="G1144">
        <f>order_details[[#This Row],[Discount]]*100</f>
        <v>0</v>
      </c>
    </row>
    <row r="1145" spans="1:7" x14ac:dyDescent="0.35">
      <c r="A1145">
        <v>10683</v>
      </c>
      <c r="B1145">
        <v>52</v>
      </c>
      <c r="C1145">
        <v>7</v>
      </c>
      <c r="D1145">
        <v>9</v>
      </c>
      <c r="E1145">
        <v>0</v>
      </c>
      <c r="F1145">
        <f>order_details[[#This Row],[UnitPrice]]*order_details[[#This Row],[Quantity]]*(1-order_details[[#This Row],[Discount]])</f>
        <v>63</v>
      </c>
      <c r="G1145">
        <f>order_details[[#This Row],[Discount]]*100</f>
        <v>0</v>
      </c>
    </row>
    <row r="1146" spans="1:7" x14ac:dyDescent="0.35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f>order_details[[#This Row],[UnitPrice]]*order_details[[#This Row],[Quantity]]*(1-order_details[[#This Row],[Discount]])</f>
        <v>368</v>
      </c>
      <c r="G1146">
        <f>order_details[[#This Row],[Discount]]*100</f>
        <v>0</v>
      </c>
    </row>
    <row r="1147" spans="1:7" x14ac:dyDescent="0.35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f>order_details[[#This Row],[UnitPrice]]*order_details[[#This Row],[Quantity]]*(1-order_details[[#This Row],[Discount]])</f>
        <v>380</v>
      </c>
      <c r="G1147">
        <f>order_details[[#This Row],[Discount]]*100</f>
        <v>0</v>
      </c>
    </row>
    <row r="1148" spans="1:7" x14ac:dyDescent="0.35">
      <c r="A1148">
        <v>10684</v>
      </c>
      <c r="B1148">
        <v>60</v>
      </c>
      <c r="C1148">
        <v>34</v>
      </c>
      <c r="D1148">
        <v>30</v>
      </c>
      <c r="E1148">
        <v>0</v>
      </c>
      <c r="F1148">
        <f>order_details[[#This Row],[UnitPrice]]*order_details[[#This Row],[Quantity]]*(1-order_details[[#This Row],[Discount]])</f>
        <v>1020</v>
      </c>
      <c r="G1148">
        <f>order_details[[#This Row],[Discount]]*100</f>
        <v>0</v>
      </c>
    </row>
    <row r="1149" spans="1:7" x14ac:dyDescent="0.35">
      <c r="A1149">
        <v>10685</v>
      </c>
      <c r="B1149">
        <v>10</v>
      </c>
      <c r="C1149">
        <v>31</v>
      </c>
      <c r="D1149">
        <v>20</v>
      </c>
      <c r="E1149">
        <v>0</v>
      </c>
      <c r="F1149">
        <f>order_details[[#This Row],[UnitPrice]]*order_details[[#This Row],[Quantity]]*(1-order_details[[#This Row],[Discount]])</f>
        <v>620</v>
      </c>
      <c r="G1149">
        <f>order_details[[#This Row],[Discount]]*100</f>
        <v>0</v>
      </c>
    </row>
    <row r="1150" spans="1:7" x14ac:dyDescent="0.35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f>order_details[[#This Row],[UnitPrice]]*order_details[[#This Row],[Quantity]]*(1-order_details[[#This Row],[Discount]])</f>
        <v>38.6</v>
      </c>
      <c r="G1150">
        <f>order_details[[#This Row],[Discount]]*100</f>
        <v>0</v>
      </c>
    </row>
    <row r="1151" spans="1:7" x14ac:dyDescent="0.35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f>order_details[[#This Row],[UnitPrice]]*order_details[[#This Row],[Quantity]]*(1-order_details[[#This Row],[Discount]])</f>
        <v>142.5</v>
      </c>
      <c r="G1151">
        <f>order_details[[#This Row],[Discount]]*100</f>
        <v>0</v>
      </c>
    </row>
    <row r="1152" spans="1:7" x14ac:dyDescent="0.35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f>order_details[[#This Row],[UnitPrice]]*order_details[[#This Row],[Quantity]]*(1-order_details[[#This Row],[Discount]])</f>
        <v>936</v>
      </c>
      <c r="G1152">
        <f>order_details[[#This Row],[Discount]]*100</f>
        <v>20</v>
      </c>
    </row>
    <row r="1153" spans="1:7" x14ac:dyDescent="0.35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f>order_details[[#This Row],[UnitPrice]]*order_details[[#This Row],[Quantity]]*(1-order_details[[#This Row],[Discount]])</f>
        <v>468.45</v>
      </c>
      <c r="G1153">
        <f>order_details[[#This Row],[Discount]]*100</f>
        <v>0</v>
      </c>
    </row>
    <row r="1154" spans="1:7" x14ac:dyDescent="0.35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f>order_details[[#This Row],[UnitPrice]]*order_details[[#This Row],[Quantity]]*(1-order_details[[#This Row],[Discount]])</f>
        <v>3637.5</v>
      </c>
      <c r="G1154">
        <f>order_details[[#This Row],[Discount]]*100</f>
        <v>25</v>
      </c>
    </row>
    <row r="1155" spans="1:7" x14ac:dyDescent="0.35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f>order_details[[#This Row],[UnitPrice]]*order_details[[#This Row],[Quantity]]*(1-order_details[[#This Row],[Discount]])</f>
        <v>1237.9000000000001</v>
      </c>
      <c r="G1155">
        <f>order_details[[#This Row],[Discount]]*100</f>
        <v>0</v>
      </c>
    </row>
    <row r="1156" spans="1:7" x14ac:dyDescent="0.35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f>order_details[[#This Row],[UnitPrice]]*order_details[[#This Row],[Quantity]]*(1-order_details[[#This Row],[Discount]])</f>
        <v>85.5</v>
      </c>
      <c r="G1156">
        <f>order_details[[#This Row],[Discount]]*100</f>
        <v>25</v>
      </c>
    </row>
    <row r="1157" spans="1:7" x14ac:dyDescent="0.35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f>order_details[[#This Row],[UnitPrice]]*order_details[[#This Row],[Quantity]]*(1-order_details[[#This Row],[Discount]])</f>
        <v>502.2</v>
      </c>
      <c r="G1157">
        <f>order_details[[#This Row],[Discount]]*100</f>
        <v>10</v>
      </c>
    </row>
    <row r="1158" spans="1:7" x14ac:dyDescent="0.35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f>order_details[[#This Row],[UnitPrice]]*order_details[[#This Row],[Quantity]]*(1-order_details[[#This Row],[Discount]])</f>
        <v>2462.4</v>
      </c>
      <c r="G1158">
        <f>order_details[[#This Row],[Discount]]*100</f>
        <v>10</v>
      </c>
    </row>
    <row r="1159" spans="1:7" x14ac:dyDescent="0.35">
      <c r="A1159">
        <v>10688</v>
      </c>
      <c r="B1159">
        <v>34</v>
      </c>
      <c r="C1159">
        <v>14</v>
      </c>
      <c r="D1159">
        <v>14</v>
      </c>
      <c r="E1159">
        <v>0</v>
      </c>
      <c r="F1159">
        <f>order_details[[#This Row],[UnitPrice]]*order_details[[#This Row],[Quantity]]*(1-order_details[[#This Row],[Discount]])</f>
        <v>196</v>
      </c>
      <c r="G1159">
        <f>order_details[[#This Row],[Discount]]*100</f>
        <v>0</v>
      </c>
    </row>
    <row r="1160" spans="1:7" x14ac:dyDescent="0.35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f>order_details[[#This Row],[UnitPrice]]*order_details[[#This Row],[Quantity]]*(1-order_details[[#This Row],[Discount]])</f>
        <v>472.5</v>
      </c>
      <c r="G1160">
        <f>order_details[[#This Row],[Discount]]*100</f>
        <v>25</v>
      </c>
    </row>
    <row r="1161" spans="1:7" x14ac:dyDescent="0.35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f>order_details[[#This Row],[UnitPrice]]*order_details[[#This Row],[Quantity]]*(1-order_details[[#This Row],[Discount]])</f>
        <v>570</v>
      </c>
      <c r="G1161">
        <f>order_details[[#This Row],[Discount]]*100</f>
        <v>25</v>
      </c>
    </row>
    <row r="1162" spans="1:7" x14ac:dyDescent="0.35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f>order_details[[#This Row],[UnitPrice]]*order_details[[#This Row],[Quantity]]*(1-order_details[[#This Row],[Discount]])</f>
        <v>292.5</v>
      </c>
      <c r="G1162">
        <f>order_details[[#This Row],[Discount]]*100</f>
        <v>25</v>
      </c>
    </row>
    <row r="1163" spans="1:7" x14ac:dyDescent="0.35">
      <c r="A1163">
        <v>10691</v>
      </c>
      <c r="B1163">
        <v>1</v>
      </c>
      <c r="C1163">
        <v>18</v>
      </c>
      <c r="D1163">
        <v>30</v>
      </c>
      <c r="E1163">
        <v>0</v>
      </c>
      <c r="F1163">
        <f>order_details[[#This Row],[UnitPrice]]*order_details[[#This Row],[Quantity]]*(1-order_details[[#This Row],[Discount]])</f>
        <v>540</v>
      </c>
      <c r="G1163">
        <f>order_details[[#This Row],[Discount]]*100</f>
        <v>0</v>
      </c>
    </row>
    <row r="1164" spans="1:7" x14ac:dyDescent="0.35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f>order_details[[#This Row],[UnitPrice]]*order_details[[#This Row],[Quantity]]*(1-order_details[[#This Row],[Discount]])</f>
        <v>4951.6000000000004</v>
      </c>
      <c r="G1164">
        <f>order_details[[#This Row],[Discount]]*100</f>
        <v>0</v>
      </c>
    </row>
    <row r="1165" spans="1:7" x14ac:dyDescent="0.35">
      <c r="A1165">
        <v>10691</v>
      </c>
      <c r="B1165">
        <v>43</v>
      </c>
      <c r="C1165">
        <v>46</v>
      </c>
      <c r="D1165">
        <v>40</v>
      </c>
      <c r="E1165">
        <v>0</v>
      </c>
      <c r="F1165">
        <f>order_details[[#This Row],[UnitPrice]]*order_details[[#This Row],[Quantity]]*(1-order_details[[#This Row],[Discount]])</f>
        <v>1840</v>
      </c>
      <c r="G1165">
        <f>order_details[[#This Row],[Discount]]*100</f>
        <v>0</v>
      </c>
    </row>
    <row r="1166" spans="1:7" x14ac:dyDescent="0.35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f>order_details[[#This Row],[UnitPrice]]*order_details[[#This Row],[Quantity]]*(1-order_details[[#This Row],[Discount]])</f>
        <v>466.79999999999995</v>
      </c>
      <c r="G1166">
        <f>order_details[[#This Row],[Discount]]*100</f>
        <v>0</v>
      </c>
    </row>
    <row r="1167" spans="1:7" x14ac:dyDescent="0.35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f>order_details[[#This Row],[UnitPrice]]*order_details[[#This Row],[Quantity]]*(1-order_details[[#This Row],[Discount]])</f>
        <v>2366.3999999999996</v>
      </c>
      <c r="G1167">
        <f>order_details[[#This Row],[Discount]]*100</f>
        <v>0</v>
      </c>
    </row>
    <row r="1168" spans="1:7" x14ac:dyDescent="0.35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f>order_details[[#This Row],[UnitPrice]]*order_details[[#This Row],[Quantity]]*(1-order_details[[#This Row],[Discount]])</f>
        <v>878</v>
      </c>
      <c r="G1168">
        <f>order_details[[#This Row],[Discount]]*100</f>
        <v>0</v>
      </c>
    </row>
    <row r="1169" spans="1:7" x14ac:dyDescent="0.35">
      <c r="A1169">
        <v>10693</v>
      </c>
      <c r="B1169">
        <v>9</v>
      </c>
      <c r="C1169">
        <v>97</v>
      </c>
      <c r="D1169">
        <v>6</v>
      </c>
      <c r="E1169">
        <v>0</v>
      </c>
      <c r="F1169">
        <f>order_details[[#This Row],[UnitPrice]]*order_details[[#This Row],[Quantity]]*(1-order_details[[#This Row],[Discount]])</f>
        <v>582</v>
      </c>
      <c r="G1169">
        <f>order_details[[#This Row],[Discount]]*100</f>
        <v>0</v>
      </c>
    </row>
    <row r="1170" spans="1:7" x14ac:dyDescent="0.35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f>order_details[[#This Row],[UnitPrice]]*order_details[[#This Row],[Quantity]]*(1-order_details[[#This Row],[Discount]])</f>
        <v>379.95</v>
      </c>
      <c r="G1170">
        <f>order_details[[#This Row],[Discount]]*100</f>
        <v>15</v>
      </c>
    </row>
    <row r="1171" spans="1:7" x14ac:dyDescent="0.35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f>order_details[[#This Row],[UnitPrice]]*order_details[[#This Row],[Quantity]]*(1-order_details[[#This Row],[Discount]])</f>
        <v>918</v>
      </c>
      <c r="G1171">
        <f>order_details[[#This Row],[Discount]]*100</f>
        <v>15</v>
      </c>
    </row>
    <row r="1172" spans="1:7" x14ac:dyDescent="0.35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f>order_details[[#This Row],[UnitPrice]]*order_details[[#This Row],[Quantity]]*(1-order_details[[#This Row],[Discount]])</f>
        <v>191.25</v>
      </c>
      <c r="G1172">
        <f>order_details[[#This Row],[Discount]]*100</f>
        <v>15</v>
      </c>
    </row>
    <row r="1173" spans="1:7" x14ac:dyDescent="0.35">
      <c r="A1173">
        <v>10694</v>
      </c>
      <c r="B1173">
        <v>7</v>
      </c>
      <c r="C1173">
        <v>30</v>
      </c>
      <c r="D1173">
        <v>90</v>
      </c>
      <c r="E1173">
        <v>0</v>
      </c>
      <c r="F1173">
        <f>order_details[[#This Row],[UnitPrice]]*order_details[[#This Row],[Quantity]]*(1-order_details[[#This Row],[Discount]])</f>
        <v>2700</v>
      </c>
      <c r="G1173">
        <f>order_details[[#This Row],[Discount]]*100</f>
        <v>0</v>
      </c>
    </row>
    <row r="1174" spans="1:7" x14ac:dyDescent="0.35">
      <c r="A1174">
        <v>10694</v>
      </c>
      <c r="B1174">
        <v>59</v>
      </c>
      <c r="C1174">
        <v>55</v>
      </c>
      <c r="D1174">
        <v>25</v>
      </c>
      <c r="E1174">
        <v>0</v>
      </c>
      <c r="F1174">
        <f>order_details[[#This Row],[UnitPrice]]*order_details[[#This Row],[Quantity]]*(1-order_details[[#This Row],[Discount]])</f>
        <v>1375</v>
      </c>
      <c r="G1174">
        <f>order_details[[#This Row],[Discount]]*100</f>
        <v>0</v>
      </c>
    </row>
    <row r="1175" spans="1:7" x14ac:dyDescent="0.35">
      <c r="A1175">
        <v>10694</v>
      </c>
      <c r="B1175">
        <v>70</v>
      </c>
      <c r="C1175">
        <v>15</v>
      </c>
      <c r="D1175">
        <v>50</v>
      </c>
      <c r="E1175">
        <v>0</v>
      </c>
      <c r="F1175">
        <f>order_details[[#This Row],[UnitPrice]]*order_details[[#This Row],[Quantity]]*(1-order_details[[#This Row],[Discount]])</f>
        <v>750</v>
      </c>
      <c r="G1175">
        <f>order_details[[#This Row],[Discount]]*100</f>
        <v>0</v>
      </c>
    </row>
    <row r="1176" spans="1:7" x14ac:dyDescent="0.35">
      <c r="A1176">
        <v>10695</v>
      </c>
      <c r="B1176">
        <v>8</v>
      </c>
      <c r="C1176">
        <v>40</v>
      </c>
      <c r="D1176">
        <v>10</v>
      </c>
      <c r="E1176">
        <v>0</v>
      </c>
      <c r="F1176">
        <f>order_details[[#This Row],[UnitPrice]]*order_details[[#This Row],[Quantity]]*(1-order_details[[#This Row],[Discount]])</f>
        <v>400</v>
      </c>
      <c r="G1176">
        <f>order_details[[#This Row],[Discount]]*100</f>
        <v>0</v>
      </c>
    </row>
    <row r="1177" spans="1:7" x14ac:dyDescent="0.35">
      <c r="A1177">
        <v>10695</v>
      </c>
      <c r="B1177">
        <v>12</v>
      </c>
      <c r="C1177">
        <v>38</v>
      </c>
      <c r="D1177">
        <v>4</v>
      </c>
      <c r="E1177">
        <v>0</v>
      </c>
      <c r="F1177">
        <f>order_details[[#This Row],[UnitPrice]]*order_details[[#This Row],[Quantity]]*(1-order_details[[#This Row],[Discount]])</f>
        <v>152</v>
      </c>
      <c r="G1177">
        <f>order_details[[#This Row],[Discount]]*100</f>
        <v>0</v>
      </c>
    </row>
    <row r="1178" spans="1:7" x14ac:dyDescent="0.35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f>order_details[[#This Row],[UnitPrice]]*order_details[[#This Row],[Quantity]]*(1-order_details[[#This Row],[Discount]])</f>
        <v>90</v>
      </c>
      <c r="G1178">
        <f>order_details[[#This Row],[Discount]]*100</f>
        <v>0</v>
      </c>
    </row>
    <row r="1179" spans="1:7" x14ac:dyDescent="0.35">
      <c r="A1179">
        <v>10696</v>
      </c>
      <c r="B1179">
        <v>17</v>
      </c>
      <c r="C1179">
        <v>39</v>
      </c>
      <c r="D1179">
        <v>20</v>
      </c>
      <c r="E1179">
        <v>0</v>
      </c>
      <c r="F1179">
        <f>order_details[[#This Row],[UnitPrice]]*order_details[[#This Row],[Quantity]]*(1-order_details[[#This Row],[Discount]])</f>
        <v>780</v>
      </c>
      <c r="G1179">
        <f>order_details[[#This Row],[Discount]]*100</f>
        <v>0</v>
      </c>
    </row>
    <row r="1180" spans="1:7" x14ac:dyDescent="0.35">
      <c r="A1180">
        <v>10696</v>
      </c>
      <c r="B1180">
        <v>46</v>
      </c>
      <c r="C1180">
        <v>12</v>
      </c>
      <c r="D1180">
        <v>18</v>
      </c>
      <c r="E1180">
        <v>0</v>
      </c>
      <c r="F1180">
        <f>order_details[[#This Row],[UnitPrice]]*order_details[[#This Row],[Quantity]]*(1-order_details[[#This Row],[Discount]])</f>
        <v>216</v>
      </c>
      <c r="G1180">
        <f>order_details[[#This Row],[Discount]]*100</f>
        <v>0</v>
      </c>
    </row>
    <row r="1181" spans="1:7" x14ac:dyDescent="0.35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f>order_details[[#This Row],[UnitPrice]]*order_details[[#This Row],[Quantity]]*(1-order_details[[#This Row],[Discount]])</f>
        <v>48.3</v>
      </c>
      <c r="G1181">
        <f>order_details[[#This Row],[Discount]]*100</f>
        <v>25</v>
      </c>
    </row>
    <row r="1182" spans="1:7" x14ac:dyDescent="0.35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f>order_details[[#This Row],[UnitPrice]]*order_details[[#This Row],[Quantity]]*(1-order_details[[#This Row],[Discount]])</f>
        <v>121.5</v>
      </c>
      <c r="G1182">
        <f>order_details[[#This Row],[Discount]]*100</f>
        <v>25</v>
      </c>
    </row>
    <row r="1183" spans="1:7" x14ac:dyDescent="0.35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f>order_details[[#This Row],[UnitPrice]]*order_details[[#This Row],[Quantity]]*(1-order_details[[#This Row],[Discount]])</f>
        <v>298.125</v>
      </c>
      <c r="G1183">
        <f>order_details[[#This Row],[Discount]]*100</f>
        <v>25</v>
      </c>
    </row>
    <row r="1184" spans="1:7" x14ac:dyDescent="0.35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f>order_details[[#This Row],[UnitPrice]]*order_details[[#This Row],[Quantity]]*(1-order_details[[#This Row],[Discount]])</f>
        <v>337.5</v>
      </c>
      <c r="G1184">
        <f>order_details[[#This Row],[Discount]]*100</f>
        <v>25</v>
      </c>
    </row>
    <row r="1185" spans="1:7" x14ac:dyDescent="0.35">
      <c r="A1185">
        <v>10698</v>
      </c>
      <c r="B1185">
        <v>11</v>
      </c>
      <c r="C1185">
        <v>21</v>
      </c>
      <c r="D1185">
        <v>15</v>
      </c>
      <c r="E1185">
        <v>0</v>
      </c>
      <c r="F1185">
        <f>order_details[[#This Row],[UnitPrice]]*order_details[[#This Row],[Quantity]]*(1-order_details[[#This Row],[Discount]])</f>
        <v>315</v>
      </c>
      <c r="G1185">
        <f>order_details[[#This Row],[Discount]]*100</f>
        <v>0</v>
      </c>
    </row>
    <row r="1186" spans="1:7" x14ac:dyDescent="0.35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f>order_details[[#This Row],[UnitPrice]]*order_details[[#This Row],[Quantity]]*(1-order_details[[#This Row],[Discount]])</f>
        <v>296.39999999999998</v>
      </c>
      <c r="G1186">
        <f>order_details[[#This Row],[Discount]]*100</f>
        <v>5</v>
      </c>
    </row>
    <row r="1187" spans="1:7" x14ac:dyDescent="0.35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f>order_details[[#This Row],[UnitPrice]]*order_details[[#This Row],[Quantity]]*(1-order_details[[#This Row],[Discount]])</f>
        <v>1411.2059999999999</v>
      </c>
      <c r="G1187">
        <f>order_details[[#This Row],[Discount]]*100</f>
        <v>5</v>
      </c>
    </row>
    <row r="1188" spans="1:7" x14ac:dyDescent="0.35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f>order_details[[#This Row],[UnitPrice]]*order_details[[#This Row],[Quantity]]*(1-order_details[[#This Row],[Discount]])</f>
        <v>1299.8374999999999</v>
      </c>
      <c r="G1188">
        <f>order_details[[#This Row],[Discount]]*100</f>
        <v>5</v>
      </c>
    </row>
    <row r="1189" spans="1:7" x14ac:dyDescent="0.35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f>order_details[[#This Row],[UnitPrice]]*order_details[[#This Row],[Quantity]]*(1-order_details[[#This Row],[Discount]])</f>
        <v>114</v>
      </c>
      <c r="G1189">
        <f>order_details[[#This Row],[Discount]]*100</f>
        <v>5</v>
      </c>
    </row>
    <row r="1190" spans="1:7" x14ac:dyDescent="0.35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f>order_details[[#This Row],[UnitPrice]]*order_details[[#This Row],[Quantity]]*(1-order_details[[#This Row],[Discount]])</f>
        <v>114</v>
      </c>
      <c r="G1190">
        <f>order_details[[#This Row],[Discount]]*100</f>
        <v>0</v>
      </c>
    </row>
    <row r="1191" spans="1:7" x14ac:dyDescent="0.35">
      <c r="A1191">
        <v>10700</v>
      </c>
      <c r="B1191">
        <v>1</v>
      </c>
      <c r="C1191">
        <v>18</v>
      </c>
      <c r="D1191">
        <v>5</v>
      </c>
      <c r="E1191">
        <v>0.2</v>
      </c>
      <c r="F1191">
        <f>order_details[[#This Row],[UnitPrice]]*order_details[[#This Row],[Quantity]]*(1-order_details[[#This Row],[Discount]])</f>
        <v>72</v>
      </c>
      <c r="G1191">
        <f>order_details[[#This Row],[Discount]]*100</f>
        <v>20</v>
      </c>
    </row>
    <row r="1192" spans="1:7" x14ac:dyDescent="0.35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f>order_details[[#This Row],[UnitPrice]]*order_details[[#This Row],[Quantity]]*(1-order_details[[#This Row],[Discount]])</f>
        <v>134.4</v>
      </c>
      <c r="G1192">
        <f>order_details[[#This Row],[Discount]]*100</f>
        <v>20</v>
      </c>
    </row>
    <row r="1193" spans="1:7" x14ac:dyDescent="0.35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f>order_details[[#This Row],[UnitPrice]]*order_details[[#This Row],[Quantity]]*(1-order_details[[#This Row],[Discount]])</f>
        <v>400</v>
      </c>
      <c r="G1193">
        <f>order_details[[#This Row],[Discount]]*100</f>
        <v>20</v>
      </c>
    </row>
    <row r="1194" spans="1:7" x14ac:dyDescent="0.35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f>order_details[[#This Row],[UnitPrice]]*order_details[[#This Row],[Quantity]]*(1-order_details[[#This Row],[Discount]])</f>
        <v>1032</v>
      </c>
      <c r="G1194">
        <f>order_details[[#This Row],[Discount]]*100</f>
        <v>20</v>
      </c>
    </row>
    <row r="1195" spans="1:7" x14ac:dyDescent="0.35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f>order_details[[#This Row],[UnitPrice]]*order_details[[#This Row],[Quantity]]*(1-order_details[[#This Row],[Discount]])</f>
        <v>1963.5</v>
      </c>
      <c r="G1195">
        <f>order_details[[#This Row],[Discount]]*100</f>
        <v>15</v>
      </c>
    </row>
    <row r="1196" spans="1:7" x14ac:dyDescent="0.35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f>order_details[[#This Row],[UnitPrice]]*order_details[[#This Row],[Quantity]]*(1-order_details[[#This Row],[Discount]])</f>
        <v>365.5</v>
      </c>
      <c r="G1196">
        <f>order_details[[#This Row],[Discount]]*100</f>
        <v>15</v>
      </c>
    </row>
    <row r="1197" spans="1:7" x14ac:dyDescent="0.35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f>order_details[[#This Row],[UnitPrice]]*order_details[[#This Row],[Quantity]]*(1-order_details[[#This Row],[Discount]])</f>
        <v>535.5</v>
      </c>
      <c r="G1197">
        <f>order_details[[#This Row],[Discount]]*100</f>
        <v>15</v>
      </c>
    </row>
    <row r="1198" spans="1:7" x14ac:dyDescent="0.35">
      <c r="A1198">
        <v>10702</v>
      </c>
      <c r="B1198">
        <v>3</v>
      </c>
      <c r="C1198">
        <v>10</v>
      </c>
      <c r="D1198">
        <v>6</v>
      </c>
      <c r="E1198">
        <v>0</v>
      </c>
      <c r="F1198">
        <f>order_details[[#This Row],[UnitPrice]]*order_details[[#This Row],[Quantity]]*(1-order_details[[#This Row],[Discount]])</f>
        <v>60</v>
      </c>
      <c r="G1198">
        <f>order_details[[#This Row],[Discount]]*100</f>
        <v>0</v>
      </c>
    </row>
    <row r="1199" spans="1:7" x14ac:dyDescent="0.35">
      <c r="A1199">
        <v>10702</v>
      </c>
      <c r="B1199">
        <v>76</v>
      </c>
      <c r="C1199">
        <v>18</v>
      </c>
      <c r="D1199">
        <v>15</v>
      </c>
      <c r="E1199">
        <v>0</v>
      </c>
      <c r="F1199">
        <f>order_details[[#This Row],[UnitPrice]]*order_details[[#This Row],[Quantity]]*(1-order_details[[#This Row],[Discount]])</f>
        <v>270</v>
      </c>
      <c r="G1199">
        <f>order_details[[#This Row],[Discount]]*100</f>
        <v>0</v>
      </c>
    </row>
    <row r="1200" spans="1:7" x14ac:dyDescent="0.35">
      <c r="A1200">
        <v>10703</v>
      </c>
      <c r="B1200">
        <v>2</v>
      </c>
      <c r="C1200">
        <v>19</v>
      </c>
      <c r="D1200">
        <v>5</v>
      </c>
      <c r="E1200">
        <v>0</v>
      </c>
      <c r="F1200">
        <f>order_details[[#This Row],[UnitPrice]]*order_details[[#This Row],[Quantity]]*(1-order_details[[#This Row],[Discount]])</f>
        <v>95</v>
      </c>
      <c r="G1200">
        <f>order_details[[#This Row],[Discount]]*100</f>
        <v>0</v>
      </c>
    </row>
    <row r="1201" spans="1:7" x14ac:dyDescent="0.35">
      <c r="A1201">
        <v>10703</v>
      </c>
      <c r="B1201">
        <v>59</v>
      </c>
      <c r="C1201">
        <v>55</v>
      </c>
      <c r="D1201">
        <v>35</v>
      </c>
      <c r="E1201">
        <v>0</v>
      </c>
      <c r="F1201">
        <f>order_details[[#This Row],[UnitPrice]]*order_details[[#This Row],[Quantity]]*(1-order_details[[#This Row],[Discount]])</f>
        <v>1925</v>
      </c>
      <c r="G1201">
        <f>order_details[[#This Row],[Discount]]*100</f>
        <v>0</v>
      </c>
    </row>
    <row r="1202" spans="1:7" x14ac:dyDescent="0.35">
      <c r="A1202">
        <v>10703</v>
      </c>
      <c r="B1202">
        <v>73</v>
      </c>
      <c r="C1202">
        <v>15</v>
      </c>
      <c r="D1202">
        <v>35</v>
      </c>
      <c r="E1202">
        <v>0</v>
      </c>
      <c r="F1202">
        <f>order_details[[#This Row],[UnitPrice]]*order_details[[#This Row],[Quantity]]*(1-order_details[[#This Row],[Discount]])</f>
        <v>525</v>
      </c>
      <c r="G1202">
        <f>order_details[[#This Row],[Discount]]*100</f>
        <v>0</v>
      </c>
    </row>
    <row r="1203" spans="1:7" x14ac:dyDescent="0.35">
      <c r="A1203">
        <v>10704</v>
      </c>
      <c r="B1203">
        <v>4</v>
      </c>
      <c r="C1203">
        <v>22</v>
      </c>
      <c r="D1203">
        <v>6</v>
      </c>
      <c r="E1203">
        <v>0</v>
      </c>
      <c r="F1203">
        <f>order_details[[#This Row],[UnitPrice]]*order_details[[#This Row],[Quantity]]*(1-order_details[[#This Row],[Discount]])</f>
        <v>132</v>
      </c>
      <c r="G1203">
        <f>order_details[[#This Row],[Discount]]*100</f>
        <v>0</v>
      </c>
    </row>
    <row r="1204" spans="1:7" x14ac:dyDescent="0.35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f>order_details[[#This Row],[UnitPrice]]*order_details[[#This Row],[Quantity]]*(1-order_details[[#This Row],[Discount]])</f>
        <v>157.5</v>
      </c>
      <c r="G1204">
        <f>order_details[[#This Row],[Discount]]*100</f>
        <v>0</v>
      </c>
    </row>
    <row r="1205" spans="1:7" x14ac:dyDescent="0.35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f>order_details[[#This Row],[UnitPrice]]*order_details[[#This Row],[Quantity]]*(1-order_details[[#This Row],[Discount]])</f>
        <v>306</v>
      </c>
      <c r="G1205">
        <f>order_details[[#This Row],[Discount]]*100</f>
        <v>0</v>
      </c>
    </row>
    <row r="1206" spans="1:7" x14ac:dyDescent="0.35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f>order_details[[#This Row],[UnitPrice]]*order_details[[#This Row],[Quantity]]*(1-order_details[[#This Row],[Discount]])</f>
        <v>250</v>
      </c>
      <c r="G1206">
        <f>order_details[[#This Row],[Discount]]*100</f>
        <v>0</v>
      </c>
    </row>
    <row r="1207" spans="1:7" x14ac:dyDescent="0.35">
      <c r="A1207">
        <v>10705</v>
      </c>
      <c r="B1207">
        <v>32</v>
      </c>
      <c r="C1207">
        <v>32</v>
      </c>
      <c r="D1207">
        <v>4</v>
      </c>
      <c r="E1207">
        <v>0</v>
      </c>
      <c r="F1207">
        <f>order_details[[#This Row],[UnitPrice]]*order_details[[#This Row],[Quantity]]*(1-order_details[[#This Row],[Discount]])</f>
        <v>128</v>
      </c>
      <c r="G1207">
        <f>order_details[[#This Row],[Discount]]*100</f>
        <v>0</v>
      </c>
    </row>
    <row r="1208" spans="1:7" x14ac:dyDescent="0.35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f>order_details[[#This Row],[UnitPrice]]*order_details[[#This Row],[Quantity]]*(1-order_details[[#This Row],[Discount]])</f>
        <v>349</v>
      </c>
      <c r="G1208">
        <f>order_details[[#This Row],[Discount]]*100</f>
        <v>0</v>
      </c>
    </row>
    <row r="1209" spans="1:7" x14ac:dyDescent="0.35">
      <c r="A1209">
        <v>10706</v>
      </c>
      <c r="B1209">
        <v>43</v>
      </c>
      <c r="C1209">
        <v>46</v>
      </c>
      <c r="D1209">
        <v>24</v>
      </c>
      <c r="E1209">
        <v>0</v>
      </c>
      <c r="F1209">
        <f>order_details[[#This Row],[UnitPrice]]*order_details[[#This Row],[Quantity]]*(1-order_details[[#This Row],[Discount]])</f>
        <v>1104</v>
      </c>
      <c r="G1209">
        <f>order_details[[#This Row],[Discount]]*100</f>
        <v>0</v>
      </c>
    </row>
    <row r="1210" spans="1:7" x14ac:dyDescent="0.35">
      <c r="A1210">
        <v>10706</v>
      </c>
      <c r="B1210">
        <v>59</v>
      </c>
      <c r="C1210">
        <v>55</v>
      </c>
      <c r="D1210">
        <v>8</v>
      </c>
      <c r="E1210">
        <v>0</v>
      </c>
      <c r="F1210">
        <f>order_details[[#This Row],[UnitPrice]]*order_details[[#This Row],[Quantity]]*(1-order_details[[#This Row],[Discount]])</f>
        <v>440</v>
      </c>
      <c r="G1210">
        <f>order_details[[#This Row],[Discount]]*100</f>
        <v>0</v>
      </c>
    </row>
    <row r="1211" spans="1:7" x14ac:dyDescent="0.35">
      <c r="A1211">
        <v>10707</v>
      </c>
      <c r="B1211">
        <v>55</v>
      </c>
      <c r="C1211">
        <v>24</v>
      </c>
      <c r="D1211">
        <v>21</v>
      </c>
      <c r="E1211">
        <v>0</v>
      </c>
      <c r="F1211">
        <f>order_details[[#This Row],[UnitPrice]]*order_details[[#This Row],[Quantity]]*(1-order_details[[#This Row],[Discount]])</f>
        <v>504</v>
      </c>
      <c r="G1211">
        <f>order_details[[#This Row],[Discount]]*100</f>
        <v>0</v>
      </c>
    </row>
    <row r="1212" spans="1:7" x14ac:dyDescent="0.35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f>order_details[[#This Row],[UnitPrice]]*order_details[[#This Row],[Quantity]]*(1-order_details[[#This Row],[Discount]])</f>
        <v>780</v>
      </c>
      <c r="G1212">
        <f>order_details[[#This Row],[Discount]]*100</f>
        <v>0</v>
      </c>
    </row>
    <row r="1213" spans="1:7" x14ac:dyDescent="0.35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f>order_details[[#This Row],[UnitPrice]]*order_details[[#This Row],[Quantity]]*(1-order_details[[#This Row],[Discount]])</f>
        <v>357</v>
      </c>
      <c r="G1213">
        <f>order_details[[#This Row],[Discount]]*100</f>
        <v>15</v>
      </c>
    </row>
    <row r="1214" spans="1:7" x14ac:dyDescent="0.35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f>order_details[[#This Row],[UnitPrice]]*order_details[[#This Row],[Quantity]]*(1-order_details[[#This Row],[Discount]])</f>
        <v>85.4</v>
      </c>
      <c r="G1214">
        <f>order_details[[#This Row],[Discount]]*100</f>
        <v>0</v>
      </c>
    </row>
    <row r="1215" spans="1:7" x14ac:dyDescent="0.35">
      <c r="A1215">
        <v>10708</v>
      </c>
      <c r="B1215">
        <v>36</v>
      </c>
      <c r="C1215">
        <v>19</v>
      </c>
      <c r="D1215">
        <v>5</v>
      </c>
      <c r="E1215">
        <v>0</v>
      </c>
      <c r="F1215">
        <f>order_details[[#This Row],[UnitPrice]]*order_details[[#This Row],[Quantity]]*(1-order_details[[#This Row],[Discount]])</f>
        <v>95</v>
      </c>
      <c r="G1215">
        <f>order_details[[#This Row],[Discount]]*100</f>
        <v>0</v>
      </c>
    </row>
    <row r="1216" spans="1:7" x14ac:dyDescent="0.35">
      <c r="A1216">
        <v>10709</v>
      </c>
      <c r="B1216">
        <v>8</v>
      </c>
      <c r="C1216">
        <v>40</v>
      </c>
      <c r="D1216">
        <v>40</v>
      </c>
      <c r="E1216">
        <v>0</v>
      </c>
      <c r="F1216">
        <f>order_details[[#This Row],[UnitPrice]]*order_details[[#This Row],[Quantity]]*(1-order_details[[#This Row],[Discount]])</f>
        <v>1600</v>
      </c>
      <c r="G1216">
        <f>order_details[[#This Row],[Discount]]*100</f>
        <v>0</v>
      </c>
    </row>
    <row r="1217" spans="1:7" x14ac:dyDescent="0.35">
      <c r="A1217">
        <v>10709</v>
      </c>
      <c r="B1217">
        <v>51</v>
      </c>
      <c r="C1217">
        <v>53</v>
      </c>
      <c r="D1217">
        <v>28</v>
      </c>
      <c r="E1217">
        <v>0</v>
      </c>
      <c r="F1217">
        <f>order_details[[#This Row],[UnitPrice]]*order_details[[#This Row],[Quantity]]*(1-order_details[[#This Row],[Discount]])</f>
        <v>1484</v>
      </c>
      <c r="G1217">
        <f>order_details[[#This Row],[Discount]]*100</f>
        <v>0</v>
      </c>
    </row>
    <row r="1218" spans="1:7" x14ac:dyDescent="0.35">
      <c r="A1218">
        <v>10709</v>
      </c>
      <c r="B1218">
        <v>60</v>
      </c>
      <c r="C1218">
        <v>34</v>
      </c>
      <c r="D1218">
        <v>10</v>
      </c>
      <c r="E1218">
        <v>0</v>
      </c>
      <c r="F1218">
        <f>order_details[[#This Row],[UnitPrice]]*order_details[[#This Row],[Quantity]]*(1-order_details[[#This Row],[Discount]])</f>
        <v>340</v>
      </c>
      <c r="G1218">
        <f>order_details[[#This Row],[Discount]]*100</f>
        <v>0</v>
      </c>
    </row>
    <row r="1219" spans="1:7" x14ac:dyDescent="0.35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f>order_details[[#This Row],[UnitPrice]]*order_details[[#This Row],[Quantity]]*(1-order_details[[#This Row],[Discount]])</f>
        <v>46</v>
      </c>
      <c r="G1219">
        <f>order_details[[#This Row],[Discount]]*100</f>
        <v>0</v>
      </c>
    </row>
    <row r="1220" spans="1:7" x14ac:dyDescent="0.35">
      <c r="A1220">
        <v>10710</v>
      </c>
      <c r="B1220">
        <v>47</v>
      </c>
      <c r="C1220">
        <v>9.5</v>
      </c>
      <c r="D1220">
        <v>5</v>
      </c>
      <c r="E1220">
        <v>0</v>
      </c>
      <c r="F1220">
        <f>order_details[[#This Row],[UnitPrice]]*order_details[[#This Row],[Quantity]]*(1-order_details[[#This Row],[Discount]])</f>
        <v>47.5</v>
      </c>
      <c r="G1220">
        <f>order_details[[#This Row],[Discount]]*100</f>
        <v>0</v>
      </c>
    </row>
    <row r="1221" spans="1:7" x14ac:dyDescent="0.35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f>order_details[[#This Row],[UnitPrice]]*order_details[[#This Row],[Quantity]]*(1-order_details[[#This Row],[Discount]])</f>
        <v>110.39999999999999</v>
      </c>
      <c r="G1221">
        <f>order_details[[#This Row],[Discount]]*100</f>
        <v>0</v>
      </c>
    </row>
    <row r="1222" spans="1:7" x14ac:dyDescent="0.35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f>order_details[[#This Row],[UnitPrice]]*order_details[[#This Row],[Quantity]]*(1-order_details[[#This Row],[Discount]])</f>
        <v>405.3</v>
      </c>
      <c r="G1222">
        <f>order_details[[#This Row],[Discount]]*100</f>
        <v>0</v>
      </c>
    </row>
    <row r="1223" spans="1:7" x14ac:dyDescent="0.35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f>order_details[[#This Row],[UnitPrice]]*order_details[[#This Row],[Quantity]]*(1-order_details[[#This Row],[Discount]])</f>
        <v>3935.9999999999995</v>
      </c>
      <c r="G1223">
        <f>order_details[[#This Row],[Discount]]*100</f>
        <v>0</v>
      </c>
    </row>
    <row r="1224" spans="1:7" x14ac:dyDescent="0.35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f>order_details[[#This Row],[UnitPrice]]*order_details[[#This Row],[Quantity]]*(1-order_details[[#This Row],[Discount]])</f>
        <v>93.47999999999999</v>
      </c>
      <c r="G1224">
        <f>order_details[[#This Row],[Discount]]*100</f>
        <v>5</v>
      </c>
    </row>
    <row r="1225" spans="1:7" x14ac:dyDescent="0.35">
      <c r="A1225">
        <v>10712</v>
      </c>
      <c r="B1225">
        <v>56</v>
      </c>
      <c r="C1225">
        <v>38</v>
      </c>
      <c r="D1225">
        <v>30</v>
      </c>
      <c r="E1225">
        <v>0</v>
      </c>
      <c r="F1225">
        <f>order_details[[#This Row],[UnitPrice]]*order_details[[#This Row],[Quantity]]*(1-order_details[[#This Row],[Discount]])</f>
        <v>1140</v>
      </c>
      <c r="G1225">
        <f>order_details[[#This Row],[Discount]]*100</f>
        <v>0</v>
      </c>
    </row>
    <row r="1226" spans="1:7" x14ac:dyDescent="0.35">
      <c r="A1226">
        <v>10713</v>
      </c>
      <c r="B1226">
        <v>10</v>
      </c>
      <c r="C1226">
        <v>31</v>
      </c>
      <c r="D1226">
        <v>18</v>
      </c>
      <c r="E1226">
        <v>0</v>
      </c>
      <c r="F1226">
        <f>order_details[[#This Row],[UnitPrice]]*order_details[[#This Row],[Quantity]]*(1-order_details[[#This Row],[Discount]])</f>
        <v>558</v>
      </c>
      <c r="G1226">
        <f>order_details[[#This Row],[Discount]]*100</f>
        <v>0</v>
      </c>
    </row>
    <row r="1227" spans="1:7" x14ac:dyDescent="0.35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f>order_details[[#This Row],[UnitPrice]]*order_details[[#This Row],[Quantity]]*(1-order_details[[#This Row],[Discount]])</f>
        <v>936.9</v>
      </c>
      <c r="G1227">
        <f>order_details[[#This Row],[Discount]]*100</f>
        <v>0</v>
      </c>
    </row>
    <row r="1228" spans="1:7" x14ac:dyDescent="0.35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f>order_details[[#This Row],[UnitPrice]]*order_details[[#This Row],[Quantity]]*(1-order_details[[#This Row],[Discount]])</f>
        <v>1045</v>
      </c>
      <c r="G1228">
        <f>order_details[[#This Row],[Discount]]*100</f>
        <v>0</v>
      </c>
    </row>
    <row r="1229" spans="1:7" x14ac:dyDescent="0.35">
      <c r="A1229">
        <v>10713</v>
      </c>
      <c r="B1229">
        <v>46</v>
      </c>
      <c r="C1229">
        <v>12</v>
      </c>
      <c r="D1229">
        <v>24</v>
      </c>
      <c r="E1229">
        <v>0</v>
      </c>
      <c r="F1229">
        <f>order_details[[#This Row],[UnitPrice]]*order_details[[#This Row],[Quantity]]*(1-order_details[[#This Row],[Discount]])</f>
        <v>288</v>
      </c>
      <c r="G1229">
        <f>order_details[[#This Row],[Discount]]*100</f>
        <v>0</v>
      </c>
    </row>
    <row r="1230" spans="1:7" x14ac:dyDescent="0.35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f>order_details[[#This Row],[UnitPrice]]*order_details[[#This Row],[Quantity]]*(1-order_details[[#This Row],[Discount]])</f>
        <v>427.5</v>
      </c>
      <c r="G1230">
        <f>order_details[[#This Row],[Discount]]*100</f>
        <v>25</v>
      </c>
    </row>
    <row r="1231" spans="1:7" x14ac:dyDescent="0.35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f>order_details[[#This Row],[UnitPrice]]*order_details[[#This Row],[Quantity]]*(1-order_details[[#This Row],[Discount]])</f>
        <v>789.75</v>
      </c>
      <c r="G1231">
        <f>order_details[[#This Row],[Discount]]*100</f>
        <v>25</v>
      </c>
    </row>
    <row r="1232" spans="1:7" x14ac:dyDescent="0.35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f>order_details[[#This Row],[UnitPrice]]*order_details[[#This Row],[Quantity]]*(1-order_details[[#This Row],[Discount]])</f>
        <v>356.25</v>
      </c>
      <c r="G1232">
        <f>order_details[[#This Row],[Discount]]*100</f>
        <v>25</v>
      </c>
    </row>
    <row r="1233" spans="1:7" x14ac:dyDescent="0.35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f>order_details[[#This Row],[UnitPrice]]*order_details[[#This Row],[Quantity]]*(1-order_details[[#This Row],[Discount]])</f>
        <v>513</v>
      </c>
      <c r="G1233">
        <f>order_details[[#This Row],[Discount]]*100</f>
        <v>25</v>
      </c>
    </row>
    <row r="1234" spans="1:7" x14ac:dyDescent="0.35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f>order_details[[#This Row],[UnitPrice]]*order_details[[#This Row],[Quantity]]*(1-order_details[[#This Row],[Discount]])</f>
        <v>119.25</v>
      </c>
      <c r="G1234">
        <f>order_details[[#This Row],[Discount]]*100</f>
        <v>25</v>
      </c>
    </row>
    <row r="1235" spans="1:7" x14ac:dyDescent="0.35">
      <c r="A1235">
        <v>10715</v>
      </c>
      <c r="B1235">
        <v>10</v>
      </c>
      <c r="C1235">
        <v>31</v>
      </c>
      <c r="D1235">
        <v>21</v>
      </c>
      <c r="E1235">
        <v>0</v>
      </c>
      <c r="F1235">
        <f>order_details[[#This Row],[UnitPrice]]*order_details[[#This Row],[Quantity]]*(1-order_details[[#This Row],[Discount]])</f>
        <v>651</v>
      </c>
      <c r="G1235">
        <f>order_details[[#This Row],[Discount]]*100</f>
        <v>0</v>
      </c>
    </row>
    <row r="1236" spans="1:7" x14ac:dyDescent="0.35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f>order_details[[#This Row],[UnitPrice]]*order_details[[#This Row],[Quantity]]*(1-order_details[[#This Row],[Discount]])</f>
        <v>645</v>
      </c>
      <c r="G1236">
        <f>order_details[[#This Row],[Discount]]*100</f>
        <v>0</v>
      </c>
    </row>
    <row r="1237" spans="1:7" x14ac:dyDescent="0.35">
      <c r="A1237">
        <v>10716</v>
      </c>
      <c r="B1237">
        <v>21</v>
      </c>
      <c r="C1237">
        <v>10</v>
      </c>
      <c r="D1237">
        <v>5</v>
      </c>
      <c r="E1237">
        <v>0</v>
      </c>
      <c r="F1237">
        <f>order_details[[#This Row],[UnitPrice]]*order_details[[#This Row],[Quantity]]*(1-order_details[[#This Row],[Discount]])</f>
        <v>50</v>
      </c>
      <c r="G1237">
        <f>order_details[[#This Row],[Discount]]*100</f>
        <v>0</v>
      </c>
    </row>
    <row r="1238" spans="1:7" x14ac:dyDescent="0.35">
      <c r="A1238">
        <v>10716</v>
      </c>
      <c r="B1238">
        <v>51</v>
      </c>
      <c r="C1238">
        <v>53</v>
      </c>
      <c r="D1238">
        <v>7</v>
      </c>
      <c r="E1238">
        <v>0</v>
      </c>
      <c r="F1238">
        <f>order_details[[#This Row],[UnitPrice]]*order_details[[#This Row],[Quantity]]*(1-order_details[[#This Row],[Discount]])</f>
        <v>371</v>
      </c>
      <c r="G1238">
        <f>order_details[[#This Row],[Discount]]*100</f>
        <v>0</v>
      </c>
    </row>
    <row r="1239" spans="1:7" x14ac:dyDescent="0.35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f>order_details[[#This Row],[UnitPrice]]*order_details[[#This Row],[Quantity]]*(1-order_details[[#This Row],[Discount]])</f>
        <v>285</v>
      </c>
      <c r="G1239">
        <f>order_details[[#This Row],[Discount]]*100</f>
        <v>0</v>
      </c>
    </row>
    <row r="1240" spans="1:7" x14ac:dyDescent="0.35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f>order_details[[#This Row],[UnitPrice]]*order_details[[#This Row],[Quantity]]*(1-order_details[[#This Row],[Discount]])</f>
        <v>304</v>
      </c>
      <c r="G1240">
        <f>order_details[[#This Row],[Discount]]*100</f>
        <v>5</v>
      </c>
    </row>
    <row r="1241" spans="1:7" x14ac:dyDescent="0.35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f>order_details[[#This Row],[UnitPrice]]*order_details[[#This Row],[Quantity]]*(1-order_details[[#This Row],[Discount]])</f>
        <v>111.75</v>
      </c>
      <c r="G1241">
        <f>order_details[[#This Row],[Discount]]*100</f>
        <v>0</v>
      </c>
    </row>
    <row r="1242" spans="1:7" x14ac:dyDescent="0.35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f>order_details[[#This Row],[UnitPrice]]*order_details[[#This Row],[Quantity]]*(1-order_details[[#This Row],[Discount]])</f>
        <v>855</v>
      </c>
      <c r="G1242">
        <f>order_details[[#This Row],[Discount]]*100</f>
        <v>5</v>
      </c>
    </row>
    <row r="1243" spans="1:7" x14ac:dyDescent="0.35">
      <c r="A1243">
        <v>10718</v>
      </c>
      <c r="B1243">
        <v>12</v>
      </c>
      <c r="C1243">
        <v>38</v>
      </c>
      <c r="D1243">
        <v>36</v>
      </c>
      <c r="E1243">
        <v>0</v>
      </c>
      <c r="F1243">
        <f>order_details[[#This Row],[UnitPrice]]*order_details[[#This Row],[Quantity]]*(1-order_details[[#This Row],[Discount]])</f>
        <v>1368</v>
      </c>
      <c r="G1243">
        <f>order_details[[#This Row],[Discount]]*100</f>
        <v>0</v>
      </c>
    </row>
    <row r="1244" spans="1:7" x14ac:dyDescent="0.35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f>order_details[[#This Row],[UnitPrice]]*order_details[[#This Row],[Quantity]]*(1-order_details[[#This Row],[Discount]])</f>
        <v>349</v>
      </c>
      <c r="G1244">
        <f>order_details[[#This Row],[Discount]]*100</f>
        <v>0</v>
      </c>
    </row>
    <row r="1245" spans="1:7" x14ac:dyDescent="0.35">
      <c r="A1245">
        <v>10718</v>
      </c>
      <c r="B1245">
        <v>36</v>
      </c>
      <c r="C1245">
        <v>19</v>
      </c>
      <c r="D1245">
        <v>40</v>
      </c>
      <c r="E1245">
        <v>0</v>
      </c>
      <c r="F1245">
        <f>order_details[[#This Row],[UnitPrice]]*order_details[[#This Row],[Quantity]]*(1-order_details[[#This Row],[Discount]])</f>
        <v>760</v>
      </c>
      <c r="G1245">
        <f>order_details[[#This Row],[Discount]]*100</f>
        <v>0</v>
      </c>
    </row>
    <row r="1246" spans="1:7" x14ac:dyDescent="0.35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f>order_details[[#This Row],[UnitPrice]]*order_details[[#This Row],[Quantity]]*(1-order_details[[#This Row],[Discount]])</f>
        <v>986</v>
      </c>
      <c r="G1246">
        <f>order_details[[#This Row],[Discount]]*100</f>
        <v>0</v>
      </c>
    </row>
    <row r="1247" spans="1:7" x14ac:dyDescent="0.35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f>order_details[[#This Row],[UnitPrice]]*order_details[[#This Row],[Quantity]]*(1-order_details[[#This Row],[Discount]])</f>
        <v>562.5</v>
      </c>
      <c r="G1247">
        <f>order_details[[#This Row],[Discount]]*100</f>
        <v>25</v>
      </c>
    </row>
    <row r="1248" spans="1:7" x14ac:dyDescent="0.35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f>order_details[[#This Row],[UnitPrice]]*order_details[[#This Row],[Quantity]]*(1-order_details[[#This Row],[Discount]])</f>
        <v>58.252499999999998</v>
      </c>
      <c r="G1248">
        <f>order_details[[#This Row],[Discount]]*100</f>
        <v>25</v>
      </c>
    </row>
    <row r="1249" spans="1:7" x14ac:dyDescent="0.35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f>order_details[[#This Row],[UnitPrice]]*order_details[[#This Row],[Quantity]]*(1-order_details[[#This Row],[Discount]])</f>
        <v>223.5</v>
      </c>
      <c r="G1249">
        <f>order_details[[#This Row],[Discount]]*100</f>
        <v>25</v>
      </c>
    </row>
    <row r="1250" spans="1:7" x14ac:dyDescent="0.35">
      <c r="A1250">
        <v>10720</v>
      </c>
      <c r="B1250">
        <v>35</v>
      </c>
      <c r="C1250">
        <v>18</v>
      </c>
      <c r="D1250">
        <v>21</v>
      </c>
      <c r="E1250">
        <v>0</v>
      </c>
      <c r="F1250">
        <f>order_details[[#This Row],[UnitPrice]]*order_details[[#This Row],[Quantity]]*(1-order_details[[#This Row],[Discount]])</f>
        <v>378</v>
      </c>
      <c r="G1250">
        <f>order_details[[#This Row],[Discount]]*100</f>
        <v>0</v>
      </c>
    </row>
    <row r="1251" spans="1:7" x14ac:dyDescent="0.35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f>order_details[[#This Row],[UnitPrice]]*order_details[[#This Row],[Quantity]]*(1-order_details[[#This Row],[Discount]])</f>
        <v>172</v>
      </c>
      <c r="G1251">
        <f>order_details[[#This Row],[Discount]]*100</f>
        <v>0</v>
      </c>
    </row>
    <row r="1252" spans="1:7" x14ac:dyDescent="0.35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f>order_details[[#This Row],[UnitPrice]]*order_details[[#This Row],[Quantity]]*(1-order_details[[#This Row],[Discount]])</f>
        <v>923.875</v>
      </c>
      <c r="G1252">
        <f>order_details[[#This Row],[Discount]]*100</f>
        <v>5</v>
      </c>
    </row>
    <row r="1253" spans="1:7" x14ac:dyDescent="0.35">
      <c r="A1253">
        <v>10722</v>
      </c>
      <c r="B1253">
        <v>2</v>
      </c>
      <c r="C1253">
        <v>19</v>
      </c>
      <c r="D1253">
        <v>3</v>
      </c>
      <c r="E1253">
        <v>0</v>
      </c>
      <c r="F1253">
        <f>order_details[[#This Row],[UnitPrice]]*order_details[[#This Row],[Quantity]]*(1-order_details[[#This Row],[Discount]])</f>
        <v>57</v>
      </c>
      <c r="G1253">
        <f>order_details[[#This Row],[Discount]]*100</f>
        <v>0</v>
      </c>
    </row>
    <row r="1254" spans="1:7" x14ac:dyDescent="0.35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f>order_details[[#This Row],[UnitPrice]]*order_details[[#This Row],[Quantity]]*(1-order_details[[#This Row],[Discount]])</f>
        <v>625</v>
      </c>
      <c r="G1254">
        <f>order_details[[#This Row],[Discount]]*100</f>
        <v>0</v>
      </c>
    </row>
    <row r="1255" spans="1:7" x14ac:dyDescent="0.35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f>order_details[[#This Row],[UnitPrice]]*order_details[[#This Row],[Quantity]]*(1-order_details[[#This Row],[Discount]])</f>
        <v>562.5</v>
      </c>
      <c r="G1255">
        <f>order_details[[#This Row],[Discount]]*100</f>
        <v>0</v>
      </c>
    </row>
    <row r="1256" spans="1:7" x14ac:dyDescent="0.35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f>order_details[[#This Row],[UnitPrice]]*order_details[[#This Row],[Quantity]]*(1-order_details[[#This Row],[Discount]])</f>
        <v>325.5</v>
      </c>
      <c r="G1256">
        <f>order_details[[#This Row],[Discount]]*100</f>
        <v>0</v>
      </c>
    </row>
    <row r="1257" spans="1:7" x14ac:dyDescent="0.35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f>order_details[[#This Row],[UnitPrice]]*order_details[[#This Row],[Quantity]]*(1-order_details[[#This Row],[Discount]])</f>
        <v>468.45</v>
      </c>
      <c r="G1257">
        <f>order_details[[#This Row],[Discount]]*100</f>
        <v>0</v>
      </c>
    </row>
    <row r="1258" spans="1:7" x14ac:dyDescent="0.35">
      <c r="A1258">
        <v>10724</v>
      </c>
      <c r="B1258">
        <v>10</v>
      </c>
      <c r="C1258">
        <v>31</v>
      </c>
      <c r="D1258">
        <v>16</v>
      </c>
      <c r="E1258">
        <v>0</v>
      </c>
      <c r="F1258">
        <f>order_details[[#This Row],[UnitPrice]]*order_details[[#This Row],[Quantity]]*(1-order_details[[#This Row],[Discount]])</f>
        <v>496</v>
      </c>
      <c r="G1258">
        <f>order_details[[#This Row],[Discount]]*100</f>
        <v>0</v>
      </c>
    </row>
    <row r="1259" spans="1:7" x14ac:dyDescent="0.35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f>order_details[[#This Row],[UnitPrice]]*order_details[[#This Row],[Quantity]]*(1-order_details[[#This Row],[Discount]])</f>
        <v>142.5</v>
      </c>
      <c r="G1259">
        <f>order_details[[#This Row],[Discount]]*100</f>
        <v>0</v>
      </c>
    </row>
    <row r="1260" spans="1:7" x14ac:dyDescent="0.35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f>order_details[[#This Row],[UnitPrice]]*order_details[[#This Row],[Quantity]]*(1-order_details[[#This Row],[Discount]])</f>
        <v>115.80000000000001</v>
      </c>
      <c r="G1260">
        <f>order_details[[#This Row],[Discount]]*100</f>
        <v>0</v>
      </c>
    </row>
    <row r="1261" spans="1:7" x14ac:dyDescent="0.35">
      <c r="A1261">
        <v>10725</v>
      </c>
      <c r="B1261">
        <v>52</v>
      </c>
      <c r="C1261">
        <v>7</v>
      </c>
      <c r="D1261">
        <v>4</v>
      </c>
      <c r="E1261">
        <v>0</v>
      </c>
      <c r="F1261">
        <f>order_details[[#This Row],[UnitPrice]]*order_details[[#This Row],[Quantity]]*(1-order_details[[#This Row],[Discount]])</f>
        <v>28</v>
      </c>
      <c r="G1261">
        <f>order_details[[#This Row],[Discount]]*100</f>
        <v>0</v>
      </c>
    </row>
    <row r="1262" spans="1:7" x14ac:dyDescent="0.35">
      <c r="A1262">
        <v>10725</v>
      </c>
      <c r="B1262">
        <v>55</v>
      </c>
      <c r="C1262">
        <v>24</v>
      </c>
      <c r="D1262">
        <v>6</v>
      </c>
      <c r="E1262">
        <v>0</v>
      </c>
      <c r="F1262">
        <f>order_details[[#This Row],[UnitPrice]]*order_details[[#This Row],[Quantity]]*(1-order_details[[#This Row],[Discount]])</f>
        <v>144</v>
      </c>
      <c r="G1262">
        <f>order_details[[#This Row],[Discount]]*100</f>
        <v>0</v>
      </c>
    </row>
    <row r="1263" spans="1:7" x14ac:dyDescent="0.35">
      <c r="A1263">
        <v>10726</v>
      </c>
      <c r="B1263">
        <v>4</v>
      </c>
      <c r="C1263">
        <v>22</v>
      </c>
      <c r="D1263">
        <v>25</v>
      </c>
      <c r="E1263">
        <v>0</v>
      </c>
      <c r="F1263">
        <f>order_details[[#This Row],[UnitPrice]]*order_details[[#This Row],[Quantity]]*(1-order_details[[#This Row],[Discount]])</f>
        <v>550</v>
      </c>
      <c r="G1263">
        <f>order_details[[#This Row],[Discount]]*100</f>
        <v>0</v>
      </c>
    </row>
    <row r="1264" spans="1:7" x14ac:dyDescent="0.35">
      <c r="A1264">
        <v>10726</v>
      </c>
      <c r="B1264">
        <v>11</v>
      </c>
      <c r="C1264">
        <v>21</v>
      </c>
      <c r="D1264">
        <v>5</v>
      </c>
      <c r="E1264">
        <v>0</v>
      </c>
      <c r="F1264">
        <f>order_details[[#This Row],[UnitPrice]]*order_details[[#This Row],[Quantity]]*(1-order_details[[#This Row],[Discount]])</f>
        <v>105</v>
      </c>
      <c r="G1264">
        <f>order_details[[#This Row],[Discount]]*100</f>
        <v>0</v>
      </c>
    </row>
    <row r="1265" spans="1:7" x14ac:dyDescent="0.35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f>order_details[[#This Row],[UnitPrice]]*order_details[[#This Row],[Quantity]]*(1-order_details[[#This Row],[Discount]])</f>
        <v>741</v>
      </c>
      <c r="G1265">
        <f>order_details[[#This Row],[Discount]]*100</f>
        <v>5</v>
      </c>
    </row>
    <row r="1266" spans="1:7" x14ac:dyDescent="0.35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f>order_details[[#This Row],[UnitPrice]]*order_details[[#This Row],[Quantity]]*(1-order_details[[#This Row],[Discount]])</f>
        <v>361</v>
      </c>
      <c r="G1266">
        <f>order_details[[#This Row],[Discount]]*100</f>
        <v>5</v>
      </c>
    </row>
    <row r="1267" spans="1:7" x14ac:dyDescent="0.35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f>order_details[[#This Row],[UnitPrice]]*order_details[[#This Row],[Quantity]]*(1-order_details[[#This Row],[Discount]])</f>
        <v>522.5</v>
      </c>
      <c r="G1267">
        <f>order_details[[#This Row],[Discount]]*100</f>
        <v>5</v>
      </c>
    </row>
    <row r="1268" spans="1:7" x14ac:dyDescent="0.35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f>order_details[[#This Row],[UnitPrice]]*order_details[[#This Row],[Quantity]]*(1-order_details[[#This Row],[Discount]])</f>
        <v>388.35</v>
      </c>
      <c r="G1268">
        <f>order_details[[#This Row],[Discount]]*100</f>
        <v>0</v>
      </c>
    </row>
    <row r="1269" spans="1:7" x14ac:dyDescent="0.35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f>order_details[[#This Row],[UnitPrice]]*order_details[[#This Row],[Quantity]]*(1-order_details[[#This Row],[Discount]])</f>
        <v>110.39999999999999</v>
      </c>
      <c r="G1269">
        <f>order_details[[#This Row],[Discount]]*100</f>
        <v>0</v>
      </c>
    </row>
    <row r="1270" spans="1:7" x14ac:dyDescent="0.35">
      <c r="A1270">
        <v>10728</v>
      </c>
      <c r="B1270">
        <v>55</v>
      </c>
      <c r="C1270">
        <v>24</v>
      </c>
      <c r="D1270">
        <v>12</v>
      </c>
      <c r="E1270">
        <v>0</v>
      </c>
      <c r="F1270">
        <f>order_details[[#This Row],[UnitPrice]]*order_details[[#This Row],[Quantity]]*(1-order_details[[#This Row],[Discount]])</f>
        <v>288</v>
      </c>
      <c r="G1270">
        <f>order_details[[#This Row],[Discount]]*100</f>
        <v>0</v>
      </c>
    </row>
    <row r="1271" spans="1:7" x14ac:dyDescent="0.35">
      <c r="A1271">
        <v>10728</v>
      </c>
      <c r="B1271">
        <v>60</v>
      </c>
      <c r="C1271">
        <v>34</v>
      </c>
      <c r="D1271">
        <v>15</v>
      </c>
      <c r="E1271">
        <v>0</v>
      </c>
      <c r="F1271">
        <f>order_details[[#This Row],[UnitPrice]]*order_details[[#This Row],[Quantity]]*(1-order_details[[#This Row],[Discount]])</f>
        <v>510</v>
      </c>
      <c r="G1271">
        <f>order_details[[#This Row],[Discount]]*100</f>
        <v>0</v>
      </c>
    </row>
    <row r="1272" spans="1:7" x14ac:dyDescent="0.35">
      <c r="A1272">
        <v>10729</v>
      </c>
      <c r="B1272">
        <v>1</v>
      </c>
      <c r="C1272">
        <v>18</v>
      </c>
      <c r="D1272">
        <v>50</v>
      </c>
      <c r="E1272">
        <v>0</v>
      </c>
      <c r="F1272">
        <f>order_details[[#This Row],[UnitPrice]]*order_details[[#This Row],[Quantity]]*(1-order_details[[#This Row],[Discount]])</f>
        <v>900</v>
      </c>
      <c r="G1272">
        <f>order_details[[#This Row],[Discount]]*100</f>
        <v>0</v>
      </c>
    </row>
    <row r="1273" spans="1:7" x14ac:dyDescent="0.35">
      <c r="A1273">
        <v>10729</v>
      </c>
      <c r="B1273">
        <v>21</v>
      </c>
      <c r="C1273">
        <v>10</v>
      </c>
      <c r="D1273">
        <v>30</v>
      </c>
      <c r="E1273">
        <v>0</v>
      </c>
      <c r="F1273">
        <f>order_details[[#This Row],[UnitPrice]]*order_details[[#This Row],[Quantity]]*(1-order_details[[#This Row],[Discount]])</f>
        <v>300</v>
      </c>
      <c r="G1273">
        <f>order_details[[#This Row],[Discount]]*100</f>
        <v>0</v>
      </c>
    </row>
    <row r="1274" spans="1:7" x14ac:dyDescent="0.35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f>order_details[[#This Row],[UnitPrice]]*order_details[[#This Row],[Quantity]]*(1-order_details[[#This Row],[Discount]])</f>
        <v>650</v>
      </c>
      <c r="G1274">
        <f>order_details[[#This Row],[Discount]]*100</f>
        <v>0</v>
      </c>
    </row>
    <row r="1275" spans="1:7" x14ac:dyDescent="0.35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f>order_details[[#This Row],[UnitPrice]]*order_details[[#This Row],[Quantity]]*(1-order_details[[#This Row],[Discount]])</f>
        <v>248.66249999999999</v>
      </c>
      <c r="G1275">
        <f>order_details[[#This Row],[Discount]]*100</f>
        <v>5</v>
      </c>
    </row>
    <row r="1276" spans="1:7" x14ac:dyDescent="0.35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f>order_details[[#This Row],[UnitPrice]]*order_details[[#This Row],[Quantity]]*(1-order_details[[#This Row],[Discount]])</f>
        <v>35.625</v>
      </c>
      <c r="G1276">
        <f>order_details[[#This Row],[Discount]]*100</f>
        <v>5</v>
      </c>
    </row>
    <row r="1277" spans="1:7" x14ac:dyDescent="0.35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f>order_details[[#This Row],[UnitPrice]]*order_details[[#This Row],[Quantity]]*(1-order_details[[#This Row],[Discount]])</f>
        <v>199.97499999999999</v>
      </c>
      <c r="G1277">
        <f>order_details[[#This Row],[Discount]]*100</f>
        <v>5</v>
      </c>
    </row>
    <row r="1278" spans="1:7" x14ac:dyDescent="0.35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f>order_details[[#This Row],[UnitPrice]]*order_details[[#This Row],[Quantity]]*(1-order_details[[#This Row],[Discount]])</f>
        <v>380</v>
      </c>
      <c r="G1278">
        <f>order_details[[#This Row],[Discount]]*100</f>
        <v>5</v>
      </c>
    </row>
    <row r="1279" spans="1:7" x14ac:dyDescent="0.35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f>order_details[[#This Row],[UnitPrice]]*order_details[[#This Row],[Quantity]]*(1-order_details[[#This Row],[Discount]])</f>
        <v>1510.5</v>
      </c>
      <c r="G1279">
        <f>order_details[[#This Row],[Discount]]*100</f>
        <v>5</v>
      </c>
    </row>
    <row r="1280" spans="1:7" x14ac:dyDescent="0.35">
      <c r="A1280">
        <v>10732</v>
      </c>
      <c r="B1280">
        <v>76</v>
      </c>
      <c r="C1280">
        <v>18</v>
      </c>
      <c r="D1280">
        <v>20</v>
      </c>
      <c r="E1280">
        <v>0</v>
      </c>
      <c r="F1280">
        <f>order_details[[#This Row],[UnitPrice]]*order_details[[#This Row],[Quantity]]*(1-order_details[[#This Row],[Discount]])</f>
        <v>360</v>
      </c>
      <c r="G1280">
        <f>order_details[[#This Row],[Discount]]*100</f>
        <v>0</v>
      </c>
    </row>
    <row r="1281" spans="1:7" x14ac:dyDescent="0.35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f>order_details[[#This Row],[UnitPrice]]*order_details[[#This Row],[Quantity]]*(1-order_details[[#This Row],[Discount]])</f>
        <v>372</v>
      </c>
      <c r="G1281">
        <f>order_details[[#This Row],[Discount]]*100</f>
        <v>0</v>
      </c>
    </row>
    <row r="1282" spans="1:7" x14ac:dyDescent="0.35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f>order_details[[#This Row],[UnitPrice]]*order_details[[#This Row],[Quantity]]*(1-order_details[[#This Row],[Discount]])</f>
        <v>912</v>
      </c>
      <c r="G1282">
        <f>order_details[[#This Row],[Discount]]*100</f>
        <v>0</v>
      </c>
    </row>
    <row r="1283" spans="1:7" x14ac:dyDescent="0.35">
      <c r="A1283">
        <v>10733</v>
      </c>
      <c r="B1283">
        <v>52</v>
      </c>
      <c r="C1283">
        <v>7</v>
      </c>
      <c r="D1283">
        <v>25</v>
      </c>
      <c r="E1283">
        <v>0</v>
      </c>
      <c r="F1283">
        <f>order_details[[#This Row],[UnitPrice]]*order_details[[#This Row],[Quantity]]*(1-order_details[[#This Row],[Discount]])</f>
        <v>175</v>
      </c>
      <c r="G1283">
        <f>order_details[[#This Row],[Discount]]*100</f>
        <v>0</v>
      </c>
    </row>
    <row r="1284" spans="1:7" x14ac:dyDescent="0.35">
      <c r="A1284">
        <v>10734</v>
      </c>
      <c r="B1284">
        <v>6</v>
      </c>
      <c r="C1284">
        <v>25</v>
      </c>
      <c r="D1284">
        <v>30</v>
      </c>
      <c r="E1284">
        <v>0</v>
      </c>
      <c r="F1284">
        <f>order_details[[#This Row],[UnitPrice]]*order_details[[#This Row],[Quantity]]*(1-order_details[[#This Row],[Discount]])</f>
        <v>750</v>
      </c>
      <c r="G1284">
        <f>order_details[[#This Row],[Discount]]*100</f>
        <v>0</v>
      </c>
    </row>
    <row r="1285" spans="1:7" x14ac:dyDescent="0.35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f>order_details[[#This Row],[UnitPrice]]*order_details[[#This Row],[Quantity]]*(1-order_details[[#This Row],[Discount]])</f>
        <v>388.35</v>
      </c>
      <c r="G1285">
        <f>order_details[[#This Row],[Discount]]*100</f>
        <v>0</v>
      </c>
    </row>
    <row r="1286" spans="1:7" x14ac:dyDescent="0.35">
      <c r="A1286">
        <v>10734</v>
      </c>
      <c r="B1286">
        <v>76</v>
      </c>
      <c r="C1286">
        <v>18</v>
      </c>
      <c r="D1286">
        <v>20</v>
      </c>
      <c r="E1286">
        <v>0</v>
      </c>
      <c r="F1286">
        <f>order_details[[#This Row],[UnitPrice]]*order_details[[#This Row],[Quantity]]*(1-order_details[[#This Row],[Discount]])</f>
        <v>360</v>
      </c>
      <c r="G1286">
        <f>order_details[[#This Row],[Discount]]*100</f>
        <v>0</v>
      </c>
    </row>
    <row r="1287" spans="1:7" x14ac:dyDescent="0.35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f>order_details[[#This Row],[UnitPrice]]*order_details[[#This Row],[Quantity]]*(1-order_details[[#This Row],[Discount]])</f>
        <v>513</v>
      </c>
      <c r="G1287">
        <f>order_details[[#This Row],[Discount]]*100</f>
        <v>10</v>
      </c>
    </row>
    <row r="1288" spans="1:7" x14ac:dyDescent="0.35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f>order_details[[#This Row],[UnitPrice]]*order_details[[#This Row],[Quantity]]*(1-order_details[[#This Row],[Discount]])</f>
        <v>23.400000000000002</v>
      </c>
      <c r="G1288">
        <f>order_details[[#This Row],[Discount]]*100</f>
        <v>10</v>
      </c>
    </row>
    <row r="1289" spans="1:7" x14ac:dyDescent="0.35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f>order_details[[#This Row],[UnitPrice]]*order_details[[#This Row],[Quantity]]*(1-order_details[[#This Row],[Discount]])</f>
        <v>842</v>
      </c>
      <c r="G1289">
        <f>order_details[[#This Row],[Discount]]*100</f>
        <v>0</v>
      </c>
    </row>
    <row r="1290" spans="1:7" x14ac:dyDescent="0.35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f>order_details[[#This Row],[UnitPrice]]*order_details[[#This Row],[Quantity]]*(1-order_details[[#This Row],[Discount]])</f>
        <v>155</v>
      </c>
      <c r="G1290">
        <f>order_details[[#This Row],[Discount]]*100</f>
        <v>0</v>
      </c>
    </row>
    <row r="1291" spans="1:7" x14ac:dyDescent="0.35">
      <c r="A1291">
        <v>10737</v>
      </c>
      <c r="B1291">
        <v>13</v>
      </c>
      <c r="C1291">
        <v>6</v>
      </c>
      <c r="D1291">
        <v>4</v>
      </c>
      <c r="E1291">
        <v>0</v>
      </c>
      <c r="F1291">
        <f>order_details[[#This Row],[UnitPrice]]*order_details[[#This Row],[Quantity]]*(1-order_details[[#This Row],[Discount]])</f>
        <v>24</v>
      </c>
      <c r="G1291">
        <f>order_details[[#This Row],[Discount]]*100</f>
        <v>0</v>
      </c>
    </row>
    <row r="1292" spans="1:7" x14ac:dyDescent="0.35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f>order_details[[#This Row],[UnitPrice]]*order_details[[#This Row],[Quantity]]*(1-order_details[[#This Row],[Discount]])</f>
        <v>115.80000000000001</v>
      </c>
      <c r="G1292">
        <f>order_details[[#This Row],[Discount]]*100</f>
        <v>0</v>
      </c>
    </row>
    <row r="1293" spans="1:7" x14ac:dyDescent="0.35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f>order_details[[#This Row],[UnitPrice]]*order_details[[#This Row],[Quantity]]*(1-order_details[[#This Row],[Discount]])</f>
        <v>52.349999999999994</v>
      </c>
      <c r="G1293">
        <f>order_details[[#This Row],[Discount]]*100</f>
        <v>0</v>
      </c>
    </row>
    <row r="1294" spans="1:7" x14ac:dyDescent="0.35">
      <c r="A1294">
        <v>10739</v>
      </c>
      <c r="B1294">
        <v>36</v>
      </c>
      <c r="C1294">
        <v>19</v>
      </c>
      <c r="D1294">
        <v>6</v>
      </c>
      <c r="E1294">
        <v>0</v>
      </c>
      <c r="F1294">
        <f>order_details[[#This Row],[UnitPrice]]*order_details[[#This Row],[Quantity]]*(1-order_details[[#This Row],[Discount]])</f>
        <v>114</v>
      </c>
      <c r="G1294">
        <f>order_details[[#This Row],[Discount]]*100</f>
        <v>0</v>
      </c>
    </row>
    <row r="1295" spans="1:7" x14ac:dyDescent="0.35">
      <c r="A1295">
        <v>10739</v>
      </c>
      <c r="B1295">
        <v>52</v>
      </c>
      <c r="C1295">
        <v>7</v>
      </c>
      <c r="D1295">
        <v>18</v>
      </c>
      <c r="E1295">
        <v>0</v>
      </c>
      <c r="F1295">
        <f>order_details[[#This Row],[UnitPrice]]*order_details[[#This Row],[Quantity]]*(1-order_details[[#This Row],[Discount]])</f>
        <v>126</v>
      </c>
      <c r="G1295">
        <f>order_details[[#This Row],[Discount]]*100</f>
        <v>0</v>
      </c>
    </row>
    <row r="1296" spans="1:7" x14ac:dyDescent="0.35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f>order_details[[#This Row],[UnitPrice]]*order_details[[#This Row],[Quantity]]*(1-order_details[[#This Row],[Discount]])</f>
        <v>182.4</v>
      </c>
      <c r="G1296">
        <f>order_details[[#This Row],[Discount]]*100</f>
        <v>20</v>
      </c>
    </row>
    <row r="1297" spans="1:7" x14ac:dyDescent="0.35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f>order_details[[#This Row],[UnitPrice]]*order_details[[#This Row],[Quantity]]*(1-order_details[[#This Row],[Discount]])</f>
        <v>504</v>
      </c>
      <c r="G1297">
        <f>order_details[[#This Row],[Discount]]*100</f>
        <v>20</v>
      </c>
    </row>
    <row r="1298" spans="1:7" x14ac:dyDescent="0.35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f>order_details[[#This Row],[UnitPrice]]*order_details[[#This Row],[Quantity]]*(1-order_details[[#This Row],[Discount]])</f>
        <v>304</v>
      </c>
      <c r="G1298">
        <f>order_details[[#This Row],[Discount]]*100</f>
        <v>20</v>
      </c>
    </row>
    <row r="1299" spans="1:7" x14ac:dyDescent="0.35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f>order_details[[#This Row],[UnitPrice]]*order_details[[#This Row],[Quantity]]*(1-order_details[[#This Row],[Discount]])</f>
        <v>425.6</v>
      </c>
      <c r="G1299">
        <f>order_details[[#This Row],[Discount]]*100</f>
        <v>20</v>
      </c>
    </row>
    <row r="1300" spans="1:7" x14ac:dyDescent="0.35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f>order_details[[#This Row],[UnitPrice]]*order_details[[#This Row],[Quantity]]*(1-order_details[[#This Row],[Discount]])</f>
        <v>228</v>
      </c>
      <c r="G1300">
        <f>order_details[[#This Row],[Discount]]*100</f>
        <v>20</v>
      </c>
    </row>
    <row r="1301" spans="1:7" x14ac:dyDescent="0.35">
      <c r="A1301">
        <v>10742</v>
      </c>
      <c r="B1301">
        <v>3</v>
      </c>
      <c r="C1301">
        <v>10</v>
      </c>
      <c r="D1301">
        <v>20</v>
      </c>
      <c r="E1301">
        <v>0</v>
      </c>
      <c r="F1301">
        <f>order_details[[#This Row],[UnitPrice]]*order_details[[#This Row],[Quantity]]*(1-order_details[[#This Row],[Discount]])</f>
        <v>200</v>
      </c>
      <c r="G1301">
        <f>order_details[[#This Row],[Discount]]*100</f>
        <v>0</v>
      </c>
    </row>
    <row r="1302" spans="1:7" x14ac:dyDescent="0.35">
      <c r="A1302">
        <v>10742</v>
      </c>
      <c r="B1302">
        <v>60</v>
      </c>
      <c r="C1302">
        <v>34</v>
      </c>
      <c r="D1302">
        <v>50</v>
      </c>
      <c r="E1302">
        <v>0</v>
      </c>
      <c r="F1302">
        <f>order_details[[#This Row],[UnitPrice]]*order_details[[#This Row],[Quantity]]*(1-order_details[[#This Row],[Discount]])</f>
        <v>1700</v>
      </c>
      <c r="G1302">
        <f>order_details[[#This Row],[Discount]]*100</f>
        <v>0</v>
      </c>
    </row>
    <row r="1303" spans="1:7" x14ac:dyDescent="0.35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f>order_details[[#This Row],[UnitPrice]]*order_details[[#This Row],[Quantity]]*(1-order_details[[#This Row],[Discount]])</f>
        <v>1218</v>
      </c>
      <c r="G1303">
        <f>order_details[[#This Row],[Discount]]*100</f>
        <v>0</v>
      </c>
    </row>
    <row r="1304" spans="1:7" x14ac:dyDescent="0.35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f>order_details[[#This Row],[UnitPrice]]*order_details[[#This Row],[Quantity]]*(1-order_details[[#This Row],[Discount]])</f>
        <v>319.2</v>
      </c>
      <c r="G1304">
        <f>order_details[[#This Row],[Discount]]*100</f>
        <v>5</v>
      </c>
    </row>
    <row r="1305" spans="1:7" x14ac:dyDescent="0.35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f>order_details[[#This Row],[UnitPrice]]*order_details[[#This Row],[Quantity]]*(1-order_details[[#This Row],[Discount]])</f>
        <v>736</v>
      </c>
      <c r="G1305">
        <f>order_details[[#This Row],[Discount]]*100</f>
        <v>20</v>
      </c>
    </row>
    <row r="1306" spans="1:7" x14ac:dyDescent="0.35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f>order_details[[#This Row],[UnitPrice]]*order_details[[#This Row],[Quantity]]*(1-order_details[[#This Row],[Discount]])</f>
        <v>1500</v>
      </c>
      <c r="G1306">
        <f>order_details[[#This Row],[Discount]]*100</f>
        <v>0</v>
      </c>
    </row>
    <row r="1307" spans="1:7" x14ac:dyDescent="0.35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f>order_details[[#This Row],[UnitPrice]]*order_details[[#This Row],[Quantity]]*(1-order_details[[#This Row],[Discount]])</f>
        <v>311.2</v>
      </c>
      <c r="G1307">
        <f>order_details[[#This Row],[Discount]]*100</f>
        <v>0</v>
      </c>
    </row>
    <row r="1308" spans="1:7" x14ac:dyDescent="0.35">
      <c r="A1308">
        <v>10745</v>
      </c>
      <c r="B1308">
        <v>59</v>
      </c>
      <c r="C1308">
        <v>55</v>
      </c>
      <c r="D1308">
        <v>45</v>
      </c>
      <c r="E1308">
        <v>0</v>
      </c>
      <c r="F1308">
        <f>order_details[[#This Row],[UnitPrice]]*order_details[[#This Row],[Quantity]]*(1-order_details[[#This Row],[Discount]])</f>
        <v>2475</v>
      </c>
      <c r="G1308">
        <f>order_details[[#This Row],[Discount]]*100</f>
        <v>0</v>
      </c>
    </row>
    <row r="1309" spans="1:7" x14ac:dyDescent="0.35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f>order_details[[#This Row],[UnitPrice]]*order_details[[#This Row],[Quantity]]*(1-order_details[[#This Row],[Discount]])</f>
        <v>243.59999999999997</v>
      </c>
      <c r="G1309">
        <f>order_details[[#This Row],[Discount]]*100</f>
        <v>0</v>
      </c>
    </row>
    <row r="1310" spans="1:7" x14ac:dyDescent="0.35">
      <c r="A1310">
        <v>10746</v>
      </c>
      <c r="B1310">
        <v>13</v>
      </c>
      <c r="C1310">
        <v>6</v>
      </c>
      <c r="D1310">
        <v>6</v>
      </c>
      <c r="E1310">
        <v>0</v>
      </c>
      <c r="F1310">
        <f>order_details[[#This Row],[UnitPrice]]*order_details[[#This Row],[Quantity]]*(1-order_details[[#This Row],[Discount]])</f>
        <v>36</v>
      </c>
      <c r="G1310">
        <f>order_details[[#This Row],[Discount]]*100</f>
        <v>0</v>
      </c>
    </row>
    <row r="1311" spans="1:7" x14ac:dyDescent="0.35">
      <c r="A1311">
        <v>10746</v>
      </c>
      <c r="B1311">
        <v>42</v>
      </c>
      <c r="C1311">
        <v>14</v>
      </c>
      <c r="D1311">
        <v>28</v>
      </c>
      <c r="E1311">
        <v>0</v>
      </c>
      <c r="F1311">
        <f>order_details[[#This Row],[UnitPrice]]*order_details[[#This Row],[Quantity]]*(1-order_details[[#This Row],[Discount]])</f>
        <v>392</v>
      </c>
      <c r="G1311">
        <f>order_details[[#This Row],[Discount]]*100</f>
        <v>0</v>
      </c>
    </row>
    <row r="1312" spans="1:7" x14ac:dyDescent="0.35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f>order_details[[#This Row],[UnitPrice]]*order_details[[#This Row],[Quantity]]*(1-order_details[[#This Row],[Discount]])</f>
        <v>443.7</v>
      </c>
      <c r="G1312">
        <f>order_details[[#This Row],[Discount]]*100</f>
        <v>0</v>
      </c>
    </row>
    <row r="1313" spans="1:7" x14ac:dyDescent="0.35">
      <c r="A1313">
        <v>10746</v>
      </c>
      <c r="B1313">
        <v>69</v>
      </c>
      <c r="C1313">
        <v>36</v>
      </c>
      <c r="D1313">
        <v>40</v>
      </c>
      <c r="E1313">
        <v>0</v>
      </c>
      <c r="F1313">
        <f>order_details[[#This Row],[UnitPrice]]*order_details[[#This Row],[Quantity]]*(1-order_details[[#This Row],[Discount]])</f>
        <v>1440</v>
      </c>
      <c r="G1313">
        <f>order_details[[#This Row],[Discount]]*100</f>
        <v>0</v>
      </c>
    </row>
    <row r="1314" spans="1:7" x14ac:dyDescent="0.35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f>order_details[[#This Row],[UnitPrice]]*order_details[[#This Row],[Quantity]]*(1-order_details[[#This Row],[Discount]])</f>
        <v>100</v>
      </c>
      <c r="G1314">
        <f>order_details[[#This Row],[Discount]]*100</f>
        <v>0</v>
      </c>
    </row>
    <row r="1315" spans="1:7" x14ac:dyDescent="0.35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f>order_details[[#This Row],[UnitPrice]]*order_details[[#This Row],[Quantity]]*(1-order_details[[#This Row],[Discount]])</f>
        <v>337.75</v>
      </c>
      <c r="G1315">
        <f>order_details[[#This Row],[Discount]]*100</f>
        <v>0</v>
      </c>
    </row>
    <row r="1316" spans="1:7" x14ac:dyDescent="0.35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f>order_details[[#This Row],[UnitPrice]]*order_details[[#This Row],[Quantity]]*(1-order_details[[#This Row],[Discount]])</f>
        <v>395.09999999999997</v>
      </c>
      <c r="G1316">
        <f>order_details[[#This Row],[Discount]]*100</f>
        <v>0</v>
      </c>
    </row>
    <row r="1317" spans="1:7" x14ac:dyDescent="0.35">
      <c r="A1317">
        <v>10747</v>
      </c>
      <c r="B1317">
        <v>69</v>
      </c>
      <c r="C1317">
        <v>36</v>
      </c>
      <c r="D1317">
        <v>30</v>
      </c>
      <c r="E1317">
        <v>0</v>
      </c>
      <c r="F1317">
        <f>order_details[[#This Row],[UnitPrice]]*order_details[[#This Row],[Quantity]]*(1-order_details[[#This Row],[Discount]])</f>
        <v>1080</v>
      </c>
      <c r="G1317">
        <f>order_details[[#This Row],[Discount]]*100</f>
        <v>0</v>
      </c>
    </row>
    <row r="1318" spans="1:7" x14ac:dyDescent="0.35">
      <c r="A1318">
        <v>10748</v>
      </c>
      <c r="B1318">
        <v>23</v>
      </c>
      <c r="C1318">
        <v>9</v>
      </c>
      <c r="D1318">
        <v>44</v>
      </c>
      <c r="E1318">
        <v>0</v>
      </c>
      <c r="F1318">
        <f>order_details[[#This Row],[UnitPrice]]*order_details[[#This Row],[Quantity]]*(1-order_details[[#This Row],[Discount]])</f>
        <v>396</v>
      </c>
      <c r="G1318">
        <f>order_details[[#This Row],[Discount]]*100</f>
        <v>0</v>
      </c>
    </row>
    <row r="1319" spans="1:7" x14ac:dyDescent="0.35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f>order_details[[#This Row],[UnitPrice]]*order_details[[#This Row],[Quantity]]*(1-order_details[[#This Row],[Discount]])</f>
        <v>736</v>
      </c>
      <c r="G1319">
        <f>order_details[[#This Row],[Discount]]*100</f>
        <v>0</v>
      </c>
    </row>
    <row r="1320" spans="1:7" x14ac:dyDescent="0.35">
      <c r="A1320">
        <v>10748</v>
      </c>
      <c r="B1320">
        <v>56</v>
      </c>
      <c r="C1320">
        <v>38</v>
      </c>
      <c r="D1320">
        <v>28</v>
      </c>
      <c r="E1320">
        <v>0</v>
      </c>
      <c r="F1320">
        <f>order_details[[#This Row],[UnitPrice]]*order_details[[#This Row],[Quantity]]*(1-order_details[[#This Row],[Discount]])</f>
        <v>1064</v>
      </c>
      <c r="G1320">
        <f>order_details[[#This Row],[Discount]]*100</f>
        <v>0</v>
      </c>
    </row>
    <row r="1321" spans="1:7" x14ac:dyDescent="0.35">
      <c r="A1321">
        <v>10749</v>
      </c>
      <c r="B1321">
        <v>56</v>
      </c>
      <c r="C1321">
        <v>38</v>
      </c>
      <c r="D1321">
        <v>15</v>
      </c>
      <c r="E1321">
        <v>0</v>
      </c>
      <c r="F1321">
        <f>order_details[[#This Row],[UnitPrice]]*order_details[[#This Row],[Quantity]]*(1-order_details[[#This Row],[Discount]])</f>
        <v>570</v>
      </c>
      <c r="G1321">
        <f>order_details[[#This Row],[Discount]]*100</f>
        <v>0</v>
      </c>
    </row>
    <row r="1322" spans="1:7" x14ac:dyDescent="0.35">
      <c r="A1322">
        <v>10749</v>
      </c>
      <c r="B1322">
        <v>59</v>
      </c>
      <c r="C1322">
        <v>55</v>
      </c>
      <c r="D1322">
        <v>6</v>
      </c>
      <c r="E1322">
        <v>0</v>
      </c>
      <c r="F1322">
        <f>order_details[[#This Row],[UnitPrice]]*order_details[[#This Row],[Quantity]]*(1-order_details[[#This Row],[Discount]])</f>
        <v>330</v>
      </c>
      <c r="G1322">
        <f>order_details[[#This Row],[Discount]]*100</f>
        <v>0</v>
      </c>
    </row>
    <row r="1323" spans="1:7" x14ac:dyDescent="0.35">
      <c r="A1323">
        <v>10749</v>
      </c>
      <c r="B1323">
        <v>76</v>
      </c>
      <c r="C1323">
        <v>18</v>
      </c>
      <c r="D1323">
        <v>10</v>
      </c>
      <c r="E1323">
        <v>0</v>
      </c>
      <c r="F1323">
        <f>order_details[[#This Row],[UnitPrice]]*order_details[[#This Row],[Quantity]]*(1-order_details[[#This Row],[Discount]])</f>
        <v>180</v>
      </c>
      <c r="G1323">
        <f>order_details[[#This Row],[Discount]]*100</f>
        <v>0</v>
      </c>
    </row>
    <row r="1324" spans="1:7" x14ac:dyDescent="0.35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f>order_details[[#This Row],[UnitPrice]]*order_details[[#This Row],[Quantity]]*(1-order_details[[#This Row],[Discount]])</f>
        <v>98.8125</v>
      </c>
      <c r="G1324">
        <f>order_details[[#This Row],[Discount]]*100</f>
        <v>15</v>
      </c>
    </row>
    <row r="1325" spans="1:7" x14ac:dyDescent="0.35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f>order_details[[#This Row],[UnitPrice]]*order_details[[#This Row],[Quantity]]*(1-order_details[[#This Row],[Discount]])</f>
        <v>323</v>
      </c>
      <c r="G1325">
        <f>order_details[[#This Row],[Discount]]*100</f>
        <v>15</v>
      </c>
    </row>
    <row r="1326" spans="1:7" x14ac:dyDescent="0.35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f>order_details[[#This Row],[UnitPrice]]*order_details[[#This Row],[Quantity]]*(1-order_details[[#This Row],[Discount]])</f>
        <v>1168.75</v>
      </c>
      <c r="G1326">
        <f>order_details[[#This Row],[Discount]]*100</f>
        <v>15</v>
      </c>
    </row>
    <row r="1327" spans="1:7" x14ac:dyDescent="0.35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f>order_details[[#This Row],[UnitPrice]]*order_details[[#This Row],[Quantity]]*(1-order_details[[#This Row],[Discount]])</f>
        <v>337.28399999999999</v>
      </c>
      <c r="G1327">
        <f>order_details[[#This Row],[Discount]]*100</f>
        <v>10</v>
      </c>
    </row>
    <row r="1328" spans="1:7" x14ac:dyDescent="0.35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f>order_details[[#This Row],[UnitPrice]]*order_details[[#This Row],[Quantity]]*(1-order_details[[#This Row],[Discount]])</f>
        <v>776.7</v>
      </c>
      <c r="G1328">
        <f>order_details[[#This Row],[Discount]]*100</f>
        <v>0</v>
      </c>
    </row>
    <row r="1329" spans="1:7" x14ac:dyDescent="0.35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f>order_details[[#This Row],[UnitPrice]]*order_details[[#This Row],[Quantity]]*(1-order_details[[#This Row],[Discount]])</f>
        <v>292.5</v>
      </c>
      <c r="G1329">
        <f>order_details[[#This Row],[Discount]]*100</f>
        <v>10</v>
      </c>
    </row>
    <row r="1330" spans="1:7" x14ac:dyDescent="0.35">
      <c r="A1330">
        <v>10751</v>
      </c>
      <c r="B1330">
        <v>73</v>
      </c>
      <c r="C1330">
        <v>15</v>
      </c>
      <c r="D1330">
        <v>15</v>
      </c>
      <c r="E1330">
        <v>0</v>
      </c>
      <c r="F1330">
        <f>order_details[[#This Row],[UnitPrice]]*order_details[[#This Row],[Quantity]]*(1-order_details[[#This Row],[Discount]])</f>
        <v>225</v>
      </c>
      <c r="G1330">
        <f>order_details[[#This Row],[Discount]]*100</f>
        <v>0</v>
      </c>
    </row>
    <row r="1331" spans="1:7" x14ac:dyDescent="0.35">
      <c r="A1331">
        <v>10752</v>
      </c>
      <c r="B1331">
        <v>1</v>
      </c>
      <c r="C1331">
        <v>18</v>
      </c>
      <c r="D1331">
        <v>8</v>
      </c>
      <c r="E1331">
        <v>0</v>
      </c>
      <c r="F1331">
        <f>order_details[[#This Row],[UnitPrice]]*order_details[[#This Row],[Quantity]]*(1-order_details[[#This Row],[Discount]])</f>
        <v>144</v>
      </c>
      <c r="G1331">
        <f>order_details[[#This Row],[Discount]]*100</f>
        <v>0</v>
      </c>
    </row>
    <row r="1332" spans="1:7" x14ac:dyDescent="0.35">
      <c r="A1332">
        <v>10752</v>
      </c>
      <c r="B1332">
        <v>69</v>
      </c>
      <c r="C1332">
        <v>36</v>
      </c>
      <c r="D1332">
        <v>3</v>
      </c>
      <c r="E1332">
        <v>0</v>
      </c>
      <c r="F1332">
        <f>order_details[[#This Row],[UnitPrice]]*order_details[[#This Row],[Quantity]]*(1-order_details[[#This Row],[Discount]])</f>
        <v>108</v>
      </c>
      <c r="G1332">
        <f>order_details[[#This Row],[Discount]]*100</f>
        <v>0</v>
      </c>
    </row>
    <row r="1333" spans="1:7" x14ac:dyDescent="0.35">
      <c r="A1333">
        <v>10753</v>
      </c>
      <c r="B1333">
        <v>45</v>
      </c>
      <c r="C1333">
        <v>9.5</v>
      </c>
      <c r="D1333">
        <v>4</v>
      </c>
      <c r="E1333">
        <v>0</v>
      </c>
      <c r="F1333">
        <f>order_details[[#This Row],[UnitPrice]]*order_details[[#This Row],[Quantity]]*(1-order_details[[#This Row],[Discount]])</f>
        <v>38</v>
      </c>
      <c r="G1333">
        <f>order_details[[#This Row],[Discount]]*100</f>
        <v>0</v>
      </c>
    </row>
    <row r="1334" spans="1:7" x14ac:dyDescent="0.35">
      <c r="A1334">
        <v>10753</v>
      </c>
      <c r="B1334">
        <v>74</v>
      </c>
      <c r="C1334">
        <v>10</v>
      </c>
      <c r="D1334">
        <v>5</v>
      </c>
      <c r="E1334">
        <v>0</v>
      </c>
      <c r="F1334">
        <f>order_details[[#This Row],[UnitPrice]]*order_details[[#This Row],[Quantity]]*(1-order_details[[#This Row],[Discount]])</f>
        <v>50</v>
      </c>
      <c r="G1334">
        <f>order_details[[#This Row],[Discount]]*100</f>
        <v>0</v>
      </c>
    </row>
    <row r="1335" spans="1:7" x14ac:dyDescent="0.35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f>order_details[[#This Row],[UnitPrice]]*order_details[[#This Row],[Quantity]]*(1-order_details[[#This Row],[Discount]])</f>
        <v>55.199999999999996</v>
      </c>
      <c r="G1335">
        <f>order_details[[#This Row],[Discount]]*100</f>
        <v>0</v>
      </c>
    </row>
    <row r="1336" spans="1:7" x14ac:dyDescent="0.35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f>order_details[[#This Row],[UnitPrice]]*order_details[[#This Row],[Quantity]]*(1-order_details[[#This Row],[Discount]])</f>
        <v>213.75</v>
      </c>
      <c r="G1336">
        <f>order_details[[#This Row],[Discount]]*100</f>
        <v>25</v>
      </c>
    </row>
    <row r="1337" spans="1:7" x14ac:dyDescent="0.35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f>order_details[[#This Row],[UnitPrice]]*order_details[[#This Row],[Quantity]]*(1-order_details[[#This Row],[Discount]])</f>
        <v>855</v>
      </c>
      <c r="G1337">
        <f>order_details[[#This Row],[Discount]]*100</f>
        <v>25</v>
      </c>
    </row>
    <row r="1338" spans="1:7" x14ac:dyDescent="0.35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f>order_details[[#This Row],[UnitPrice]]*order_details[[#This Row],[Quantity]]*(1-order_details[[#This Row],[Discount]])</f>
        <v>204.75</v>
      </c>
      <c r="G1338">
        <f>order_details[[#This Row],[Discount]]*100</f>
        <v>25</v>
      </c>
    </row>
    <row r="1339" spans="1:7" x14ac:dyDescent="0.35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f>order_details[[#This Row],[UnitPrice]]*order_details[[#This Row],[Quantity]]*(1-order_details[[#This Row],[Discount]])</f>
        <v>675</v>
      </c>
      <c r="G1339">
        <f>order_details[[#This Row],[Discount]]*100</f>
        <v>25</v>
      </c>
    </row>
    <row r="1340" spans="1:7" x14ac:dyDescent="0.35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f>order_details[[#This Row],[UnitPrice]]*order_details[[#This Row],[Quantity]]*(1-order_details[[#This Row],[Discount]])</f>
        <v>1050</v>
      </c>
      <c r="G1340">
        <f>order_details[[#This Row],[Discount]]*100</f>
        <v>20</v>
      </c>
    </row>
    <row r="1341" spans="1:7" x14ac:dyDescent="0.35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f>order_details[[#This Row],[UnitPrice]]*order_details[[#This Row],[Quantity]]*(1-order_details[[#This Row],[Discount]])</f>
        <v>304</v>
      </c>
      <c r="G1341">
        <f>order_details[[#This Row],[Discount]]*100</f>
        <v>20</v>
      </c>
    </row>
    <row r="1342" spans="1:7" x14ac:dyDescent="0.35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f>order_details[[#This Row],[UnitPrice]]*order_details[[#This Row],[Quantity]]*(1-order_details[[#This Row],[Discount]])</f>
        <v>60</v>
      </c>
      <c r="G1342">
        <f>order_details[[#This Row],[Discount]]*100</f>
        <v>20</v>
      </c>
    </row>
    <row r="1343" spans="1:7" x14ac:dyDescent="0.35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f>order_details[[#This Row],[UnitPrice]]*order_details[[#This Row],[Quantity]]*(1-order_details[[#This Row],[Discount]])</f>
        <v>576</v>
      </c>
      <c r="G1343">
        <f>order_details[[#This Row],[Discount]]*100</f>
        <v>20</v>
      </c>
    </row>
    <row r="1344" spans="1:7" x14ac:dyDescent="0.35">
      <c r="A1344">
        <v>10757</v>
      </c>
      <c r="B1344">
        <v>34</v>
      </c>
      <c r="C1344">
        <v>14</v>
      </c>
      <c r="D1344">
        <v>30</v>
      </c>
      <c r="E1344">
        <v>0</v>
      </c>
      <c r="F1344">
        <f>order_details[[#This Row],[UnitPrice]]*order_details[[#This Row],[Quantity]]*(1-order_details[[#This Row],[Discount]])</f>
        <v>420</v>
      </c>
      <c r="G1344">
        <f>order_details[[#This Row],[Discount]]*100</f>
        <v>0</v>
      </c>
    </row>
    <row r="1345" spans="1:7" x14ac:dyDescent="0.35">
      <c r="A1345">
        <v>10757</v>
      </c>
      <c r="B1345">
        <v>59</v>
      </c>
      <c r="C1345">
        <v>55</v>
      </c>
      <c r="D1345">
        <v>7</v>
      </c>
      <c r="E1345">
        <v>0</v>
      </c>
      <c r="F1345">
        <f>order_details[[#This Row],[UnitPrice]]*order_details[[#This Row],[Quantity]]*(1-order_details[[#This Row],[Discount]])</f>
        <v>385</v>
      </c>
      <c r="G1345">
        <f>order_details[[#This Row],[Discount]]*100</f>
        <v>0</v>
      </c>
    </row>
    <row r="1346" spans="1:7" x14ac:dyDescent="0.35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f>order_details[[#This Row],[UnitPrice]]*order_details[[#This Row],[Quantity]]*(1-order_details[[#This Row],[Discount]])</f>
        <v>1479</v>
      </c>
      <c r="G1346">
        <f>order_details[[#This Row],[Discount]]*100</f>
        <v>0</v>
      </c>
    </row>
    <row r="1347" spans="1:7" x14ac:dyDescent="0.35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f>order_details[[#This Row],[UnitPrice]]*order_details[[#This Row],[Quantity]]*(1-order_details[[#This Row],[Discount]])</f>
        <v>798</v>
      </c>
      <c r="G1347">
        <f>order_details[[#This Row],[Discount]]*100</f>
        <v>0</v>
      </c>
    </row>
    <row r="1348" spans="1:7" x14ac:dyDescent="0.35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f>order_details[[#This Row],[UnitPrice]]*order_details[[#This Row],[Quantity]]*(1-order_details[[#This Row],[Discount]])</f>
        <v>624.6</v>
      </c>
      <c r="G1348">
        <f>order_details[[#This Row],[Discount]]*100</f>
        <v>0</v>
      </c>
    </row>
    <row r="1349" spans="1:7" x14ac:dyDescent="0.35">
      <c r="A1349">
        <v>10758</v>
      </c>
      <c r="B1349">
        <v>52</v>
      </c>
      <c r="C1349">
        <v>7</v>
      </c>
      <c r="D1349">
        <v>60</v>
      </c>
      <c r="E1349">
        <v>0</v>
      </c>
      <c r="F1349">
        <f>order_details[[#This Row],[UnitPrice]]*order_details[[#This Row],[Quantity]]*(1-order_details[[#This Row],[Discount]])</f>
        <v>420</v>
      </c>
      <c r="G1349">
        <f>order_details[[#This Row],[Discount]]*100</f>
        <v>0</v>
      </c>
    </row>
    <row r="1350" spans="1:7" x14ac:dyDescent="0.35">
      <c r="A1350">
        <v>10758</v>
      </c>
      <c r="B1350">
        <v>70</v>
      </c>
      <c r="C1350">
        <v>15</v>
      </c>
      <c r="D1350">
        <v>40</v>
      </c>
      <c r="E1350">
        <v>0</v>
      </c>
      <c r="F1350">
        <f>order_details[[#This Row],[UnitPrice]]*order_details[[#This Row],[Quantity]]*(1-order_details[[#This Row],[Discount]])</f>
        <v>600</v>
      </c>
      <c r="G1350">
        <f>order_details[[#This Row],[Discount]]*100</f>
        <v>0</v>
      </c>
    </row>
    <row r="1351" spans="1:7" x14ac:dyDescent="0.35">
      <c r="A1351">
        <v>10759</v>
      </c>
      <c r="B1351">
        <v>32</v>
      </c>
      <c r="C1351">
        <v>32</v>
      </c>
      <c r="D1351">
        <v>10</v>
      </c>
      <c r="E1351">
        <v>0</v>
      </c>
      <c r="F1351">
        <f>order_details[[#This Row],[UnitPrice]]*order_details[[#This Row],[Quantity]]*(1-order_details[[#This Row],[Discount]])</f>
        <v>320</v>
      </c>
      <c r="G1351">
        <f>order_details[[#This Row],[Discount]]*100</f>
        <v>0</v>
      </c>
    </row>
    <row r="1352" spans="1:7" x14ac:dyDescent="0.35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f>order_details[[#This Row],[UnitPrice]]*order_details[[#This Row],[Quantity]]*(1-order_details[[#This Row],[Discount]])</f>
        <v>126</v>
      </c>
      <c r="G1352">
        <f>order_details[[#This Row],[Discount]]*100</f>
        <v>25</v>
      </c>
    </row>
    <row r="1353" spans="1:7" x14ac:dyDescent="0.35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f>order_details[[#This Row],[UnitPrice]]*order_details[[#This Row],[Quantity]]*(1-order_details[[#This Row],[Discount]])</f>
        <v>1756</v>
      </c>
      <c r="G1353">
        <f>order_details[[#This Row],[Discount]]*100</f>
        <v>0</v>
      </c>
    </row>
    <row r="1354" spans="1:7" x14ac:dyDescent="0.35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f>order_details[[#This Row],[UnitPrice]]*order_details[[#This Row],[Quantity]]*(1-order_details[[#This Row],[Discount]])</f>
        <v>1035</v>
      </c>
      <c r="G1354">
        <f>order_details[[#This Row],[Discount]]*100</f>
        <v>25</v>
      </c>
    </row>
    <row r="1355" spans="1:7" x14ac:dyDescent="0.35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f>order_details[[#This Row],[UnitPrice]]*order_details[[#This Row],[Quantity]]*(1-order_details[[#This Row],[Discount]])</f>
        <v>367.5</v>
      </c>
      <c r="G1355">
        <f>order_details[[#This Row],[Discount]]*100</f>
        <v>25</v>
      </c>
    </row>
    <row r="1356" spans="1:7" x14ac:dyDescent="0.35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f>order_details[[#This Row],[UnitPrice]]*order_details[[#This Row],[Quantity]]*(1-order_details[[#This Row],[Discount]])</f>
        <v>139.5</v>
      </c>
      <c r="G1356">
        <f>order_details[[#This Row],[Discount]]*100</f>
        <v>0</v>
      </c>
    </row>
    <row r="1357" spans="1:7" x14ac:dyDescent="0.35">
      <c r="A1357">
        <v>10762</v>
      </c>
      <c r="B1357">
        <v>39</v>
      </c>
      <c r="C1357">
        <v>18</v>
      </c>
      <c r="D1357">
        <v>16</v>
      </c>
      <c r="E1357">
        <v>0</v>
      </c>
      <c r="F1357">
        <f>order_details[[#This Row],[UnitPrice]]*order_details[[#This Row],[Quantity]]*(1-order_details[[#This Row],[Discount]])</f>
        <v>288</v>
      </c>
      <c r="G1357">
        <f>order_details[[#This Row],[Discount]]*100</f>
        <v>0</v>
      </c>
    </row>
    <row r="1358" spans="1:7" x14ac:dyDescent="0.35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f>order_details[[#This Row],[UnitPrice]]*order_details[[#This Row],[Quantity]]*(1-order_details[[#This Row],[Discount]])</f>
        <v>285</v>
      </c>
      <c r="G1358">
        <f>order_details[[#This Row],[Discount]]*100</f>
        <v>0</v>
      </c>
    </row>
    <row r="1359" spans="1:7" x14ac:dyDescent="0.35">
      <c r="A1359">
        <v>10762</v>
      </c>
      <c r="B1359">
        <v>51</v>
      </c>
      <c r="C1359">
        <v>53</v>
      </c>
      <c r="D1359">
        <v>28</v>
      </c>
      <c r="E1359">
        <v>0</v>
      </c>
      <c r="F1359">
        <f>order_details[[#This Row],[UnitPrice]]*order_details[[#This Row],[Quantity]]*(1-order_details[[#This Row],[Discount]])</f>
        <v>1484</v>
      </c>
      <c r="G1359">
        <f>order_details[[#This Row],[Discount]]*100</f>
        <v>0</v>
      </c>
    </row>
    <row r="1360" spans="1:7" x14ac:dyDescent="0.35">
      <c r="A1360">
        <v>10762</v>
      </c>
      <c r="B1360">
        <v>56</v>
      </c>
      <c r="C1360">
        <v>38</v>
      </c>
      <c r="D1360">
        <v>60</v>
      </c>
      <c r="E1360">
        <v>0</v>
      </c>
      <c r="F1360">
        <f>order_details[[#This Row],[UnitPrice]]*order_details[[#This Row],[Quantity]]*(1-order_details[[#This Row],[Discount]])</f>
        <v>2280</v>
      </c>
      <c r="G1360">
        <f>order_details[[#This Row],[Discount]]*100</f>
        <v>0</v>
      </c>
    </row>
    <row r="1361" spans="1:7" x14ac:dyDescent="0.35">
      <c r="A1361">
        <v>10763</v>
      </c>
      <c r="B1361">
        <v>21</v>
      </c>
      <c r="C1361">
        <v>10</v>
      </c>
      <c r="D1361">
        <v>40</v>
      </c>
      <c r="E1361">
        <v>0</v>
      </c>
      <c r="F1361">
        <f>order_details[[#This Row],[UnitPrice]]*order_details[[#This Row],[Quantity]]*(1-order_details[[#This Row],[Discount]])</f>
        <v>400</v>
      </c>
      <c r="G1361">
        <f>order_details[[#This Row],[Discount]]*100</f>
        <v>0</v>
      </c>
    </row>
    <row r="1362" spans="1:7" x14ac:dyDescent="0.35">
      <c r="A1362">
        <v>10763</v>
      </c>
      <c r="B1362">
        <v>22</v>
      </c>
      <c r="C1362">
        <v>21</v>
      </c>
      <c r="D1362">
        <v>6</v>
      </c>
      <c r="E1362">
        <v>0</v>
      </c>
      <c r="F1362">
        <f>order_details[[#This Row],[UnitPrice]]*order_details[[#This Row],[Quantity]]*(1-order_details[[#This Row],[Discount]])</f>
        <v>126</v>
      </c>
      <c r="G1362">
        <f>order_details[[#This Row],[Discount]]*100</f>
        <v>0</v>
      </c>
    </row>
    <row r="1363" spans="1:7" x14ac:dyDescent="0.35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f>order_details[[#This Row],[UnitPrice]]*order_details[[#This Row],[Quantity]]*(1-order_details[[#This Row],[Discount]])</f>
        <v>90</v>
      </c>
      <c r="G1363">
        <f>order_details[[#This Row],[Discount]]*100</f>
        <v>0</v>
      </c>
    </row>
    <row r="1364" spans="1:7" x14ac:dyDescent="0.35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f>order_details[[#This Row],[UnitPrice]]*order_details[[#This Row],[Quantity]]*(1-order_details[[#This Row],[Discount]])</f>
        <v>180</v>
      </c>
      <c r="G1364">
        <f>order_details[[#This Row],[Discount]]*100</f>
        <v>10</v>
      </c>
    </row>
    <row r="1365" spans="1:7" x14ac:dyDescent="0.35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f>order_details[[#This Row],[UnitPrice]]*order_details[[#This Row],[Quantity]]*(1-order_details[[#This Row],[Discount]])</f>
        <v>2106</v>
      </c>
      <c r="G1365">
        <f>order_details[[#This Row],[Discount]]*100</f>
        <v>10</v>
      </c>
    </row>
    <row r="1366" spans="1:7" x14ac:dyDescent="0.35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f>order_details[[#This Row],[UnitPrice]]*order_details[[#This Row],[Quantity]]*(1-order_details[[#This Row],[Discount]])</f>
        <v>1515.6000000000001</v>
      </c>
      <c r="G1366">
        <f>order_details[[#This Row],[Discount]]*100</f>
        <v>10</v>
      </c>
    </row>
    <row r="1367" spans="1:7" x14ac:dyDescent="0.35">
      <c r="A1367">
        <v>10766</v>
      </c>
      <c r="B1367">
        <v>2</v>
      </c>
      <c r="C1367">
        <v>19</v>
      </c>
      <c r="D1367">
        <v>40</v>
      </c>
      <c r="E1367">
        <v>0</v>
      </c>
      <c r="F1367">
        <f>order_details[[#This Row],[UnitPrice]]*order_details[[#This Row],[Quantity]]*(1-order_details[[#This Row],[Discount]])</f>
        <v>760</v>
      </c>
      <c r="G1367">
        <f>order_details[[#This Row],[Discount]]*100</f>
        <v>0</v>
      </c>
    </row>
    <row r="1368" spans="1:7" x14ac:dyDescent="0.35">
      <c r="A1368">
        <v>10766</v>
      </c>
      <c r="B1368">
        <v>7</v>
      </c>
      <c r="C1368">
        <v>30</v>
      </c>
      <c r="D1368">
        <v>35</v>
      </c>
      <c r="E1368">
        <v>0</v>
      </c>
      <c r="F1368">
        <f>order_details[[#This Row],[UnitPrice]]*order_details[[#This Row],[Quantity]]*(1-order_details[[#This Row],[Discount]])</f>
        <v>1050</v>
      </c>
      <c r="G1368">
        <f>order_details[[#This Row],[Discount]]*100</f>
        <v>0</v>
      </c>
    </row>
    <row r="1369" spans="1:7" x14ac:dyDescent="0.35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f>order_details[[#This Row],[UnitPrice]]*order_details[[#This Row],[Quantity]]*(1-order_details[[#This Row],[Discount]])</f>
        <v>500</v>
      </c>
      <c r="G1369">
        <f>order_details[[#This Row],[Discount]]*100</f>
        <v>0</v>
      </c>
    </row>
    <row r="1370" spans="1:7" x14ac:dyDescent="0.35">
      <c r="A1370">
        <v>10767</v>
      </c>
      <c r="B1370">
        <v>42</v>
      </c>
      <c r="C1370">
        <v>14</v>
      </c>
      <c r="D1370">
        <v>2</v>
      </c>
      <c r="E1370">
        <v>0</v>
      </c>
      <c r="F1370">
        <f>order_details[[#This Row],[UnitPrice]]*order_details[[#This Row],[Quantity]]*(1-order_details[[#This Row],[Discount]])</f>
        <v>28</v>
      </c>
      <c r="G1370">
        <f>order_details[[#This Row],[Discount]]*100</f>
        <v>0</v>
      </c>
    </row>
    <row r="1371" spans="1:7" x14ac:dyDescent="0.35">
      <c r="A1371">
        <v>10768</v>
      </c>
      <c r="B1371">
        <v>22</v>
      </c>
      <c r="C1371">
        <v>21</v>
      </c>
      <c r="D1371">
        <v>4</v>
      </c>
      <c r="E1371">
        <v>0</v>
      </c>
      <c r="F1371">
        <f>order_details[[#This Row],[UnitPrice]]*order_details[[#This Row],[Quantity]]*(1-order_details[[#This Row],[Discount]])</f>
        <v>84</v>
      </c>
      <c r="G1371">
        <f>order_details[[#This Row],[Discount]]*100</f>
        <v>0</v>
      </c>
    </row>
    <row r="1372" spans="1:7" x14ac:dyDescent="0.35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f>order_details[[#This Row],[UnitPrice]]*order_details[[#This Row],[Quantity]]*(1-order_details[[#This Row],[Discount]])</f>
        <v>625</v>
      </c>
      <c r="G1372">
        <f>order_details[[#This Row],[Discount]]*100</f>
        <v>0</v>
      </c>
    </row>
    <row r="1373" spans="1:7" x14ac:dyDescent="0.35">
      <c r="A1373">
        <v>10768</v>
      </c>
      <c r="B1373">
        <v>60</v>
      </c>
      <c r="C1373">
        <v>34</v>
      </c>
      <c r="D1373">
        <v>15</v>
      </c>
      <c r="E1373">
        <v>0</v>
      </c>
      <c r="F1373">
        <f>order_details[[#This Row],[UnitPrice]]*order_details[[#This Row],[Quantity]]*(1-order_details[[#This Row],[Discount]])</f>
        <v>510</v>
      </c>
      <c r="G1373">
        <f>order_details[[#This Row],[Discount]]*100</f>
        <v>0</v>
      </c>
    </row>
    <row r="1374" spans="1:7" x14ac:dyDescent="0.35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f>order_details[[#This Row],[UnitPrice]]*order_details[[#This Row],[Quantity]]*(1-order_details[[#This Row],[Discount]])</f>
        <v>258</v>
      </c>
      <c r="G1374">
        <f>order_details[[#This Row],[Discount]]*100</f>
        <v>0</v>
      </c>
    </row>
    <row r="1375" spans="1:7" x14ac:dyDescent="0.35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f>order_details[[#This Row],[UnitPrice]]*order_details[[#This Row],[Quantity]]*(1-order_details[[#This Row],[Discount]])</f>
        <v>275.02499999999998</v>
      </c>
      <c r="G1375">
        <f>order_details[[#This Row],[Discount]]*100</f>
        <v>5</v>
      </c>
    </row>
    <row r="1376" spans="1:7" x14ac:dyDescent="0.35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f>order_details[[#This Row],[UnitPrice]]*order_details[[#This Row],[Quantity]]*(1-order_details[[#This Row],[Discount]])</f>
        <v>99.75</v>
      </c>
      <c r="G1376">
        <f>order_details[[#This Row],[Discount]]*100</f>
        <v>5</v>
      </c>
    </row>
    <row r="1377" spans="1:7" x14ac:dyDescent="0.35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f>order_details[[#This Row],[UnitPrice]]*order_details[[#This Row],[Quantity]]*(1-order_details[[#This Row],[Discount]])</f>
        <v>570</v>
      </c>
      <c r="G1377">
        <f>order_details[[#This Row],[Discount]]*100</f>
        <v>0</v>
      </c>
    </row>
    <row r="1378" spans="1:7" x14ac:dyDescent="0.35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f>order_details[[#This Row],[UnitPrice]]*order_details[[#This Row],[Quantity]]*(1-order_details[[#This Row],[Discount]])</f>
        <v>739.5</v>
      </c>
      <c r="G1378">
        <f>order_details[[#This Row],[Discount]]*100</f>
        <v>0</v>
      </c>
    </row>
    <row r="1379" spans="1:7" x14ac:dyDescent="0.35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f>order_details[[#This Row],[UnitPrice]]*order_details[[#This Row],[Quantity]]*(1-order_details[[#This Row],[Discount]])</f>
        <v>236.25</v>
      </c>
      <c r="G1379">
        <f>order_details[[#This Row],[Discount]]*100</f>
        <v>25</v>
      </c>
    </row>
    <row r="1380" spans="1:7" x14ac:dyDescent="0.35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f>order_details[[#This Row],[UnitPrice]]*order_details[[#This Row],[Quantity]]*(1-order_details[[#This Row],[Discount]])</f>
        <v>344</v>
      </c>
      <c r="G1380">
        <f>order_details[[#This Row],[Discount]]*100</f>
        <v>0</v>
      </c>
    </row>
    <row r="1381" spans="1:7" x14ac:dyDescent="0.35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f>order_details[[#This Row],[UnitPrice]]*order_details[[#This Row],[Quantity]]*(1-order_details[[#This Row],[Discount]])</f>
        <v>2228.2200000000003</v>
      </c>
      <c r="G1381">
        <f>order_details[[#This Row],[Discount]]*100</f>
        <v>0</v>
      </c>
    </row>
    <row r="1382" spans="1:7" x14ac:dyDescent="0.35">
      <c r="A1382">
        <v>10772</v>
      </c>
      <c r="B1382">
        <v>59</v>
      </c>
      <c r="C1382">
        <v>55</v>
      </c>
      <c r="D1382">
        <v>25</v>
      </c>
      <c r="E1382">
        <v>0</v>
      </c>
      <c r="F1382">
        <f>order_details[[#This Row],[UnitPrice]]*order_details[[#This Row],[Quantity]]*(1-order_details[[#This Row],[Discount]])</f>
        <v>1375</v>
      </c>
      <c r="G1382">
        <f>order_details[[#This Row],[Discount]]*100</f>
        <v>0</v>
      </c>
    </row>
    <row r="1383" spans="1:7" x14ac:dyDescent="0.35">
      <c r="A1383">
        <v>10773</v>
      </c>
      <c r="B1383">
        <v>17</v>
      </c>
      <c r="C1383">
        <v>39</v>
      </c>
      <c r="D1383">
        <v>33</v>
      </c>
      <c r="E1383">
        <v>0</v>
      </c>
      <c r="F1383">
        <f>order_details[[#This Row],[UnitPrice]]*order_details[[#This Row],[Quantity]]*(1-order_details[[#This Row],[Discount]])</f>
        <v>1287</v>
      </c>
      <c r="G1383">
        <f>order_details[[#This Row],[Discount]]*100</f>
        <v>0</v>
      </c>
    </row>
    <row r="1384" spans="1:7" x14ac:dyDescent="0.35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f>order_details[[#This Row],[UnitPrice]]*order_details[[#This Row],[Quantity]]*(1-order_details[[#This Row],[Discount]])</f>
        <v>700</v>
      </c>
      <c r="G1384">
        <f>order_details[[#This Row],[Discount]]*100</f>
        <v>20</v>
      </c>
    </row>
    <row r="1385" spans="1:7" x14ac:dyDescent="0.35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f>order_details[[#This Row],[UnitPrice]]*order_details[[#This Row],[Quantity]]*(1-order_details[[#This Row],[Discount]])</f>
        <v>43.400000000000006</v>
      </c>
      <c r="G1385">
        <f>order_details[[#This Row],[Discount]]*100</f>
        <v>20</v>
      </c>
    </row>
    <row r="1386" spans="1:7" x14ac:dyDescent="0.35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f>order_details[[#This Row],[UnitPrice]]*order_details[[#This Row],[Quantity]]*(1-order_details[[#This Row],[Discount]])</f>
        <v>18.75</v>
      </c>
      <c r="G1386">
        <f>order_details[[#This Row],[Discount]]*100</f>
        <v>25</v>
      </c>
    </row>
    <row r="1387" spans="1:7" x14ac:dyDescent="0.35">
      <c r="A1387">
        <v>10774</v>
      </c>
      <c r="B1387">
        <v>66</v>
      </c>
      <c r="C1387">
        <v>17</v>
      </c>
      <c r="D1387">
        <v>50</v>
      </c>
      <c r="E1387">
        <v>0</v>
      </c>
      <c r="F1387">
        <f>order_details[[#This Row],[UnitPrice]]*order_details[[#This Row],[Quantity]]*(1-order_details[[#This Row],[Discount]])</f>
        <v>850</v>
      </c>
      <c r="G1387">
        <f>order_details[[#This Row],[Discount]]*100</f>
        <v>0</v>
      </c>
    </row>
    <row r="1388" spans="1:7" x14ac:dyDescent="0.35">
      <c r="A1388">
        <v>10775</v>
      </c>
      <c r="B1388">
        <v>10</v>
      </c>
      <c r="C1388">
        <v>31</v>
      </c>
      <c r="D1388">
        <v>6</v>
      </c>
      <c r="E1388">
        <v>0</v>
      </c>
      <c r="F1388">
        <f>order_details[[#This Row],[UnitPrice]]*order_details[[#This Row],[Quantity]]*(1-order_details[[#This Row],[Discount]])</f>
        <v>186</v>
      </c>
      <c r="G1388">
        <f>order_details[[#This Row],[Discount]]*100</f>
        <v>0</v>
      </c>
    </row>
    <row r="1389" spans="1:7" x14ac:dyDescent="0.35">
      <c r="A1389">
        <v>10775</v>
      </c>
      <c r="B1389">
        <v>67</v>
      </c>
      <c r="C1389">
        <v>14</v>
      </c>
      <c r="D1389">
        <v>3</v>
      </c>
      <c r="E1389">
        <v>0</v>
      </c>
      <c r="F1389">
        <f>order_details[[#This Row],[UnitPrice]]*order_details[[#This Row],[Quantity]]*(1-order_details[[#This Row],[Discount]])</f>
        <v>42</v>
      </c>
      <c r="G1389">
        <f>order_details[[#This Row],[Discount]]*100</f>
        <v>0</v>
      </c>
    </row>
    <row r="1390" spans="1:7" x14ac:dyDescent="0.35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f>order_details[[#This Row],[UnitPrice]]*order_details[[#This Row],[Quantity]]*(1-order_details[[#This Row],[Discount]])</f>
        <v>190</v>
      </c>
      <c r="G1390">
        <f>order_details[[#This Row],[Discount]]*100</f>
        <v>5</v>
      </c>
    </row>
    <row r="1391" spans="1:7" x14ac:dyDescent="0.35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f>order_details[[#This Row],[UnitPrice]]*order_details[[#This Row],[Quantity]]*(1-order_details[[#This Row],[Discount]])</f>
        <v>159.6</v>
      </c>
      <c r="G1391">
        <f>order_details[[#This Row],[Discount]]*100</f>
        <v>5</v>
      </c>
    </row>
    <row r="1392" spans="1:7" x14ac:dyDescent="0.35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f>order_details[[#This Row],[UnitPrice]]*order_details[[#This Row],[Quantity]]*(1-order_details[[#This Row],[Discount]])</f>
        <v>243.67499999999998</v>
      </c>
      <c r="G1392">
        <f>order_details[[#This Row],[Discount]]*100</f>
        <v>5</v>
      </c>
    </row>
    <row r="1393" spans="1:7" x14ac:dyDescent="0.35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f>order_details[[#This Row],[UnitPrice]]*order_details[[#This Row],[Quantity]]*(1-order_details[[#This Row],[Discount]])</f>
        <v>6042</v>
      </c>
      <c r="G1393">
        <f>order_details[[#This Row],[Discount]]*100</f>
        <v>5</v>
      </c>
    </row>
    <row r="1394" spans="1:7" x14ac:dyDescent="0.35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f>order_details[[#This Row],[UnitPrice]]*order_details[[#This Row],[Quantity]]*(1-order_details[[#This Row],[Discount]])</f>
        <v>224</v>
      </c>
      <c r="G1394">
        <f>order_details[[#This Row],[Discount]]*100</f>
        <v>20</v>
      </c>
    </row>
    <row r="1395" spans="1:7" x14ac:dyDescent="0.35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f>order_details[[#This Row],[UnitPrice]]*order_details[[#This Row],[Quantity]]*(1-order_details[[#This Row],[Discount]])</f>
        <v>96.5</v>
      </c>
      <c r="G1395">
        <f>order_details[[#This Row],[Discount]]*100</f>
        <v>0</v>
      </c>
    </row>
    <row r="1396" spans="1:7" x14ac:dyDescent="0.35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f>order_details[[#This Row],[UnitPrice]]*order_details[[#This Row],[Quantity]]*(1-order_details[[#This Row],[Discount]])</f>
        <v>349</v>
      </c>
      <c r="G1396">
        <f>order_details[[#This Row],[Discount]]*100</f>
        <v>0</v>
      </c>
    </row>
    <row r="1397" spans="1:7" x14ac:dyDescent="0.35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f>order_details[[#This Row],[UnitPrice]]*order_details[[#This Row],[Quantity]]*(1-order_details[[#This Row],[Discount]])</f>
        <v>986</v>
      </c>
      <c r="G1397">
        <f>order_details[[#This Row],[Discount]]*100</f>
        <v>0</v>
      </c>
    </row>
    <row r="1398" spans="1:7" x14ac:dyDescent="0.35">
      <c r="A1398">
        <v>10780</v>
      </c>
      <c r="B1398">
        <v>70</v>
      </c>
      <c r="C1398">
        <v>15</v>
      </c>
      <c r="D1398">
        <v>35</v>
      </c>
      <c r="E1398">
        <v>0</v>
      </c>
      <c r="F1398">
        <f>order_details[[#This Row],[UnitPrice]]*order_details[[#This Row],[Quantity]]*(1-order_details[[#This Row],[Discount]])</f>
        <v>525</v>
      </c>
      <c r="G1398">
        <f>order_details[[#This Row],[Discount]]*100</f>
        <v>0</v>
      </c>
    </row>
    <row r="1399" spans="1:7" x14ac:dyDescent="0.35">
      <c r="A1399">
        <v>10780</v>
      </c>
      <c r="B1399">
        <v>77</v>
      </c>
      <c r="C1399">
        <v>13</v>
      </c>
      <c r="D1399">
        <v>15</v>
      </c>
      <c r="E1399">
        <v>0</v>
      </c>
      <c r="F1399">
        <f>order_details[[#This Row],[UnitPrice]]*order_details[[#This Row],[Quantity]]*(1-order_details[[#This Row],[Discount]])</f>
        <v>195</v>
      </c>
      <c r="G1399">
        <f>order_details[[#This Row],[Discount]]*100</f>
        <v>0</v>
      </c>
    </row>
    <row r="1400" spans="1:7" x14ac:dyDescent="0.35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f>order_details[[#This Row],[UnitPrice]]*order_details[[#This Row],[Quantity]]*(1-order_details[[#This Row],[Discount]])</f>
        <v>17.880000000000003</v>
      </c>
      <c r="G1400">
        <f>order_details[[#This Row],[Discount]]*100</f>
        <v>20</v>
      </c>
    </row>
    <row r="1401" spans="1:7" x14ac:dyDescent="0.35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f>order_details[[#This Row],[UnitPrice]]*order_details[[#This Row],[Quantity]]*(1-order_details[[#This Row],[Discount]])</f>
        <v>608</v>
      </c>
      <c r="G1401">
        <f>order_details[[#This Row],[Discount]]*100</f>
        <v>20</v>
      </c>
    </row>
    <row r="1402" spans="1:7" x14ac:dyDescent="0.35">
      <c r="A1402">
        <v>10781</v>
      </c>
      <c r="B1402">
        <v>74</v>
      </c>
      <c r="C1402">
        <v>10</v>
      </c>
      <c r="D1402">
        <v>35</v>
      </c>
      <c r="E1402">
        <v>0</v>
      </c>
      <c r="F1402">
        <f>order_details[[#This Row],[UnitPrice]]*order_details[[#This Row],[Quantity]]*(1-order_details[[#This Row],[Discount]])</f>
        <v>350</v>
      </c>
      <c r="G1402">
        <f>order_details[[#This Row],[Discount]]*100</f>
        <v>0</v>
      </c>
    </row>
    <row r="1403" spans="1:7" x14ac:dyDescent="0.35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f>order_details[[#This Row],[UnitPrice]]*order_details[[#This Row],[Quantity]]*(1-order_details[[#This Row],[Discount]])</f>
        <v>12.5</v>
      </c>
      <c r="G1403">
        <f>order_details[[#This Row],[Discount]]*100</f>
        <v>0</v>
      </c>
    </row>
    <row r="1404" spans="1:7" x14ac:dyDescent="0.35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f>order_details[[#This Row],[UnitPrice]]*order_details[[#This Row],[Quantity]]*(1-order_details[[#This Row],[Discount]])</f>
        <v>125</v>
      </c>
      <c r="G1404">
        <f>order_details[[#This Row],[Discount]]*100</f>
        <v>0</v>
      </c>
    </row>
    <row r="1405" spans="1:7" x14ac:dyDescent="0.35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f>order_details[[#This Row],[UnitPrice]]*order_details[[#This Row],[Quantity]]*(1-order_details[[#This Row],[Discount]])</f>
        <v>1317.5</v>
      </c>
      <c r="G1405">
        <f>order_details[[#This Row],[Discount]]*100</f>
        <v>0</v>
      </c>
    </row>
    <row r="1406" spans="1:7" x14ac:dyDescent="0.35">
      <c r="A1406">
        <v>10784</v>
      </c>
      <c r="B1406">
        <v>36</v>
      </c>
      <c r="C1406">
        <v>19</v>
      </c>
      <c r="D1406">
        <v>30</v>
      </c>
      <c r="E1406">
        <v>0</v>
      </c>
      <c r="F1406">
        <f>order_details[[#This Row],[UnitPrice]]*order_details[[#This Row],[Quantity]]*(1-order_details[[#This Row],[Discount]])</f>
        <v>570</v>
      </c>
      <c r="G1406">
        <f>order_details[[#This Row],[Discount]]*100</f>
        <v>0</v>
      </c>
    </row>
    <row r="1407" spans="1:7" x14ac:dyDescent="0.35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f>order_details[[#This Row],[UnitPrice]]*order_details[[#This Row],[Quantity]]*(1-order_details[[#This Row],[Discount]])</f>
        <v>30.599999999999998</v>
      </c>
      <c r="G1407">
        <f>order_details[[#This Row],[Discount]]*100</f>
        <v>15</v>
      </c>
    </row>
    <row r="1408" spans="1:7" x14ac:dyDescent="0.35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f>order_details[[#This Row],[UnitPrice]]*order_details[[#This Row],[Quantity]]*(1-order_details[[#This Row],[Discount]])</f>
        <v>887.4</v>
      </c>
      <c r="G1408">
        <f>order_details[[#This Row],[Discount]]*100</f>
        <v>15</v>
      </c>
    </row>
    <row r="1409" spans="1:7" x14ac:dyDescent="0.35">
      <c r="A1409">
        <v>10785</v>
      </c>
      <c r="B1409">
        <v>10</v>
      </c>
      <c r="C1409">
        <v>31</v>
      </c>
      <c r="D1409">
        <v>10</v>
      </c>
      <c r="E1409">
        <v>0</v>
      </c>
      <c r="F1409">
        <f>order_details[[#This Row],[UnitPrice]]*order_details[[#This Row],[Quantity]]*(1-order_details[[#This Row],[Discount]])</f>
        <v>310</v>
      </c>
      <c r="G1409">
        <f>order_details[[#This Row],[Discount]]*100</f>
        <v>0</v>
      </c>
    </row>
    <row r="1410" spans="1:7" x14ac:dyDescent="0.35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f>order_details[[#This Row],[UnitPrice]]*order_details[[#This Row],[Quantity]]*(1-order_details[[#This Row],[Discount]])</f>
        <v>77.5</v>
      </c>
      <c r="G1410">
        <f>order_details[[#This Row],[Discount]]*100</f>
        <v>0</v>
      </c>
    </row>
    <row r="1411" spans="1:7" x14ac:dyDescent="0.35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f>order_details[[#This Row],[UnitPrice]]*order_details[[#This Row],[Quantity]]*(1-order_details[[#This Row],[Discount]])</f>
        <v>960</v>
      </c>
      <c r="G1411">
        <f>order_details[[#This Row],[Discount]]*100</f>
        <v>20</v>
      </c>
    </row>
    <row r="1412" spans="1:7" x14ac:dyDescent="0.35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f>order_details[[#This Row],[UnitPrice]]*order_details[[#This Row],[Quantity]]*(1-order_details[[#This Row],[Discount]])</f>
        <v>310.68000000000006</v>
      </c>
      <c r="G1412">
        <f>order_details[[#This Row],[Discount]]*100</f>
        <v>20</v>
      </c>
    </row>
    <row r="1413" spans="1:7" x14ac:dyDescent="0.35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f>order_details[[#This Row],[UnitPrice]]*order_details[[#This Row],[Quantity]]*(1-order_details[[#This Row],[Discount]])</f>
        <v>260.40000000000003</v>
      </c>
      <c r="G1413">
        <f>order_details[[#This Row],[Discount]]*100</f>
        <v>20</v>
      </c>
    </row>
    <row r="1414" spans="1:7" x14ac:dyDescent="0.35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f>order_details[[#This Row],[UnitPrice]]*order_details[[#This Row],[Quantity]]*(1-order_details[[#This Row],[Discount]])</f>
        <v>270.75</v>
      </c>
      <c r="G1414">
        <f>order_details[[#This Row],[Discount]]*100</f>
        <v>5</v>
      </c>
    </row>
    <row r="1415" spans="1:7" x14ac:dyDescent="0.35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f>order_details[[#This Row],[UnitPrice]]*order_details[[#This Row],[Quantity]]*(1-order_details[[#This Row],[Discount]])</f>
        <v>2352.0100000000002</v>
      </c>
      <c r="G1415">
        <f>order_details[[#This Row],[Discount]]*100</f>
        <v>5</v>
      </c>
    </row>
    <row r="1416" spans="1:7" x14ac:dyDescent="0.35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f>order_details[[#This Row],[UnitPrice]]*order_details[[#This Row],[Quantity]]*(1-order_details[[#This Row],[Discount]])</f>
        <v>436.99999999999994</v>
      </c>
      <c r="G1416">
        <f>order_details[[#This Row],[Discount]]*100</f>
        <v>5</v>
      </c>
    </row>
    <row r="1417" spans="1:7" x14ac:dyDescent="0.35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f>order_details[[#This Row],[UnitPrice]]*order_details[[#This Row],[Quantity]]*(1-order_details[[#This Row],[Discount]])</f>
        <v>294.5</v>
      </c>
      <c r="G1417">
        <f>order_details[[#This Row],[Discount]]*100</f>
        <v>5</v>
      </c>
    </row>
    <row r="1418" spans="1:7" x14ac:dyDescent="0.35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f>order_details[[#This Row],[UnitPrice]]*order_details[[#This Row],[Quantity]]*(1-order_details[[#This Row],[Discount]])</f>
        <v>1875</v>
      </c>
      <c r="G1418">
        <f>order_details[[#This Row],[Discount]]*100</f>
        <v>0</v>
      </c>
    </row>
    <row r="1419" spans="1:7" x14ac:dyDescent="0.35">
      <c r="A1419">
        <v>10789</v>
      </c>
      <c r="B1419">
        <v>35</v>
      </c>
      <c r="C1419">
        <v>18</v>
      </c>
      <c r="D1419">
        <v>15</v>
      </c>
      <c r="E1419">
        <v>0</v>
      </c>
      <c r="F1419">
        <f>order_details[[#This Row],[UnitPrice]]*order_details[[#This Row],[Quantity]]*(1-order_details[[#This Row],[Discount]])</f>
        <v>270</v>
      </c>
      <c r="G1419">
        <f>order_details[[#This Row],[Discount]]*100</f>
        <v>0</v>
      </c>
    </row>
    <row r="1420" spans="1:7" x14ac:dyDescent="0.35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f>order_details[[#This Row],[UnitPrice]]*order_details[[#This Row],[Quantity]]*(1-order_details[[#This Row],[Discount]])</f>
        <v>1317</v>
      </c>
      <c r="G1420">
        <f>order_details[[#This Row],[Discount]]*100</f>
        <v>0</v>
      </c>
    </row>
    <row r="1421" spans="1:7" x14ac:dyDescent="0.35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f>order_details[[#This Row],[UnitPrice]]*order_details[[#This Row],[Quantity]]*(1-order_details[[#This Row],[Discount]])</f>
        <v>225</v>
      </c>
      <c r="G1421">
        <f>order_details[[#This Row],[Discount]]*100</f>
        <v>0</v>
      </c>
    </row>
    <row r="1422" spans="1:7" x14ac:dyDescent="0.35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f>order_details[[#This Row],[UnitPrice]]*order_details[[#This Row],[Quantity]]*(1-order_details[[#This Row],[Discount]])</f>
        <v>76.5</v>
      </c>
      <c r="G1422">
        <f>order_details[[#This Row],[Discount]]*100</f>
        <v>15</v>
      </c>
    </row>
    <row r="1423" spans="1:7" x14ac:dyDescent="0.35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f>order_details[[#This Row],[UnitPrice]]*order_details[[#This Row],[Quantity]]*(1-order_details[[#This Row],[Discount]])</f>
        <v>646</v>
      </c>
      <c r="G1423">
        <f>order_details[[#This Row],[Discount]]*100</f>
        <v>15</v>
      </c>
    </row>
    <row r="1424" spans="1:7" x14ac:dyDescent="0.35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f>order_details[[#This Row],[UnitPrice]]*order_details[[#This Row],[Quantity]]*(1-order_details[[#This Row],[Discount]])</f>
        <v>1646.4070000000002</v>
      </c>
      <c r="G1424">
        <f>order_details[[#This Row],[Discount]]*100</f>
        <v>5</v>
      </c>
    </row>
    <row r="1425" spans="1:7" x14ac:dyDescent="0.35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f>order_details[[#This Row],[UnitPrice]]*order_details[[#This Row],[Quantity]]*(1-order_details[[#This Row],[Discount]])</f>
        <v>183.35</v>
      </c>
      <c r="G1425">
        <f>order_details[[#This Row],[Discount]]*100</f>
        <v>5</v>
      </c>
    </row>
    <row r="1426" spans="1:7" x14ac:dyDescent="0.35">
      <c r="A1426">
        <v>10792</v>
      </c>
      <c r="B1426">
        <v>2</v>
      </c>
      <c r="C1426">
        <v>19</v>
      </c>
      <c r="D1426">
        <v>10</v>
      </c>
      <c r="E1426">
        <v>0</v>
      </c>
      <c r="F1426">
        <f>order_details[[#This Row],[UnitPrice]]*order_details[[#This Row],[Quantity]]*(1-order_details[[#This Row],[Discount]])</f>
        <v>190</v>
      </c>
      <c r="G1426">
        <f>order_details[[#This Row],[Discount]]*100</f>
        <v>0</v>
      </c>
    </row>
    <row r="1427" spans="1:7" x14ac:dyDescent="0.35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f>order_details[[#This Row],[UnitPrice]]*order_details[[#This Row],[Quantity]]*(1-order_details[[#This Row],[Discount]])</f>
        <v>22.35</v>
      </c>
      <c r="G1427">
        <f>order_details[[#This Row],[Discount]]*100</f>
        <v>0</v>
      </c>
    </row>
    <row r="1428" spans="1:7" x14ac:dyDescent="0.35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f>order_details[[#This Row],[UnitPrice]]*order_details[[#This Row],[Quantity]]*(1-order_details[[#This Row],[Discount]])</f>
        <v>187.5</v>
      </c>
      <c r="G1428">
        <f>order_details[[#This Row],[Discount]]*100</f>
        <v>0</v>
      </c>
    </row>
    <row r="1429" spans="1:7" x14ac:dyDescent="0.35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f>order_details[[#This Row],[UnitPrice]]*order_details[[#This Row],[Quantity]]*(1-order_details[[#This Row],[Discount]])</f>
        <v>135.1</v>
      </c>
      <c r="G1429">
        <f>order_details[[#This Row],[Discount]]*100</f>
        <v>0</v>
      </c>
    </row>
    <row r="1430" spans="1:7" x14ac:dyDescent="0.35">
      <c r="A1430">
        <v>10793</v>
      </c>
      <c r="B1430">
        <v>52</v>
      </c>
      <c r="C1430">
        <v>7</v>
      </c>
      <c r="D1430">
        <v>8</v>
      </c>
      <c r="E1430">
        <v>0</v>
      </c>
      <c r="F1430">
        <f>order_details[[#This Row],[UnitPrice]]*order_details[[#This Row],[Quantity]]*(1-order_details[[#This Row],[Discount]])</f>
        <v>56</v>
      </c>
      <c r="G1430">
        <f>order_details[[#This Row],[Discount]]*100</f>
        <v>0</v>
      </c>
    </row>
    <row r="1431" spans="1:7" x14ac:dyDescent="0.35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f>order_details[[#This Row],[UnitPrice]]*order_details[[#This Row],[Quantity]]*(1-order_details[[#This Row],[Discount]])</f>
        <v>279</v>
      </c>
      <c r="G1431">
        <f>order_details[[#This Row],[Discount]]*100</f>
        <v>20</v>
      </c>
    </row>
    <row r="1432" spans="1:7" x14ac:dyDescent="0.35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f>order_details[[#This Row],[UnitPrice]]*order_details[[#This Row],[Quantity]]*(1-order_details[[#This Row],[Discount]])</f>
        <v>35.760000000000005</v>
      </c>
      <c r="G1432">
        <f>order_details[[#This Row],[Discount]]*100</f>
        <v>20</v>
      </c>
    </row>
    <row r="1433" spans="1:7" x14ac:dyDescent="0.35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f>order_details[[#This Row],[UnitPrice]]*order_details[[#This Row],[Quantity]]*(1-order_details[[#This Row],[Discount]])</f>
        <v>1134.25</v>
      </c>
      <c r="G1433">
        <f>order_details[[#This Row],[Discount]]*100</f>
        <v>0</v>
      </c>
    </row>
    <row r="1434" spans="1:7" x14ac:dyDescent="0.35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f>order_details[[#This Row],[UnitPrice]]*order_details[[#This Row],[Quantity]]*(1-order_details[[#This Row],[Discount]])</f>
        <v>1023.75</v>
      </c>
      <c r="G1434">
        <f>order_details[[#This Row],[Discount]]*100</f>
        <v>25</v>
      </c>
    </row>
    <row r="1435" spans="1:7" x14ac:dyDescent="0.35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f>order_details[[#This Row],[UnitPrice]]*order_details[[#This Row],[Quantity]]*(1-order_details[[#This Row],[Discount]])</f>
        <v>524.6640000000001</v>
      </c>
      <c r="G1435">
        <f>order_details[[#This Row],[Discount]]*100</f>
        <v>20</v>
      </c>
    </row>
    <row r="1436" spans="1:7" x14ac:dyDescent="0.35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f>order_details[[#This Row],[UnitPrice]]*order_details[[#This Row],[Quantity]]*(1-order_details[[#This Row],[Discount]])</f>
        <v>194.5</v>
      </c>
      <c r="G1436">
        <f>order_details[[#This Row],[Discount]]*100</f>
        <v>0</v>
      </c>
    </row>
    <row r="1437" spans="1:7" x14ac:dyDescent="0.35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f>order_details[[#This Row],[UnitPrice]]*order_details[[#This Row],[Quantity]]*(1-order_details[[#This Row],[Discount]])</f>
        <v>931</v>
      </c>
      <c r="G1437">
        <f>order_details[[#This Row],[Discount]]*100</f>
        <v>20</v>
      </c>
    </row>
    <row r="1438" spans="1:7" x14ac:dyDescent="0.35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f>order_details[[#This Row],[UnitPrice]]*order_details[[#This Row],[Quantity]]*(1-order_details[[#This Row],[Discount]])</f>
        <v>691.2</v>
      </c>
      <c r="G1438">
        <f>order_details[[#This Row],[Discount]]*100</f>
        <v>20</v>
      </c>
    </row>
    <row r="1439" spans="1:7" x14ac:dyDescent="0.35">
      <c r="A1439">
        <v>10797</v>
      </c>
      <c r="B1439">
        <v>11</v>
      </c>
      <c r="C1439">
        <v>21</v>
      </c>
      <c r="D1439">
        <v>20</v>
      </c>
      <c r="E1439">
        <v>0</v>
      </c>
      <c r="F1439">
        <f>order_details[[#This Row],[UnitPrice]]*order_details[[#This Row],[Quantity]]*(1-order_details[[#This Row],[Discount]])</f>
        <v>420</v>
      </c>
      <c r="G1439">
        <f>order_details[[#This Row],[Discount]]*100</f>
        <v>0</v>
      </c>
    </row>
    <row r="1440" spans="1:7" x14ac:dyDescent="0.35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f>order_details[[#This Row],[UnitPrice]]*order_details[[#This Row],[Quantity]]*(1-order_details[[#This Row],[Discount]])</f>
        <v>98.6</v>
      </c>
      <c r="G1440">
        <f>order_details[[#This Row],[Discount]]*100</f>
        <v>0</v>
      </c>
    </row>
    <row r="1441" spans="1:7" x14ac:dyDescent="0.35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f>order_details[[#This Row],[UnitPrice]]*order_details[[#This Row],[Quantity]]*(1-order_details[[#This Row],[Discount]])</f>
        <v>348</v>
      </c>
      <c r="G1441">
        <f>order_details[[#This Row],[Discount]]*100</f>
        <v>0</v>
      </c>
    </row>
    <row r="1442" spans="1:7" x14ac:dyDescent="0.35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f>order_details[[#This Row],[UnitPrice]]*order_details[[#This Row],[Quantity]]*(1-order_details[[#This Row],[Discount]])</f>
        <v>102</v>
      </c>
      <c r="G1442">
        <f>order_details[[#This Row],[Discount]]*100</f>
        <v>15</v>
      </c>
    </row>
    <row r="1443" spans="1:7" x14ac:dyDescent="0.35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f>order_details[[#This Row],[UnitPrice]]*order_details[[#This Row],[Quantity]]*(1-order_details[[#This Row],[Discount]])</f>
        <v>76.5</v>
      </c>
      <c r="G1443">
        <f>order_details[[#This Row],[Discount]]*100</f>
        <v>15</v>
      </c>
    </row>
    <row r="1444" spans="1:7" x14ac:dyDescent="0.35">
      <c r="A1444">
        <v>10799</v>
      </c>
      <c r="B1444">
        <v>59</v>
      </c>
      <c r="C1444">
        <v>55</v>
      </c>
      <c r="D1444">
        <v>25</v>
      </c>
      <c r="E1444">
        <v>0</v>
      </c>
      <c r="F1444">
        <f>order_details[[#This Row],[UnitPrice]]*order_details[[#This Row],[Quantity]]*(1-order_details[[#This Row],[Discount]])</f>
        <v>1375</v>
      </c>
      <c r="G1444">
        <f>order_details[[#This Row],[Discount]]*100</f>
        <v>0</v>
      </c>
    </row>
    <row r="1445" spans="1:7" x14ac:dyDescent="0.35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f>order_details[[#This Row],[UnitPrice]]*order_details[[#This Row],[Quantity]]*(1-order_details[[#This Row],[Discount]])</f>
        <v>945</v>
      </c>
      <c r="G1445">
        <f>order_details[[#This Row],[Discount]]*100</f>
        <v>10</v>
      </c>
    </row>
    <row r="1446" spans="1:7" x14ac:dyDescent="0.35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f>order_details[[#This Row],[UnitPrice]]*order_details[[#This Row],[Quantity]]*(1-order_details[[#This Row],[Discount]])</f>
        <v>477</v>
      </c>
      <c r="G1446">
        <f>order_details[[#This Row],[Discount]]*100</f>
        <v>10</v>
      </c>
    </row>
    <row r="1447" spans="1:7" x14ac:dyDescent="0.35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f>order_details[[#This Row],[UnitPrice]]*order_details[[#This Row],[Quantity]]*(1-order_details[[#This Row],[Discount]])</f>
        <v>46.935000000000002</v>
      </c>
      <c r="G1447">
        <f>order_details[[#This Row],[Discount]]*100</f>
        <v>10</v>
      </c>
    </row>
    <row r="1448" spans="1:7" x14ac:dyDescent="0.35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f>order_details[[#This Row],[UnitPrice]]*order_details[[#This Row],[Quantity]]*(1-order_details[[#This Row],[Discount]])</f>
        <v>1170</v>
      </c>
      <c r="G1448">
        <f>order_details[[#This Row],[Discount]]*100</f>
        <v>25</v>
      </c>
    </row>
    <row r="1449" spans="1:7" x14ac:dyDescent="0.35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f>order_details[[#This Row],[UnitPrice]]*order_details[[#This Row],[Quantity]]*(1-order_details[[#This Row],[Discount]])</f>
        <v>1856.8500000000001</v>
      </c>
      <c r="G1449">
        <f>order_details[[#This Row],[Discount]]*100</f>
        <v>25</v>
      </c>
    </row>
    <row r="1450" spans="1:7" x14ac:dyDescent="0.35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f>order_details[[#This Row],[UnitPrice]]*order_details[[#This Row],[Quantity]]*(1-order_details[[#This Row],[Discount]])</f>
        <v>485.4375</v>
      </c>
      <c r="G1450">
        <f>order_details[[#This Row],[Discount]]*100</f>
        <v>25</v>
      </c>
    </row>
    <row r="1451" spans="1:7" x14ac:dyDescent="0.35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f>order_details[[#This Row],[UnitPrice]]*order_details[[#This Row],[Quantity]]*(1-order_details[[#This Row],[Discount]])</f>
        <v>1192.5</v>
      </c>
      <c r="G1451">
        <f>order_details[[#This Row],[Discount]]*100</f>
        <v>25</v>
      </c>
    </row>
    <row r="1452" spans="1:7" x14ac:dyDescent="0.35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f>order_details[[#This Row],[UnitPrice]]*order_details[[#This Row],[Quantity]]*(1-order_details[[#This Row],[Discount]])</f>
        <v>1080</v>
      </c>
      <c r="G1452">
        <f>order_details[[#This Row],[Discount]]*100</f>
        <v>25</v>
      </c>
    </row>
    <row r="1453" spans="1:7" x14ac:dyDescent="0.35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f>order_details[[#This Row],[UnitPrice]]*order_details[[#This Row],[Quantity]]*(1-order_details[[#This Row],[Discount]])</f>
        <v>184.875</v>
      </c>
      <c r="G1453">
        <f>order_details[[#This Row],[Discount]]*100</f>
        <v>25</v>
      </c>
    </row>
    <row r="1454" spans="1:7" x14ac:dyDescent="0.35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f>order_details[[#This Row],[UnitPrice]]*order_details[[#This Row],[Quantity]]*(1-order_details[[#This Row],[Discount]])</f>
        <v>209.75999999999996</v>
      </c>
      <c r="G1454">
        <f>order_details[[#This Row],[Discount]]*100</f>
        <v>5</v>
      </c>
    </row>
    <row r="1455" spans="1:7" x14ac:dyDescent="0.35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f>order_details[[#This Row],[UnitPrice]]*order_details[[#This Row],[Quantity]]*(1-order_details[[#This Row],[Discount]])</f>
        <v>199.5</v>
      </c>
      <c r="G1455">
        <f>order_details[[#This Row],[Discount]]*100</f>
        <v>5</v>
      </c>
    </row>
    <row r="1456" spans="1:7" x14ac:dyDescent="0.35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f>order_details[[#This Row],[UnitPrice]]*order_details[[#This Row],[Quantity]]*(1-order_details[[#This Row],[Discount]])</f>
        <v>783.75</v>
      </c>
      <c r="G1456">
        <f>order_details[[#This Row],[Discount]]*100</f>
        <v>5</v>
      </c>
    </row>
    <row r="1457" spans="1:7" x14ac:dyDescent="0.35">
      <c r="A1457">
        <v>10804</v>
      </c>
      <c r="B1457">
        <v>10</v>
      </c>
      <c r="C1457">
        <v>31</v>
      </c>
      <c r="D1457">
        <v>36</v>
      </c>
      <c r="E1457">
        <v>0</v>
      </c>
      <c r="F1457">
        <f>order_details[[#This Row],[UnitPrice]]*order_details[[#This Row],[Quantity]]*(1-order_details[[#This Row],[Discount]])</f>
        <v>1116</v>
      </c>
      <c r="G1457">
        <f>order_details[[#This Row],[Discount]]*100</f>
        <v>0</v>
      </c>
    </row>
    <row r="1458" spans="1:7" x14ac:dyDescent="0.35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f>order_details[[#This Row],[UnitPrice]]*order_details[[#This Row],[Quantity]]*(1-order_details[[#This Row],[Discount]])</f>
        <v>1094.4000000000001</v>
      </c>
      <c r="G1458">
        <f>order_details[[#This Row],[Discount]]*100</f>
        <v>0</v>
      </c>
    </row>
    <row r="1459" spans="1:7" x14ac:dyDescent="0.35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f>order_details[[#This Row],[UnitPrice]]*order_details[[#This Row],[Quantity]]*(1-order_details[[#This Row],[Discount]])</f>
        <v>68</v>
      </c>
      <c r="G1459">
        <f>order_details[[#This Row],[Discount]]*100</f>
        <v>15</v>
      </c>
    </row>
    <row r="1460" spans="1:7" x14ac:dyDescent="0.35">
      <c r="A1460">
        <v>10805</v>
      </c>
      <c r="B1460">
        <v>34</v>
      </c>
      <c r="C1460">
        <v>14</v>
      </c>
      <c r="D1460">
        <v>10</v>
      </c>
      <c r="E1460">
        <v>0</v>
      </c>
      <c r="F1460">
        <f>order_details[[#This Row],[UnitPrice]]*order_details[[#This Row],[Quantity]]*(1-order_details[[#This Row],[Discount]])</f>
        <v>140</v>
      </c>
      <c r="G1460">
        <f>order_details[[#This Row],[Discount]]*100</f>
        <v>0</v>
      </c>
    </row>
    <row r="1461" spans="1:7" x14ac:dyDescent="0.35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f>order_details[[#This Row],[UnitPrice]]*order_details[[#This Row],[Quantity]]*(1-order_details[[#This Row],[Discount]])</f>
        <v>2635</v>
      </c>
      <c r="G1461">
        <f>order_details[[#This Row],[Discount]]*100</f>
        <v>0</v>
      </c>
    </row>
    <row r="1462" spans="1:7" x14ac:dyDescent="0.35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f>order_details[[#This Row],[UnitPrice]]*order_details[[#This Row],[Quantity]]*(1-order_details[[#This Row],[Discount]])</f>
        <v>285</v>
      </c>
      <c r="G1462">
        <f>order_details[[#This Row],[Discount]]*100</f>
        <v>25</v>
      </c>
    </row>
    <row r="1463" spans="1:7" x14ac:dyDescent="0.35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f>order_details[[#This Row],[UnitPrice]]*order_details[[#This Row],[Quantity]]*(1-order_details[[#This Row],[Discount]])</f>
        <v>42.1</v>
      </c>
      <c r="G1463">
        <f>order_details[[#This Row],[Discount]]*100</f>
        <v>0</v>
      </c>
    </row>
    <row r="1464" spans="1:7" x14ac:dyDescent="0.35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f>order_details[[#This Row],[UnitPrice]]*order_details[[#This Row],[Quantity]]*(1-order_details[[#This Row],[Discount]])</f>
        <v>112.5</v>
      </c>
      <c r="G1464">
        <f>order_details[[#This Row],[Discount]]*100</f>
        <v>25</v>
      </c>
    </row>
    <row r="1465" spans="1:7" x14ac:dyDescent="0.35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f>order_details[[#This Row],[UnitPrice]]*order_details[[#This Row],[Quantity]]*(1-order_details[[#This Row],[Discount]])</f>
        <v>18.399999999999999</v>
      </c>
      <c r="G1465">
        <f>order_details[[#This Row],[Discount]]*100</f>
        <v>0</v>
      </c>
    </row>
    <row r="1466" spans="1:7" x14ac:dyDescent="0.35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f>order_details[[#This Row],[UnitPrice]]*order_details[[#This Row],[Quantity]]*(1-order_details[[#This Row],[Discount]])</f>
        <v>646</v>
      </c>
      <c r="G1466">
        <f>order_details[[#This Row],[Discount]]*100</f>
        <v>15</v>
      </c>
    </row>
    <row r="1467" spans="1:7" x14ac:dyDescent="0.35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f>order_details[[#This Row],[UnitPrice]]*order_details[[#This Row],[Quantity]]*(1-order_details[[#This Row],[Discount]])</f>
        <v>765</v>
      </c>
      <c r="G1467">
        <f>order_details[[#This Row],[Discount]]*100</f>
        <v>15</v>
      </c>
    </row>
    <row r="1468" spans="1:7" x14ac:dyDescent="0.35">
      <c r="A1468">
        <v>10809</v>
      </c>
      <c r="B1468">
        <v>52</v>
      </c>
      <c r="C1468">
        <v>7</v>
      </c>
      <c r="D1468">
        <v>20</v>
      </c>
      <c r="E1468">
        <v>0</v>
      </c>
      <c r="F1468">
        <f>order_details[[#This Row],[UnitPrice]]*order_details[[#This Row],[Quantity]]*(1-order_details[[#This Row],[Discount]])</f>
        <v>140</v>
      </c>
      <c r="G1468">
        <f>order_details[[#This Row],[Discount]]*100</f>
        <v>0</v>
      </c>
    </row>
    <row r="1469" spans="1:7" x14ac:dyDescent="0.35">
      <c r="A1469">
        <v>10810</v>
      </c>
      <c r="B1469">
        <v>13</v>
      </c>
      <c r="C1469">
        <v>6</v>
      </c>
      <c r="D1469">
        <v>7</v>
      </c>
      <c r="E1469">
        <v>0</v>
      </c>
      <c r="F1469">
        <f>order_details[[#This Row],[UnitPrice]]*order_details[[#This Row],[Quantity]]*(1-order_details[[#This Row],[Discount]])</f>
        <v>42</v>
      </c>
      <c r="G1469">
        <f>order_details[[#This Row],[Discount]]*100</f>
        <v>0</v>
      </c>
    </row>
    <row r="1470" spans="1:7" x14ac:dyDescent="0.35">
      <c r="A1470">
        <v>10810</v>
      </c>
      <c r="B1470">
        <v>25</v>
      </c>
      <c r="C1470">
        <v>14</v>
      </c>
      <c r="D1470">
        <v>5</v>
      </c>
      <c r="E1470">
        <v>0</v>
      </c>
      <c r="F1470">
        <f>order_details[[#This Row],[UnitPrice]]*order_details[[#This Row],[Quantity]]*(1-order_details[[#This Row],[Discount]])</f>
        <v>70</v>
      </c>
      <c r="G1470">
        <f>order_details[[#This Row],[Discount]]*100</f>
        <v>0</v>
      </c>
    </row>
    <row r="1471" spans="1:7" x14ac:dyDescent="0.35">
      <c r="A1471">
        <v>10810</v>
      </c>
      <c r="B1471">
        <v>70</v>
      </c>
      <c r="C1471">
        <v>15</v>
      </c>
      <c r="D1471">
        <v>5</v>
      </c>
      <c r="E1471">
        <v>0</v>
      </c>
      <c r="F1471">
        <f>order_details[[#This Row],[UnitPrice]]*order_details[[#This Row],[Quantity]]*(1-order_details[[#This Row],[Discount]])</f>
        <v>75</v>
      </c>
      <c r="G1471">
        <f>order_details[[#This Row],[Discount]]*100</f>
        <v>0</v>
      </c>
    </row>
    <row r="1472" spans="1:7" x14ac:dyDescent="0.35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f>order_details[[#This Row],[UnitPrice]]*order_details[[#This Row],[Quantity]]*(1-order_details[[#This Row],[Discount]])</f>
        <v>138</v>
      </c>
      <c r="G1472">
        <f>order_details[[#This Row],[Discount]]*100</f>
        <v>0</v>
      </c>
    </row>
    <row r="1473" spans="1:7" x14ac:dyDescent="0.35">
      <c r="A1473">
        <v>10811</v>
      </c>
      <c r="B1473">
        <v>23</v>
      </c>
      <c r="C1473">
        <v>9</v>
      </c>
      <c r="D1473">
        <v>18</v>
      </c>
      <c r="E1473">
        <v>0</v>
      </c>
      <c r="F1473">
        <f>order_details[[#This Row],[UnitPrice]]*order_details[[#This Row],[Quantity]]*(1-order_details[[#This Row],[Discount]])</f>
        <v>162</v>
      </c>
      <c r="G1473">
        <f>order_details[[#This Row],[Discount]]*100</f>
        <v>0</v>
      </c>
    </row>
    <row r="1474" spans="1:7" x14ac:dyDescent="0.35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f>order_details[[#This Row],[UnitPrice]]*order_details[[#This Row],[Quantity]]*(1-order_details[[#This Row],[Discount]])</f>
        <v>552</v>
      </c>
      <c r="G1474">
        <f>order_details[[#This Row],[Discount]]*100</f>
        <v>0</v>
      </c>
    </row>
    <row r="1475" spans="1:7" x14ac:dyDescent="0.35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f>order_details[[#This Row],[UnitPrice]]*order_details[[#This Row],[Quantity]]*(1-order_details[[#This Row],[Discount]])</f>
        <v>180</v>
      </c>
      <c r="G1475">
        <f>order_details[[#This Row],[Discount]]*100</f>
        <v>10</v>
      </c>
    </row>
    <row r="1476" spans="1:7" x14ac:dyDescent="0.35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f>order_details[[#This Row],[UnitPrice]]*order_details[[#This Row],[Quantity]]*(1-order_details[[#This Row],[Discount]])</f>
        <v>1252.8</v>
      </c>
      <c r="G1476">
        <f>order_details[[#This Row],[Discount]]*100</f>
        <v>10</v>
      </c>
    </row>
    <row r="1477" spans="1:7" x14ac:dyDescent="0.35">
      <c r="A1477">
        <v>10812</v>
      </c>
      <c r="B1477">
        <v>77</v>
      </c>
      <c r="C1477">
        <v>13</v>
      </c>
      <c r="D1477">
        <v>20</v>
      </c>
      <c r="E1477">
        <v>0</v>
      </c>
      <c r="F1477">
        <f>order_details[[#This Row],[UnitPrice]]*order_details[[#This Row],[Quantity]]*(1-order_details[[#This Row],[Discount]])</f>
        <v>260</v>
      </c>
      <c r="G1477">
        <f>order_details[[#This Row],[Discount]]*100</f>
        <v>0</v>
      </c>
    </row>
    <row r="1478" spans="1:7" x14ac:dyDescent="0.35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f>order_details[[#This Row],[UnitPrice]]*order_details[[#This Row],[Quantity]]*(1-order_details[[#This Row],[Discount]])</f>
        <v>182.4</v>
      </c>
      <c r="G1478">
        <f>order_details[[#This Row],[Discount]]*100</f>
        <v>20</v>
      </c>
    </row>
    <row r="1479" spans="1:7" x14ac:dyDescent="0.35">
      <c r="A1479">
        <v>10813</v>
      </c>
      <c r="B1479">
        <v>46</v>
      </c>
      <c r="C1479">
        <v>12</v>
      </c>
      <c r="D1479">
        <v>35</v>
      </c>
      <c r="E1479">
        <v>0</v>
      </c>
      <c r="F1479">
        <f>order_details[[#This Row],[UnitPrice]]*order_details[[#This Row],[Quantity]]*(1-order_details[[#This Row],[Discount]])</f>
        <v>420</v>
      </c>
      <c r="G1479">
        <f>order_details[[#This Row],[Discount]]*100</f>
        <v>0</v>
      </c>
    </row>
    <row r="1480" spans="1:7" x14ac:dyDescent="0.35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f>order_details[[#This Row],[UnitPrice]]*order_details[[#This Row],[Quantity]]*(1-order_details[[#This Row],[Discount]])</f>
        <v>193</v>
      </c>
      <c r="G1480">
        <f>order_details[[#This Row],[Discount]]*100</f>
        <v>0</v>
      </c>
    </row>
    <row r="1481" spans="1:7" x14ac:dyDescent="0.35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f>order_details[[#This Row],[UnitPrice]]*order_details[[#This Row],[Quantity]]*(1-order_details[[#This Row],[Discount]])</f>
        <v>782</v>
      </c>
      <c r="G1481">
        <f>order_details[[#This Row],[Discount]]*100</f>
        <v>15</v>
      </c>
    </row>
    <row r="1482" spans="1:7" x14ac:dyDescent="0.35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f>order_details[[#This Row],[UnitPrice]]*order_details[[#This Row],[Quantity]]*(1-order_details[[#This Row],[Discount]])</f>
        <v>86.7</v>
      </c>
      <c r="G1482">
        <f>order_details[[#This Row],[Discount]]*100</f>
        <v>15</v>
      </c>
    </row>
    <row r="1483" spans="1:7" x14ac:dyDescent="0.35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f>order_details[[#This Row],[UnitPrice]]*order_details[[#This Row],[Quantity]]*(1-order_details[[#This Row],[Discount]])</f>
        <v>726.75</v>
      </c>
      <c r="G1483">
        <f>order_details[[#This Row],[Discount]]*100</f>
        <v>15</v>
      </c>
    </row>
    <row r="1484" spans="1:7" x14ac:dyDescent="0.35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f>order_details[[#This Row],[UnitPrice]]*order_details[[#This Row],[Quantity]]*(1-order_details[[#This Row],[Discount]])</f>
        <v>40</v>
      </c>
      <c r="G1484">
        <f>order_details[[#This Row],[Discount]]*100</f>
        <v>0</v>
      </c>
    </row>
    <row r="1485" spans="1:7" x14ac:dyDescent="0.35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f>order_details[[#This Row],[UnitPrice]]*order_details[[#This Row],[Quantity]]*(1-order_details[[#This Row],[Discount]])</f>
        <v>7509.75</v>
      </c>
      <c r="G1485">
        <f>order_details[[#This Row],[Discount]]*100</f>
        <v>5</v>
      </c>
    </row>
    <row r="1486" spans="1:7" x14ac:dyDescent="0.35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f>order_details[[#This Row],[UnitPrice]]*order_details[[#This Row],[Quantity]]*(1-order_details[[#This Row],[Discount]])</f>
        <v>936.69999999999993</v>
      </c>
      <c r="G1486">
        <f>order_details[[#This Row],[Discount]]*100</f>
        <v>5</v>
      </c>
    </row>
    <row r="1487" spans="1:7" x14ac:dyDescent="0.35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f>order_details[[#This Row],[UnitPrice]]*order_details[[#This Row],[Quantity]]*(1-order_details[[#This Row],[Discount]])</f>
        <v>1061.82</v>
      </c>
      <c r="G1487">
        <f>order_details[[#This Row],[Discount]]*100</f>
        <v>15</v>
      </c>
    </row>
    <row r="1488" spans="1:7" x14ac:dyDescent="0.35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f>order_details[[#This Row],[UnitPrice]]*order_details[[#This Row],[Quantity]]*(1-order_details[[#This Row],[Discount]])</f>
        <v>7905</v>
      </c>
      <c r="G1488">
        <f>order_details[[#This Row],[Discount]]*100</f>
        <v>0</v>
      </c>
    </row>
    <row r="1489" spans="1:7" x14ac:dyDescent="0.35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f>order_details[[#This Row],[UnitPrice]]*order_details[[#This Row],[Quantity]]*(1-order_details[[#This Row],[Discount]])</f>
        <v>938.4</v>
      </c>
      <c r="G1489">
        <f>order_details[[#This Row],[Discount]]*100</f>
        <v>15</v>
      </c>
    </row>
    <row r="1490" spans="1:7" x14ac:dyDescent="0.35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f>order_details[[#This Row],[UnitPrice]]*order_details[[#This Row],[Quantity]]*(1-order_details[[#This Row],[Discount]])</f>
        <v>1047.625</v>
      </c>
      <c r="G1490">
        <f>order_details[[#This Row],[Discount]]*100</f>
        <v>15</v>
      </c>
    </row>
    <row r="1491" spans="1:7" x14ac:dyDescent="0.35">
      <c r="A1491">
        <v>10818</v>
      </c>
      <c r="B1491">
        <v>32</v>
      </c>
      <c r="C1491">
        <v>32</v>
      </c>
      <c r="D1491">
        <v>20</v>
      </c>
      <c r="E1491">
        <v>0</v>
      </c>
      <c r="F1491">
        <f>order_details[[#This Row],[UnitPrice]]*order_details[[#This Row],[Quantity]]*(1-order_details[[#This Row],[Discount]])</f>
        <v>640</v>
      </c>
      <c r="G1491">
        <f>order_details[[#This Row],[Discount]]*100</f>
        <v>0</v>
      </c>
    </row>
    <row r="1492" spans="1:7" x14ac:dyDescent="0.35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f>order_details[[#This Row],[UnitPrice]]*order_details[[#This Row],[Quantity]]*(1-order_details[[#This Row],[Discount]])</f>
        <v>193</v>
      </c>
      <c r="G1492">
        <f>order_details[[#This Row],[Discount]]*100</f>
        <v>0</v>
      </c>
    </row>
    <row r="1493" spans="1:7" x14ac:dyDescent="0.35">
      <c r="A1493">
        <v>10819</v>
      </c>
      <c r="B1493">
        <v>43</v>
      </c>
      <c r="C1493">
        <v>46</v>
      </c>
      <c r="D1493">
        <v>7</v>
      </c>
      <c r="E1493">
        <v>0</v>
      </c>
      <c r="F1493">
        <f>order_details[[#This Row],[UnitPrice]]*order_details[[#This Row],[Quantity]]*(1-order_details[[#This Row],[Discount]])</f>
        <v>322</v>
      </c>
      <c r="G1493">
        <f>order_details[[#This Row],[Discount]]*100</f>
        <v>0</v>
      </c>
    </row>
    <row r="1494" spans="1:7" x14ac:dyDescent="0.35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f>order_details[[#This Row],[UnitPrice]]*order_details[[#This Row],[Quantity]]*(1-order_details[[#This Row],[Discount]])</f>
        <v>155</v>
      </c>
      <c r="G1494">
        <f>order_details[[#This Row],[Discount]]*100</f>
        <v>0</v>
      </c>
    </row>
    <row r="1495" spans="1:7" x14ac:dyDescent="0.35">
      <c r="A1495">
        <v>10820</v>
      </c>
      <c r="B1495">
        <v>56</v>
      </c>
      <c r="C1495">
        <v>38</v>
      </c>
      <c r="D1495">
        <v>30</v>
      </c>
      <c r="E1495">
        <v>0</v>
      </c>
      <c r="F1495">
        <f>order_details[[#This Row],[UnitPrice]]*order_details[[#This Row],[Quantity]]*(1-order_details[[#This Row],[Discount]])</f>
        <v>1140</v>
      </c>
      <c r="G1495">
        <f>order_details[[#This Row],[Discount]]*100</f>
        <v>0</v>
      </c>
    </row>
    <row r="1496" spans="1:7" x14ac:dyDescent="0.35">
      <c r="A1496">
        <v>10821</v>
      </c>
      <c r="B1496">
        <v>35</v>
      </c>
      <c r="C1496">
        <v>18</v>
      </c>
      <c r="D1496">
        <v>20</v>
      </c>
      <c r="E1496">
        <v>0</v>
      </c>
      <c r="F1496">
        <f>order_details[[#This Row],[UnitPrice]]*order_details[[#This Row],[Quantity]]*(1-order_details[[#This Row],[Discount]])</f>
        <v>360</v>
      </c>
      <c r="G1496">
        <f>order_details[[#This Row],[Discount]]*100</f>
        <v>0</v>
      </c>
    </row>
    <row r="1497" spans="1:7" x14ac:dyDescent="0.35">
      <c r="A1497">
        <v>10821</v>
      </c>
      <c r="B1497">
        <v>51</v>
      </c>
      <c r="C1497">
        <v>53</v>
      </c>
      <c r="D1497">
        <v>6</v>
      </c>
      <c r="E1497">
        <v>0</v>
      </c>
      <c r="F1497">
        <f>order_details[[#This Row],[UnitPrice]]*order_details[[#This Row],[Quantity]]*(1-order_details[[#This Row],[Discount]])</f>
        <v>318</v>
      </c>
      <c r="G1497">
        <f>order_details[[#This Row],[Discount]]*100</f>
        <v>0</v>
      </c>
    </row>
    <row r="1498" spans="1:7" x14ac:dyDescent="0.35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f>order_details[[#This Row],[UnitPrice]]*order_details[[#This Row],[Quantity]]*(1-order_details[[#This Row],[Discount]])</f>
        <v>147.89999999999998</v>
      </c>
      <c r="G1498">
        <f>order_details[[#This Row],[Discount]]*100</f>
        <v>0</v>
      </c>
    </row>
    <row r="1499" spans="1:7" x14ac:dyDescent="0.35">
      <c r="A1499">
        <v>10822</v>
      </c>
      <c r="B1499">
        <v>70</v>
      </c>
      <c r="C1499">
        <v>15</v>
      </c>
      <c r="D1499">
        <v>6</v>
      </c>
      <c r="E1499">
        <v>0</v>
      </c>
      <c r="F1499">
        <f>order_details[[#This Row],[UnitPrice]]*order_details[[#This Row],[Quantity]]*(1-order_details[[#This Row],[Discount]])</f>
        <v>90</v>
      </c>
      <c r="G1499">
        <f>order_details[[#This Row],[Discount]]*100</f>
        <v>0</v>
      </c>
    </row>
    <row r="1500" spans="1:7" x14ac:dyDescent="0.35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f>order_details[[#This Row],[UnitPrice]]*order_details[[#This Row],[Quantity]]*(1-order_details[[#This Row],[Discount]])</f>
        <v>378</v>
      </c>
      <c r="G1500">
        <f>order_details[[#This Row],[Discount]]*100</f>
        <v>10</v>
      </c>
    </row>
    <row r="1501" spans="1:7" x14ac:dyDescent="0.35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f>order_details[[#This Row],[UnitPrice]]*order_details[[#This Row],[Quantity]]*(1-order_details[[#This Row],[Discount]])</f>
        <v>292.5</v>
      </c>
      <c r="G1501">
        <f>order_details[[#This Row],[Discount]]*100</f>
        <v>0</v>
      </c>
    </row>
    <row r="1502" spans="1:7" x14ac:dyDescent="0.35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f>order_details[[#This Row],[UnitPrice]]*order_details[[#This Row],[Quantity]]*(1-order_details[[#This Row],[Discount]])</f>
        <v>1980</v>
      </c>
      <c r="G1502">
        <f>order_details[[#This Row],[Discount]]*100</f>
        <v>10</v>
      </c>
    </row>
    <row r="1503" spans="1:7" x14ac:dyDescent="0.35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f>order_details[[#This Row],[UnitPrice]]*order_details[[#This Row],[Quantity]]*(1-order_details[[#This Row],[Discount]])</f>
        <v>175.5</v>
      </c>
      <c r="G1503">
        <f>order_details[[#This Row],[Discount]]*100</f>
        <v>10</v>
      </c>
    </row>
    <row r="1504" spans="1:7" x14ac:dyDescent="0.35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f>order_details[[#This Row],[UnitPrice]]*order_details[[#This Row],[Quantity]]*(1-order_details[[#This Row],[Discount]])</f>
        <v>115.80000000000001</v>
      </c>
      <c r="G1504">
        <f>order_details[[#This Row],[Discount]]*100</f>
        <v>0</v>
      </c>
    </row>
    <row r="1505" spans="1:7" x14ac:dyDescent="0.35">
      <c r="A1505">
        <v>10824</v>
      </c>
      <c r="B1505">
        <v>70</v>
      </c>
      <c r="C1505">
        <v>15</v>
      </c>
      <c r="D1505">
        <v>9</v>
      </c>
      <c r="E1505">
        <v>0</v>
      </c>
      <c r="F1505">
        <f>order_details[[#This Row],[UnitPrice]]*order_details[[#This Row],[Quantity]]*(1-order_details[[#This Row],[Discount]])</f>
        <v>135</v>
      </c>
      <c r="G1505">
        <f>order_details[[#This Row],[Discount]]*100</f>
        <v>0</v>
      </c>
    </row>
    <row r="1506" spans="1:7" x14ac:dyDescent="0.35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f>order_details[[#This Row],[UnitPrice]]*order_details[[#This Row],[Quantity]]*(1-order_details[[#This Row],[Discount]])</f>
        <v>374.76</v>
      </c>
      <c r="G1506">
        <f>order_details[[#This Row],[Discount]]*100</f>
        <v>0</v>
      </c>
    </row>
    <row r="1507" spans="1:7" x14ac:dyDescent="0.35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f>order_details[[#This Row],[UnitPrice]]*order_details[[#This Row],[Quantity]]*(1-order_details[[#This Row],[Discount]])</f>
        <v>656</v>
      </c>
      <c r="G1507">
        <f>order_details[[#This Row],[Discount]]*100</f>
        <v>0</v>
      </c>
    </row>
    <row r="1508" spans="1:7" x14ac:dyDescent="0.35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f>order_details[[#This Row],[UnitPrice]]*order_details[[#This Row],[Quantity]]*(1-order_details[[#This Row],[Discount]])</f>
        <v>437.5</v>
      </c>
      <c r="G1508">
        <f>order_details[[#This Row],[Discount]]*100</f>
        <v>0</v>
      </c>
    </row>
    <row r="1509" spans="1:7" x14ac:dyDescent="0.35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f>order_details[[#This Row],[UnitPrice]]*order_details[[#This Row],[Quantity]]*(1-order_details[[#This Row],[Discount]])</f>
        <v>292.5</v>
      </c>
      <c r="G1509">
        <f>order_details[[#This Row],[Discount]]*100</f>
        <v>0</v>
      </c>
    </row>
    <row r="1510" spans="1:7" x14ac:dyDescent="0.35">
      <c r="A1510">
        <v>10827</v>
      </c>
      <c r="B1510">
        <v>10</v>
      </c>
      <c r="C1510">
        <v>31</v>
      </c>
      <c r="D1510">
        <v>15</v>
      </c>
      <c r="E1510">
        <v>0</v>
      </c>
      <c r="F1510">
        <f>order_details[[#This Row],[UnitPrice]]*order_details[[#This Row],[Quantity]]*(1-order_details[[#This Row],[Discount]])</f>
        <v>465</v>
      </c>
      <c r="G1510">
        <f>order_details[[#This Row],[Discount]]*100</f>
        <v>0</v>
      </c>
    </row>
    <row r="1511" spans="1:7" x14ac:dyDescent="0.35">
      <c r="A1511">
        <v>10827</v>
      </c>
      <c r="B1511">
        <v>39</v>
      </c>
      <c r="C1511">
        <v>18</v>
      </c>
      <c r="D1511">
        <v>21</v>
      </c>
      <c r="E1511">
        <v>0</v>
      </c>
      <c r="F1511">
        <f>order_details[[#This Row],[UnitPrice]]*order_details[[#This Row],[Quantity]]*(1-order_details[[#This Row],[Discount]])</f>
        <v>378</v>
      </c>
      <c r="G1511">
        <f>order_details[[#This Row],[Discount]]*100</f>
        <v>0</v>
      </c>
    </row>
    <row r="1512" spans="1:7" x14ac:dyDescent="0.35">
      <c r="A1512">
        <v>10828</v>
      </c>
      <c r="B1512">
        <v>20</v>
      </c>
      <c r="C1512">
        <v>81</v>
      </c>
      <c r="D1512">
        <v>5</v>
      </c>
      <c r="E1512">
        <v>0</v>
      </c>
      <c r="F1512">
        <f>order_details[[#This Row],[UnitPrice]]*order_details[[#This Row],[Quantity]]*(1-order_details[[#This Row],[Discount]])</f>
        <v>405</v>
      </c>
      <c r="G1512">
        <f>order_details[[#This Row],[Discount]]*100</f>
        <v>0</v>
      </c>
    </row>
    <row r="1513" spans="1:7" x14ac:dyDescent="0.35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f>order_details[[#This Row],[UnitPrice]]*order_details[[#This Row],[Quantity]]*(1-order_details[[#This Row],[Discount]])</f>
        <v>527</v>
      </c>
      <c r="G1513">
        <f>order_details[[#This Row],[Discount]]*100</f>
        <v>0</v>
      </c>
    </row>
    <row r="1514" spans="1:7" x14ac:dyDescent="0.35">
      <c r="A1514">
        <v>10829</v>
      </c>
      <c r="B1514">
        <v>2</v>
      </c>
      <c r="C1514">
        <v>19</v>
      </c>
      <c r="D1514">
        <v>10</v>
      </c>
      <c r="E1514">
        <v>0</v>
      </c>
      <c r="F1514">
        <f>order_details[[#This Row],[UnitPrice]]*order_details[[#This Row],[Quantity]]*(1-order_details[[#This Row],[Discount]])</f>
        <v>190</v>
      </c>
      <c r="G1514">
        <f>order_details[[#This Row],[Discount]]*100</f>
        <v>0</v>
      </c>
    </row>
    <row r="1515" spans="1:7" x14ac:dyDescent="0.35">
      <c r="A1515">
        <v>10829</v>
      </c>
      <c r="B1515">
        <v>8</v>
      </c>
      <c r="C1515">
        <v>40</v>
      </c>
      <c r="D1515">
        <v>20</v>
      </c>
      <c r="E1515">
        <v>0</v>
      </c>
      <c r="F1515">
        <f>order_details[[#This Row],[UnitPrice]]*order_details[[#This Row],[Quantity]]*(1-order_details[[#This Row],[Discount]])</f>
        <v>800</v>
      </c>
      <c r="G1515">
        <f>order_details[[#This Row],[Discount]]*100</f>
        <v>0</v>
      </c>
    </row>
    <row r="1516" spans="1:7" x14ac:dyDescent="0.35">
      <c r="A1516">
        <v>10829</v>
      </c>
      <c r="B1516">
        <v>13</v>
      </c>
      <c r="C1516">
        <v>6</v>
      </c>
      <c r="D1516">
        <v>10</v>
      </c>
      <c r="E1516">
        <v>0</v>
      </c>
      <c r="F1516">
        <f>order_details[[#This Row],[UnitPrice]]*order_details[[#This Row],[Quantity]]*(1-order_details[[#This Row],[Discount]])</f>
        <v>60</v>
      </c>
      <c r="G1516">
        <f>order_details[[#This Row],[Discount]]*100</f>
        <v>0</v>
      </c>
    </row>
    <row r="1517" spans="1:7" x14ac:dyDescent="0.35">
      <c r="A1517">
        <v>10829</v>
      </c>
      <c r="B1517">
        <v>60</v>
      </c>
      <c r="C1517">
        <v>34</v>
      </c>
      <c r="D1517">
        <v>21</v>
      </c>
      <c r="E1517">
        <v>0</v>
      </c>
      <c r="F1517">
        <f>order_details[[#This Row],[UnitPrice]]*order_details[[#This Row],[Quantity]]*(1-order_details[[#This Row],[Discount]])</f>
        <v>714</v>
      </c>
      <c r="G1517">
        <f>order_details[[#This Row],[Discount]]*100</f>
        <v>0</v>
      </c>
    </row>
    <row r="1518" spans="1:7" x14ac:dyDescent="0.35">
      <c r="A1518">
        <v>10830</v>
      </c>
      <c r="B1518">
        <v>6</v>
      </c>
      <c r="C1518">
        <v>25</v>
      </c>
      <c r="D1518">
        <v>6</v>
      </c>
      <c r="E1518">
        <v>0</v>
      </c>
      <c r="F1518">
        <f>order_details[[#This Row],[UnitPrice]]*order_details[[#This Row],[Quantity]]*(1-order_details[[#This Row],[Discount]])</f>
        <v>150</v>
      </c>
      <c r="G1518">
        <f>order_details[[#This Row],[Discount]]*100</f>
        <v>0</v>
      </c>
    </row>
    <row r="1519" spans="1:7" x14ac:dyDescent="0.35">
      <c r="A1519">
        <v>10830</v>
      </c>
      <c r="B1519">
        <v>39</v>
      </c>
      <c r="C1519">
        <v>18</v>
      </c>
      <c r="D1519">
        <v>28</v>
      </c>
      <c r="E1519">
        <v>0</v>
      </c>
      <c r="F1519">
        <f>order_details[[#This Row],[UnitPrice]]*order_details[[#This Row],[Quantity]]*(1-order_details[[#This Row],[Discount]])</f>
        <v>504</v>
      </c>
      <c r="G1519">
        <f>order_details[[#This Row],[Discount]]*100</f>
        <v>0</v>
      </c>
    </row>
    <row r="1520" spans="1:7" x14ac:dyDescent="0.35">
      <c r="A1520">
        <v>10830</v>
      </c>
      <c r="B1520">
        <v>60</v>
      </c>
      <c r="C1520">
        <v>34</v>
      </c>
      <c r="D1520">
        <v>30</v>
      </c>
      <c r="E1520">
        <v>0</v>
      </c>
      <c r="F1520">
        <f>order_details[[#This Row],[UnitPrice]]*order_details[[#This Row],[Quantity]]*(1-order_details[[#This Row],[Discount]])</f>
        <v>1020</v>
      </c>
      <c r="G1520">
        <f>order_details[[#This Row],[Discount]]*100</f>
        <v>0</v>
      </c>
    </row>
    <row r="1521" spans="1:7" x14ac:dyDescent="0.35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f>order_details[[#This Row],[UnitPrice]]*order_details[[#This Row],[Quantity]]*(1-order_details[[#This Row],[Discount]])</f>
        <v>300</v>
      </c>
      <c r="G1521">
        <f>order_details[[#This Row],[Discount]]*100</f>
        <v>0</v>
      </c>
    </row>
    <row r="1522" spans="1:7" x14ac:dyDescent="0.35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f>order_details[[#This Row],[UnitPrice]]*order_details[[#This Row],[Quantity]]*(1-order_details[[#This Row],[Discount]])</f>
        <v>18.399999999999999</v>
      </c>
      <c r="G1522">
        <f>order_details[[#This Row],[Discount]]*100</f>
        <v>0</v>
      </c>
    </row>
    <row r="1523" spans="1:7" x14ac:dyDescent="0.35">
      <c r="A1523">
        <v>10831</v>
      </c>
      <c r="B1523">
        <v>35</v>
      </c>
      <c r="C1523">
        <v>18</v>
      </c>
      <c r="D1523">
        <v>8</v>
      </c>
      <c r="E1523">
        <v>0</v>
      </c>
      <c r="F1523">
        <f>order_details[[#This Row],[UnitPrice]]*order_details[[#This Row],[Quantity]]*(1-order_details[[#This Row],[Discount]])</f>
        <v>144</v>
      </c>
      <c r="G1523">
        <f>order_details[[#This Row],[Discount]]*100</f>
        <v>0</v>
      </c>
    </row>
    <row r="1524" spans="1:7" x14ac:dyDescent="0.35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f>order_details[[#This Row],[UnitPrice]]*order_details[[#This Row],[Quantity]]*(1-order_details[[#This Row],[Discount]])</f>
        <v>2108</v>
      </c>
      <c r="G1524">
        <f>order_details[[#This Row],[Discount]]*100</f>
        <v>0</v>
      </c>
    </row>
    <row r="1525" spans="1:7" x14ac:dyDescent="0.35">
      <c r="A1525">
        <v>10831</v>
      </c>
      <c r="B1525">
        <v>43</v>
      </c>
      <c r="C1525">
        <v>46</v>
      </c>
      <c r="D1525">
        <v>9</v>
      </c>
      <c r="E1525">
        <v>0</v>
      </c>
      <c r="F1525">
        <f>order_details[[#This Row],[UnitPrice]]*order_details[[#This Row],[Quantity]]*(1-order_details[[#This Row],[Discount]])</f>
        <v>414</v>
      </c>
      <c r="G1525">
        <f>order_details[[#This Row],[Discount]]*100</f>
        <v>0</v>
      </c>
    </row>
    <row r="1526" spans="1:7" x14ac:dyDescent="0.35">
      <c r="A1526">
        <v>10832</v>
      </c>
      <c r="B1526">
        <v>13</v>
      </c>
      <c r="C1526">
        <v>6</v>
      </c>
      <c r="D1526">
        <v>3</v>
      </c>
      <c r="E1526">
        <v>0.2</v>
      </c>
      <c r="F1526">
        <f>order_details[[#This Row],[UnitPrice]]*order_details[[#This Row],[Quantity]]*(1-order_details[[#This Row],[Discount]])</f>
        <v>14.4</v>
      </c>
      <c r="G1526">
        <f>order_details[[#This Row],[Discount]]*100</f>
        <v>20</v>
      </c>
    </row>
    <row r="1527" spans="1:7" x14ac:dyDescent="0.35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f>order_details[[#This Row],[UnitPrice]]*order_details[[#This Row],[Quantity]]*(1-order_details[[#This Row],[Discount]])</f>
        <v>112</v>
      </c>
      <c r="G1527">
        <f>order_details[[#This Row],[Discount]]*100</f>
        <v>20</v>
      </c>
    </row>
    <row r="1528" spans="1:7" x14ac:dyDescent="0.35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f>order_details[[#This Row],[UnitPrice]]*order_details[[#This Row],[Quantity]]*(1-order_details[[#This Row],[Discount]])</f>
        <v>248.96</v>
      </c>
      <c r="G1528">
        <f>order_details[[#This Row],[Discount]]*100</f>
        <v>20</v>
      </c>
    </row>
    <row r="1529" spans="1:7" x14ac:dyDescent="0.35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f>order_details[[#This Row],[UnitPrice]]*order_details[[#This Row],[Quantity]]*(1-order_details[[#This Row],[Discount]])</f>
        <v>99.75</v>
      </c>
      <c r="G1529">
        <f>order_details[[#This Row],[Discount]]*100</f>
        <v>0</v>
      </c>
    </row>
    <row r="1530" spans="1:7" x14ac:dyDescent="0.35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f>order_details[[#This Row],[UnitPrice]]*order_details[[#This Row],[Quantity]]*(1-order_details[[#This Row],[Discount]])</f>
        <v>540</v>
      </c>
      <c r="G1530">
        <f>order_details[[#This Row],[Discount]]*100</f>
        <v>10</v>
      </c>
    </row>
    <row r="1531" spans="1:7" x14ac:dyDescent="0.35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f>order_details[[#This Row],[UnitPrice]]*order_details[[#This Row],[Quantity]]*(1-order_details[[#This Row],[Discount]])</f>
        <v>101.25</v>
      </c>
      <c r="G1531">
        <f>order_details[[#This Row],[Discount]]*100</f>
        <v>10</v>
      </c>
    </row>
    <row r="1532" spans="1:7" x14ac:dyDescent="0.35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f>order_details[[#This Row],[UnitPrice]]*order_details[[#This Row],[Quantity]]*(1-order_details[[#This Row],[Discount]])</f>
        <v>265.68</v>
      </c>
      <c r="G1532">
        <f>order_details[[#This Row],[Discount]]*100</f>
        <v>10</v>
      </c>
    </row>
    <row r="1533" spans="1:7" x14ac:dyDescent="0.35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f>order_details[[#This Row],[UnitPrice]]*order_details[[#This Row],[Quantity]]*(1-order_details[[#This Row],[Discount]])</f>
        <v>940.80399999999997</v>
      </c>
      <c r="G1533">
        <f>order_details[[#This Row],[Discount]]*100</f>
        <v>5</v>
      </c>
    </row>
    <row r="1534" spans="1:7" x14ac:dyDescent="0.35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f>order_details[[#This Row],[UnitPrice]]*order_details[[#This Row],[Quantity]]*(1-order_details[[#This Row],[Discount]])</f>
        <v>491.90999999999991</v>
      </c>
      <c r="G1534">
        <f>order_details[[#This Row],[Discount]]*100</f>
        <v>5</v>
      </c>
    </row>
    <row r="1535" spans="1:7" x14ac:dyDescent="0.35">
      <c r="A1535">
        <v>10835</v>
      </c>
      <c r="B1535">
        <v>59</v>
      </c>
      <c r="C1535">
        <v>55</v>
      </c>
      <c r="D1535">
        <v>15</v>
      </c>
      <c r="E1535">
        <v>0</v>
      </c>
      <c r="F1535">
        <f>order_details[[#This Row],[UnitPrice]]*order_details[[#This Row],[Quantity]]*(1-order_details[[#This Row],[Discount]])</f>
        <v>825</v>
      </c>
      <c r="G1535">
        <f>order_details[[#This Row],[Discount]]*100</f>
        <v>0</v>
      </c>
    </row>
    <row r="1536" spans="1:7" x14ac:dyDescent="0.35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f>order_details[[#This Row],[UnitPrice]]*order_details[[#This Row],[Quantity]]*(1-order_details[[#This Row],[Discount]])</f>
        <v>20.8</v>
      </c>
      <c r="G1536">
        <f>order_details[[#This Row],[Discount]]*100</f>
        <v>20</v>
      </c>
    </row>
    <row r="1537" spans="1:7" x14ac:dyDescent="0.35">
      <c r="A1537">
        <v>10836</v>
      </c>
      <c r="B1537">
        <v>22</v>
      </c>
      <c r="C1537">
        <v>21</v>
      </c>
      <c r="D1537">
        <v>52</v>
      </c>
      <c r="E1537">
        <v>0</v>
      </c>
      <c r="F1537">
        <f>order_details[[#This Row],[UnitPrice]]*order_details[[#This Row],[Quantity]]*(1-order_details[[#This Row],[Discount]])</f>
        <v>1092</v>
      </c>
      <c r="G1537">
        <f>order_details[[#This Row],[Discount]]*100</f>
        <v>0</v>
      </c>
    </row>
    <row r="1538" spans="1:7" x14ac:dyDescent="0.35">
      <c r="A1538">
        <v>10836</v>
      </c>
      <c r="B1538">
        <v>35</v>
      </c>
      <c r="C1538">
        <v>18</v>
      </c>
      <c r="D1538">
        <v>6</v>
      </c>
      <c r="E1538">
        <v>0</v>
      </c>
      <c r="F1538">
        <f>order_details[[#This Row],[UnitPrice]]*order_details[[#This Row],[Quantity]]*(1-order_details[[#This Row],[Discount]])</f>
        <v>108</v>
      </c>
      <c r="G1538">
        <f>order_details[[#This Row],[Discount]]*100</f>
        <v>0</v>
      </c>
    </row>
    <row r="1539" spans="1:7" x14ac:dyDescent="0.35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f>order_details[[#This Row],[UnitPrice]]*order_details[[#This Row],[Quantity]]*(1-order_details[[#This Row],[Discount]])</f>
        <v>468</v>
      </c>
      <c r="G1539">
        <f>order_details[[#This Row],[Discount]]*100</f>
        <v>0</v>
      </c>
    </row>
    <row r="1540" spans="1:7" x14ac:dyDescent="0.35">
      <c r="A1540">
        <v>10836</v>
      </c>
      <c r="B1540">
        <v>60</v>
      </c>
      <c r="C1540">
        <v>34</v>
      </c>
      <c r="D1540">
        <v>60</v>
      </c>
      <c r="E1540">
        <v>0</v>
      </c>
      <c r="F1540">
        <f>order_details[[#This Row],[UnitPrice]]*order_details[[#This Row],[Quantity]]*(1-order_details[[#This Row],[Discount]])</f>
        <v>2040</v>
      </c>
      <c r="G1540">
        <f>order_details[[#This Row],[Discount]]*100</f>
        <v>0</v>
      </c>
    </row>
    <row r="1541" spans="1:7" x14ac:dyDescent="0.35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f>order_details[[#This Row],[UnitPrice]]*order_details[[#This Row],[Quantity]]*(1-order_details[[#This Row],[Discount]])</f>
        <v>997.5</v>
      </c>
      <c r="G1541">
        <f>order_details[[#This Row],[Discount]]*100</f>
        <v>0</v>
      </c>
    </row>
    <row r="1542" spans="1:7" x14ac:dyDescent="0.35">
      <c r="A1542">
        <v>10837</v>
      </c>
      <c r="B1542">
        <v>13</v>
      </c>
      <c r="C1542">
        <v>6</v>
      </c>
      <c r="D1542">
        <v>6</v>
      </c>
      <c r="E1542">
        <v>0</v>
      </c>
      <c r="F1542">
        <f>order_details[[#This Row],[UnitPrice]]*order_details[[#This Row],[Quantity]]*(1-order_details[[#This Row],[Discount]])</f>
        <v>36</v>
      </c>
      <c r="G1542">
        <f>order_details[[#This Row],[Discount]]*100</f>
        <v>0</v>
      </c>
    </row>
    <row r="1543" spans="1:7" x14ac:dyDescent="0.35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f>order_details[[#This Row],[UnitPrice]]*order_details[[#This Row],[Quantity]]*(1-order_details[[#This Row],[Discount]])</f>
        <v>459.99999999999994</v>
      </c>
      <c r="G1543">
        <f>order_details[[#This Row],[Discount]]*100</f>
        <v>0</v>
      </c>
    </row>
    <row r="1544" spans="1:7" x14ac:dyDescent="0.35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f>order_details[[#This Row],[UnitPrice]]*order_details[[#This Row],[Quantity]]*(1-order_details[[#This Row],[Discount]])</f>
        <v>285</v>
      </c>
      <c r="G1544">
        <f>order_details[[#This Row],[Discount]]*100</f>
        <v>25</v>
      </c>
    </row>
    <row r="1545" spans="1:7" x14ac:dyDescent="0.35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f>order_details[[#This Row],[UnitPrice]]*order_details[[#This Row],[Quantity]]*(1-order_details[[#This Row],[Discount]])</f>
        <v>283.5</v>
      </c>
      <c r="G1545">
        <f>order_details[[#This Row],[Discount]]*100</f>
        <v>25</v>
      </c>
    </row>
    <row r="1546" spans="1:7" x14ac:dyDescent="0.35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f>order_details[[#This Row],[UnitPrice]]*order_details[[#This Row],[Quantity]]*(1-order_details[[#This Row],[Discount]])</f>
        <v>54</v>
      </c>
      <c r="G1546">
        <f>order_details[[#This Row],[Discount]]*100</f>
        <v>25</v>
      </c>
    </row>
    <row r="1547" spans="1:7" x14ac:dyDescent="0.35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f>order_details[[#This Row],[UnitPrice]]*order_details[[#This Row],[Quantity]]*(1-order_details[[#This Row],[Discount]])</f>
        <v>1171.875</v>
      </c>
      <c r="G1547">
        <f>order_details[[#This Row],[Discount]]*100</f>
        <v>25</v>
      </c>
    </row>
    <row r="1548" spans="1:7" x14ac:dyDescent="0.35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f>order_details[[#This Row],[UnitPrice]]*order_details[[#This Row],[Quantity]]*(1-order_details[[#This Row],[Discount]])</f>
        <v>712.5</v>
      </c>
      <c r="G1548">
        <f>order_details[[#This Row],[Discount]]*100</f>
        <v>25</v>
      </c>
    </row>
    <row r="1549" spans="1:7" x14ac:dyDescent="0.35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f>order_details[[#This Row],[UnitPrice]]*order_details[[#This Row],[Quantity]]*(1-order_details[[#This Row],[Discount]])</f>
        <v>357.75</v>
      </c>
      <c r="G1549">
        <f>order_details[[#This Row],[Discount]]*100</f>
        <v>10</v>
      </c>
    </row>
    <row r="1550" spans="1:7" x14ac:dyDescent="0.35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f>order_details[[#This Row],[UnitPrice]]*order_details[[#This Row],[Quantity]]*(1-order_details[[#This Row],[Discount]])</f>
        <v>469.8</v>
      </c>
      <c r="G1550">
        <f>order_details[[#This Row],[Discount]]*100</f>
        <v>10</v>
      </c>
    </row>
    <row r="1551" spans="1:7" x14ac:dyDescent="0.35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f>order_details[[#This Row],[UnitPrice]]*order_details[[#This Row],[Quantity]]*(1-order_details[[#This Row],[Discount]])</f>
        <v>67.2</v>
      </c>
      <c r="G1551">
        <f>order_details[[#This Row],[Discount]]*100</f>
        <v>20</v>
      </c>
    </row>
    <row r="1552" spans="1:7" x14ac:dyDescent="0.35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f>order_details[[#This Row],[UnitPrice]]*order_details[[#This Row],[Quantity]]*(1-order_details[[#This Row],[Discount]])</f>
        <v>144</v>
      </c>
      <c r="G1552">
        <f>order_details[[#This Row],[Discount]]*100</f>
        <v>20</v>
      </c>
    </row>
    <row r="1553" spans="1:7" x14ac:dyDescent="0.35">
      <c r="A1553">
        <v>10841</v>
      </c>
      <c r="B1553">
        <v>10</v>
      </c>
      <c r="C1553">
        <v>31</v>
      </c>
      <c r="D1553">
        <v>16</v>
      </c>
      <c r="E1553">
        <v>0</v>
      </c>
      <c r="F1553">
        <f>order_details[[#This Row],[UnitPrice]]*order_details[[#This Row],[Quantity]]*(1-order_details[[#This Row],[Discount]])</f>
        <v>496</v>
      </c>
      <c r="G1553">
        <f>order_details[[#This Row],[Discount]]*100</f>
        <v>0</v>
      </c>
    </row>
    <row r="1554" spans="1:7" x14ac:dyDescent="0.35">
      <c r="A1554">
        <v>10841</v>
      </c>
      <c r="B1554">
        <v>56</v>
      </c>
      <c r="C1554">
        <v>38</v>
      </c>
      <c r="D1554">
        <v>30</v>
      </c>
      <c r="E1554">
        <v>0</v>
      </c>
      <c r="F1554">
        <f>order_details[[#This Row],[UnitPrice]]*order_details[[#This Row],[Quantity]]*(1-order_details[[#This Row],[Discount]])</f>
        <v>1140</v>
      </c>
      <c r="G1554">
        <f>order_details[[#This Row],[Discount]]*100</f>
        <v>0</v>
      </c>
    </row>
    <row r="1555" spans="1:7" x14ac:dyDescent="0.35">
      <c r="A1555">
        <v>10841</v>
      </c>
      <c r="B1555">
        <v>59</v>
      </c>
      <c r="C1555">
        <v>55</v>
      </c>
      <c r="D1555">
        <v>50</v>
      </c>
      <c r="E1555">
        <v>0</v>
      </c>
      <c r="F1555">
        <f>order_details[[#This Row],[UnitPrice]]*order_details[[#This Row],[Quantity]]*(1-order_details[[#This Row],[Discount]])</f>
        <v>2750</v>
      </c>
      <c r="G1555">
        <f>order_details[[#This Row],[Discount]]*100</f>
        <v>0</v>
      </c>
    </row>
    <row r="1556" spans="1:7" x14ac:dyDescent="0.35">
      <c r="A1556">
        <v>10841</v>
      </c>
      <c r="B1556">
        <v>77</v>
      </c>
      <c r="C1556">
        <v>13</v>
      </c>
      <c r="D1556">
        <v>15</v>
      </c>
      <c r="E1556">
        <v>0</v>
      </c>
      <c r="F1556">
        <f>order_details[[#This Row],[UnitPrice]]*order_details[[#This Row],[Quantity]]*(1-order_details[[#This Row],[Discount]])</f>
        <v>195</v>
      </c>
      <c r="G1556">
        <f>order_details[[#This Row],[Discount]]*100</f>
        <v>0</v>
      </c>
    </row>
    <row r="1557" spans="1:7" x14ac:dyDescent="0.35">
      <c r="A1557">
        <v>10842</v>
      </c>
      <c r="B1557">
        <v>11</v>
      </c>
      <c r="C1557">
        <v>21</v>
      </c>
      <c r="D1557">
        <v>15</v>
      </c>
      <c r="E1557">
        <v>0</v>
      </c>
      <c r="F1557">
        <f>order_details[[#This Row],[UnitPrice]]*order_details[[#This Row],[Quantity]]*(1-order_details[[#This Row],[Discount]])</f>
        <v>315</v>
      </c>
      <c r="G1557">
        <f>order_details[[#This Row],[Discount]]*100</f>
        <v>0</v>
      </c>
    </row>
    <row r="1558" spans="1:7" x14ac:dyDescent="0.35">
      <c r="A1558">
        <v>10842</v>
      </c>
      <c r="B1558">
        <v>43</v>
      </c>
      <c r="C1558">
        <v>46</v>
      </c>
      <c r="D1558">
        <v>5</v>
      </c>
      <c r="E1558">
        <v>0</v>
      </c>
      <c r="F1558">
        <f>order_details[[#This Row],[UnitPrice]]*order_details[[#This Row],[Quantity]]*(1-order_details[[#This Row],[Discount]])</f>
        <v>230</v>
      </c>
      <c r="G1558">
        <f>order_details[[#This Row],[Discount]]*100</f>
        <v>0</v>
      </c>
    </row>
    <row r="1559" spans="1:7" x14ac:dyDescent="0.35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f>order_details[[#This Row],[UnitPrice]]*order_details[[#This Row],[Quantity]]*(1-order_details[[#This Row],[Discount]])</f>
        <v>250</v>
      </c>
      <c r="G1559">
        <f>order_details[[#This Row],[Discount]]*100</f>
        <v>0</v>
      </c>
    </row>
    <row r="1560" spans="1:7" x14ac:dyDescent="0.35">
      <c r="A1560">
        <v>10842</v>
      </c>
      <c r="B1560">
        <v>70</v>
      </c>
      <c r="C1560">
        <v>15</v>
      </c>
      <c r="D1560">
        <v>12</v>
      </c>
      <c r="E1560">
        <v>0</v>
      </c>
      <c r="F1560">
        <f>order_details[[#This Row],[UnitPrice]]*order_details[[#This Row],[Quantity]]*(1-order_details[[#This Row],[Discount]])</f>
        <v>180</v>
      </c>
      <c r="G1560">
        <f>order_details[[#This Row],[Discount]]*100</f>
        <v>0</v>
      </c>
    </row>
    <row r="1561" spans="1:7" x14ac:dyDescent="0.35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f>order_details[[#This Row],[UnitPrice]]*order_details[[#This Row],[Quantity]]*(1-order_details[[#This Row],[Discount]])</f>
        <v>159</v>
      </c>
      <c r="G1561">
        <f>order_details[[#This Row],[Discount]]*100</f>
        <v>25</v>
      </c>
    </row>
    <row r="1562" spans="1:7" x14ac:dyDescent="0.35">
      <c r="A1562">
        <v>10844</v>
      </c>
      <c r="B1562">
        <v>22</v>
      </c>
      <c r="C1562">
        <v>21</v>
      </c>
      <c r="D1562">
        <v>35</v>
      </c>
      <c r="E1562">
        <v>0</v>
      </c>
      <c r="F1562">
        <f>order_details[[#This Row],[UnitPrice]]*order_details[[#This Row],[Quantity]]*(1-order_details[[#This Row],[Discount]])</f>
        <v>735</v>
      </c>
      <c r="G1562">
        <f>order_details[[#This Row],[Discount]]*100</f>
        <v>0</v>
      </c>
    </row>
    <row r="1563" spans="1:7" x14ac:dyDescent="0.35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f>order_details[[#This Row],[UnitPrice]]*order_details[[#This Row],[Quantity]]*(1-order_details[[#This Row],[Discount]])</f>
        <v>567</v>
      </c>
      <c r="G1563">
        <f>order_details[[#This Row],[Discount]]*100</f>
        <v>10</v>
      </c>
    </row>
    <row r="1564" spans="1:7" x14ac:dyDescent="0.35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f>order_details[[#This Row],[UnitPrice]]*order_details[[#This Row],[Quantity]]*(1-order_details[[#This Row],[Discount]])</f>
        <v>405</v>
      </c>
      <c r="G1564">
        <f>order_details[[#This Row],[Discount]]*100</f>
        <v>10</v>
      </c>
    </row>
    <row r="1565" spans="1:7" x14ac:dyDescent="0.35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f>order_details[[#This Row],[UnitPrice]]*order_details[[#This Row],[Quantity]]*(1-order_details[[#This Row],[Discount]])</f>
        <v>529.20000000000005</v>
      </c>
      <c r="G1565">
        <f>order_details[[#This Row],[Discount]]*100</f>
        <v>10</v>
      </c>
    </row>
    <row r="1566" spans="1:7" x14ac:dyDescent="0.35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f>order_details[[#This Row],[UnitPrice]]*order_details[[#This Row],[Quantity]]*(1-order_details[[#This Row],[Discount]])</f>
        <v>715.5</v>
      </c>
      <c r="G1566">
        <f>order_details[[#This Row],[Discount]]*100</f>
        <v>10</v>
      </c>
    </row>
    <row r="1567" spans="1:7" x14ac:dyDescent="0.35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f>order_details[[#This Row],[UnitPrice]]*order_details[[#This Row],[Quantity]]*(1-order_details[[#This Row],[Discount]])</f>
        <v>1596</v>
      </c>
      <c r="G1567">
        <f>order_details[[#This Row],[Discount]]*100</f>
        <v>0</v>
      </c>
    </row>
    <row r="1568" spans="1:7" x14ac:dyDescent="0.35">
      <c r="A1568">
        <v>10846</v>
      </c>
      <c r="B1568">
        <v>4</v>
      </c>
      <c r="C1568">
        <v>22</v>
      </c>
      <c r="D1568">
        <v>21</v>
      </c>
      <c r="E1568">
        <v>0</v>
      </c>
      <c r="F1568">
        <f>order_details[[#This Row],[UnitPrice]]*order_details[[#This Row],[Quantity]]*(1-order_details[[#This Row],[Discount]])</f>
        <v>462</v>
      </c>
      <c r="G1568">
        <f>order_details[[#This Row],[Discount]]*100</f>
        <v>0</v>
      </c>
    </row>
    <row r="1569" spans="1:7" x14ac:dyDescent="0.35">
      <c r="A1569">
        <v>10846</v>
      </c>
      <c r="B1569">
        <v>70</v>
      </c>
      <c r="C1569">
        <v>15</v>
      </c>
      <c r="D1569">
        <v>30</v>
      </c>
      <c r="E1569">
        <v>0</v>
      </c>
      <c r="F1569">
        <f>order_details[[#This Row],[UnitPrice]]*order_details[[#This Row],[Quantity]]*(1-order_details[[#This Row],[Discount]])</f>
        <v>450</v>
      </c>
      <c r="G1569">
        <f>order_details[[#This Row],[Discount]]*100</f>
        <v>0</v>
      </c>
    </row>
    <row r="1570" spans="1:7" x14ac:dyDescent="0.35">
      <c r="A1570">
        <v>10846</v>
      </c>
      <c r="B1570">
        <v>74</v>
      </c>
      <c r="C1570">
        <v>10</v>
      </c>
      <c r="D1570">
        <v>20</v>
      </c>
      <c r="E1570">
        <v>0</v>
      </c>
      <c r="F1570">
        <f>order_details[[#This Row],[UnitPrice]]*order_details[[#This Row],[Quantity]]*(1-order_details[[#This Row],[Discount]])</f>
        <v>200</v>
      </c>
      <c r="G1570">
        <f>order_details[[#This Row],[Discount]]*100</f>
        <v>0</v>
      </c>
    </row>
    <row r="1571" spans="1:7" x14ac:dyDescent="0.35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f>order_details[[#This Row],[UnitPrice]]*order_details[[#This Row],[Quantity]]*(1-order_details[[#This Row],[Discount]])</f>
        <v>1152</v>
      </c>
      <c r="G1571">
        <f>order_details[[#This Row],[Discount]]*100</f>
        <v>20</v>
      </c>
    </row>
    <row r="1572" spans="1:7" x14ac:dyDescent="0.35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f>order_details[[#This Row],[UnitPrice]]*order_details[[#This Row],[Quantity]]*(1-order_details[[#This Row],[Discount]])</f>
        <v>88.32</v>
      </c>
      <c r="G1572">
        <f>order_details[[#This Row],[Discount]]*100</f>
        <v>20</v>
      </c>
    </row>
    <row r="1573" spans="1:7" x14ac:dyDescent="0.35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f>order_details[[#This Row],[UnitPrice]]*order_details[[#This Row],[Quantity]]*(1-order_details[[#This Row],[Discount]])</f>
        <v>1248</v>
      </c>
      <c r="G1573">
        <f>order_details[[#This Row],[Discount]]*100</f>
        <v>20</v>
      </c>
    </row>
    <row r="1574" spans="1:7" x14ac:dyDescent="0.35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f>order_details[[#This Row],[UnitPrice]]*order_details[[#This Row],[Quantity]]*(1-order_details[[#This Row],[Discount]])</f>
        <v>273.60000000000002</v>
      </c>
      <c r="G1574">
        <f>order_details[[#This Row],[Discount]]*100</f>
        <v>20</v>
      </c>
    </row>
    <row r="1575" spans="1:7" x14ac:dyDescent="0.35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f>order_details[[#This Row],[UnitPrice]]*order_details[[#This Row],[Quantity]]*(1-order_details[[#This Row],[Discount]])</f>
        <v>1224</v>
      </c>
      <c r="G1575">
        <f>order_details[[#This Row],[Discount]]*100</f>
        <v>20</v>
      </c>
    </row>
    <row r="1576" spans="1:7" x14ac:dyDescent="0.35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f>order_details[[#This Row],[UnitPrice]]*order_details[[#This Row],[Quantity]]*(1-order_details[[#This Row],[Discount]])</f>
        <v>946</v>
      </c>
      <c r="G1576">
        <f>order_details[[#This Row],[Discount]]*100</f>
        <v>20</v>
      </c>
    </row>
    <row r="1577" spans="1:7" x14ac:dyDescent="0.35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f>order_details[[#This Row],[UnitPrice]]*order_details[[#This Row],[Quantity]]*(1-order_details[[#This Row],[Discount]])</f>
        <v>640.5</v>
      </c>
      <c r="G1577">
        <f>order_details[[#This Row],[Discount]]*100</f>
        <v>0</v>
      </c>
    </row>
    <row r="1578" spans="1:7" x14ac:dyDescent="0.35">
      <c r="A1578">
        <v>10848</v>
      </c>
      <c r="B1578">
        <v>9</v>
      </c>
      <c r="C1578">
        <v>97</v>
      </c>
      <c r="D1578">
        <v>3</v>
      </c>
      <c r="E1578">
        <v>0</v>
      </c>
      <c r="F1578">
        <f>order_details[[#This Row],[UnitPrice]]*order_details[[#This Row],[Quantity]]*(1-order_details[[#This Row],[Discount]])</f>
        <v>291</v>
      </c>
      <c r="G1578">
        <f>order_details[[#This Row],[Discount]]*100</f>
        <v>0</v>
      </c>
    </row>
    <row r="1579" spans="1:7" x14ac:dyDescent="0.35">
      <c r="A1579">
        <v>10849</v>
      </c>
      <c r="B1579">
        <v>3</v>
      </c>
      <c r="C1579">
        <v>10</v>
      </c>
      <c r="D1579">
        <v>49</v>
      </c>
      <c r="E1579">
        <v>0</v>
      </c>
      <c r="F1579">
        <f>order_details[[#This Row],[UnitPrice]]*order_details[[#This Row],[Quantity]]*(1-order_details[[#This Row],[Discount]])</f>
        <v>490</v>
      </c>
      <c r="G1579">
        <f>order_details[[#This Row],[Discount]]*100</f>
        <v>0</v>
      </c>
    </row>
    <row r="1580" spans="1:7" x14ac:dyDescent="0.35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f>order_details[[#This Row],[UnitPrice]]*order_details[[#This Row],[Quantity]]*(1-order_details[[#This Row],[Discount]])</f>
        <v>477.81899999999996</v>
      </c>
      <c r="G1580">
        <f>order_details[[#This Row],[Discount]]*100</f>
        <v>15</v>
      </c>
    </row>
    <row r="1581" spans="1:7" x14ac:dyDescent="0.35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f>order_details[[#This Row],[UnitPrice]]*order_details[[#This Row],[Quantity]]*(1-order_details[[#This Row],[Discount]])</f>
        <v>238</v>
      </c>
      <c r="G1581">
        <f>order_details[[#This Row],[Discount]]*100</f>
        <v>15</v>
      </c>
    </row>
    <row r="1582" spans="1:7" x14ac:dyDescent="0.35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f>order_details[[#This Row],[UnitPrice]]*order_details[[#This Row],[Quantity]]*(1-order_details[[#This Row],[Discount]])</f>
        <v>8.5</v>
      </c>
      <c r="G1582">
        <f>order_details[[#This Row],[Discount]]*100</f>
        <v>15</v>
      </c>
    </row>
    <row r="1583" spans="1:7" x14ac:dyDescent="0.35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f>order_details[[#This Row],[UnitPrice]]*order_details[[#This Row],[Quantity]]*(1-order_details[[#This Row],[Discount]])</f>
        <v>382.5</v>
      </c>
      <c r="G1583">
        <f>order_details[[#This Row],[Discount]]*100</f>
        <v>15</v>
      </c>
    </row>
    <row r="1584" spans="1:7" x14ac:dyDescent="0.35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f>order_details[[#This Row],[UnitPrice]]*order_details[[#This Row],[Quantity]]*(1-order_details[[#This Row],[Discount]])</f>
        <v>90.25</v>
      </c>
      <c r="G1584">
        <f>order_details[[#This Row],[Discount]]*100</f>
        <v>5</v>
      </c>
    </row>
    <row r="1585" spans="1:7" x14ac:dyDescent="0.35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f>order_details[[#This Row],[UnitPrice]]*order_details[[#This Row],[Quantity]]*(1-order_details[[#This Row],[Discount]])</f>
        <v>133</v>
      </c>
      <c r="G1585">
        <f>order_details[[#This Row],[Discount]]*100</f>
        <v>5</v>
      </c>
    </row>
    <row r="1586" spans="1:7" x14ac:dyDescent="0.35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f>order_details[[#This Row],[UnitPrice]]*order_details[[#This Row],[Quantity]]*(1-order_details[[#This Row],[Discount]])</f>
        <v>185.25</v>
      </c>
      <c r="G1586">
        <f>order_details[[#This Row],[Discount]]*100</f>
        <v>5</v>
      </c>
    </row>
    <row r="1587" spans="1:7" x14ac:dyDescent="0.35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f>order_details[[#This Row],[UnitPrice]]*order_details[[#This Row],[Quantity]]*(1-order_details[[#This Row],[Discount]])</f>
        <v>2194.5</v>
      </c>
      <c r="G1587">
        <f>order_details[[#This Row],[Discount]]*100</f>
        <v>5</v>
      </c>
    </row>
    <row r="1588" spans="1:7" x14ac:dyDescent="0.35">
      <c r="A1588">
        <v>10852</v>
      </c>
      <c r="B1588">
        <v>2</v>
      </c>
      <c r="C1588">
        <v>19</v>
      </c>
      <c r="D1588">
        <v>15</v>
      </c>
      <c r="E1588">
        <v>0</v>
      </c>
      <c r="F1588">
        <f>order_details[[#This Row],[UnitPrice]]*order_details[[#This Row],[Quantity]]*(1-order_details[[#This Row],[Discount]])</f>
        <v>285</v>
      </c>
      <c r="G1588">
        <f>order_details[[#This Row],[Discount]]*100</f>
        <v>0</v>
      </c>
    </row>
    <row r="1589" spans="1:7" x14ac:dyDescent="0.35">
      <c r="A1589">
        <v>10852</v>
      </c>
      <c r="B1589">
        <v>17</v>
      </c>
      <c r="C1589">
        <v>39</v>
      </c>
      <c r="D1589">
        <v>6</v>
      </c>
      <c r="E1589">
        <v>0</v>
      </c>
      <c r="F1589">
        <f>order_details[[#This Row],[UnitPrice]]*order_details[[#This Row],[Quantity]]*(1-order_details[[#This Row],[Discount]])</f>
        <v>234</v>
      </c>
      <c r="G1589">
        <f>order_details[[#This Row],[Discount]]*100</f>
        <v>0</v>
      </c>
    </row>
    <row r="1590" spans="1:7" x14ac:dyDescent="0.35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f>order_details[[#This Row],[UnitPrice]]*order_details[[#This Row],[Quantity]]*(1-order_details[[#This Row],[Discount]])</f>
        <v>2465</v>
      </c>
      <c r="G1590">
        <f>order_details[[#This Row],[Discount]]*100</f>
        <v>0</v>
      </c>
    </row>
    <row r="1591" spans="1:7" x14ac:dyDescent="0.35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f>order_details[[#This Row],[UnitPrice]]*order_details[[#This Row],[Quantity]]*(1-order_details[[#This Row],[Discount]])</f>
        <v>625</v>
      </c>
      <c r="G1591">
        <f>order_details[[#This Row],[Discount]]*100</f>
        <v>0</v>
      </c>
    </row>
    <row r="1592" spans="1:7" x14ac:dyDescent="0.35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f>order_details[[#This Row],[UnitPrice]]*order_details[[#This Row],[Quantity]]*(1-order_details[[#This Row],[Discount]])</f>
        <v>2635</v>
      </c>
      <c r="G1592">
        <f>order_details[[#This Row],[Discount]]*100</f>
        <v>15</v>
      </c>
    </row>
    <row r="1593" spans="1:7" x14ac:dyDescent="0.35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f>order_details[[#This Row],[UnitPrice]]*order_details[[#This Row],[Quantity]]*(1-order_details[[#This Row],[Discount]])</f>
        <v>331.5</v>
      </c>
      <c r="G1593">
        <f>order_details[[#This Row],[Discount]]*100</f>
        <v>15</v>
      </c>
    </row>
    <row r="1594" spans="1:7" x14ac:dyDescent="0.35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f>order_details[[#This Row],[UnitPrice]]*order_details[[#This Row],[Quantity]]*(1-order_details[[#This Row],[Discount]])</f>
        <v>872.5</v>
      </c>
      <c r="G1594">
        <f>order_details[[#This Row],[Discount]]*100</f>
        <v>0</v>
      </c>
    </row>
    <row r="1595" spans="1:7" x14ac:dyDescent="0.35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f>order_details[[#This Row],[UnitPrice]]*order_details[[#This Row],[Quantity]]*(1-order_details[[#This Row],[Discount]])</f>
        <v>175</v>
      </c>
      <c r="G1595">
        <f>order_details[[#This Row],[Discount]]*100</f>
        <v>0</v>
      </c>
    </row>
    <row r="1596" spans="1:7" x14ac:dyDescent="0.35">
      <c r="A1596">
        <v>10855</v>
      </c>
      <c r="B1596">
        <v>56</v>
      </c>
      <c r="C1596">
        <v>38</v>
      </c>
      <c r="D1596">
        <v>24</v>
      </c>
      <c r="E1596">
        <v>0</v>
      </c>
      <c r="F1596">
        <f>order_details[[#This Row],[UnitPrice]]*order_details[[#This Row],[Quantity]]*(1-order_details[[#This Row],[Discount]])</f>
        <v>912</v>
      </c>
      <c r="G1596">
        <f>order_details[[#This Row],[Discount]]*100</f>
        <v>0</v>
      </c>
    </row>
    <row r="1597" spans="1:7" x14ac:dyDescent="0.35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f>order_details[[#This Row],[UnitPrice]]*order_details[[#This Row],[Quantity]]*(1-order_details[[#This Row],[Discount]])</f>
        <v>268.38749999999999</v>
      </c>
      <c r="G1597">
        <f>order_details[[#This Row],[Discount]]*100</f>
        <v>15</v>
      </c>
    </row>
    <row r="1598" spans="1:7" x14ac:dyDescent="0.35">
      <c r="A1598">
        <v>10856</v>
      </c>
      <c r="B1598">
        <v>2</v>
      </c>
      <c r="C1598">
        <v>19</v>
      </c>
      <c r="D1598">
        <v>20</v>
      </c>
      <c r="E1598">
        <v>0</v>
      </c>
      <c r="F1598">
        <f>order_details[[#This Row],[UnitPrice]]*order_details[[#This Row],[Quantity]]*(1-order_details[[#This Row],[Discount]])</f>
        <v>380</v>
      </c>
      <c r="G1598">
        <f>order_details[[#This Row],[Discount]]*100</f>
        <v>0</v>
      </c>
    </row>
    <row r="1599" spans="1:7" x14ac:dyDescent="0.35">
      <c r="A1599">
        <v>10856</v>
      </c>
      <c r="B1599">
        <v>42</v>
      </c>
      <c r="C1599">
        <v>14</v>
      </c>
      <c r="D1599">
        <v>20</v>
      </c>
      <c r="E1599">
        <v>0</v>
      </c>
      <c r="F1599">
        <f>order_details[[#This Row],[UnitPrice]]*order_details[[#This Row],[Quantity]]*(1-order_details[[#This Row],[Discount]])</f>
        <v>280</v>
      </c>
      <c r="G1599">
        <f>order_details[[#This Row],[Discount]]*100</f>
        <v>0</v>
      </c>
    </row>
    <row r="1600" spans="1:7" x14ac:dyDescent="0.35">
      <c r="A1600">
        <v>10857</v>
      </c>
      <c r="B1600">
        <v>3</v>
      </c>
      <c r="C1600">
        <v>10</v>
      </c>
      <c r="D1600">
        <v>30</v>
      </c>
      <c r="E1600">
        <v>0</v>
      </c>
      <c r="F1600">
        <f>order_details[[#This Row],[UnitPrice]]*order_details[[#This Row],[Quantity]]*(1-order_details[[#This Row],[Discount]])</f>
        <v>300</v>
      </c>
      <c r="G1600">
        <f>order_details[[#This Row],[Discount]]*100</f>
        <v>0</v>
      </c>
    </row>
    <row r="1601" spans="1:7" x14ac:dyDescent="0.35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f>order_details[[#This Row],[UnitPrice]]*order_details[[#This Row],[Quantity]]*(1-order_details[[#This Row],[Discount]])</f>
        <v>819.78749999999991</v>
      </c>
      <c r="G1601">
        <f>order_details[[#This Row],[Discount]]*100</f>
        <v>25</v>
      </c>
    </row>
    <row r="1602" spans="1:7" x14ac:dyDescent="0.35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f>order_details[[#This Row],[UnitPrice]]*order_details[[#This Row],[Quantity]]*(1-order_details[[#This Row],[Discount]])</f>
        <v>928.42500000000007</v>
      </c>
      <c r="G1602">
        <f>order_details[[#This Row],[Discount]]*100</f>
        <v>25</v>
      </c>
    </row>
    <row r="1603" spans="1:7" x14ac:dyDescent="0.35">
      <c r="A1603">
        <v>10858</v>
      </c>
      <c r="B1603">
        <v>7</v>
      </c>
      <c r="C1603">
        <v>30</v>
      </c>
      <c r="D1603">
        <v>5</v>
      </c>
      <c r="E1603">
        <v>0</v>
      </c>
      <c r="F1603">
        <f>order_details[[#This Row],[UnitPrice]]*order_details[[#This Row],[Quantity]]*(1-order_details[[#This Row],[Discount]])</f>
        <v>150</v>
      </c>
      <c r="G1603">
        <f>order_details[[#This Row],[Discount]]*100</f>
        <v>0</v>
      </c>
    </row>
    <row r="1604" spans="1:7" x14ac:dyDescent="0.35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f>order_details[[#This Row],[UnitPrice]]*order_details[[#This Row],[Quantity]]*(1-order_details[[#This Row],[Discount]])</f>
        <v>439</v>
      </c>
      <c r="G1604">
        <f>order_details[[#This Row],[Discount]]*100</f>
        <v>0</v>
      </c>
    </row>
    <row r="1605" spans="1:7" x14ac:dyDescent="0.35">
      <c r="A1605">
        <v>10858</v>
      </c>
      <c r="B1605">
        <v>70</v>
      </c>
      <c r="C1605">
        <v>15</v>
      </c>
      <c r="D1605">
        <v>4</v>
      </c>
      <c r="E1605">
        <v>0</v>
      </c>
      <c r="F1605">
        <f>order_details[[#This Row],[UnitPrice]]*order_details[[#This Row],[Quantity]]*(1-order_details[[#This Row],[Discount]])</f>
        <v>60</v>
      </c>
      <c r="G1605">
        <f>order_details[[#This Row],[Discount]]*100</f>
        <v>0</v>
      </c>
    </row>
    <row r="1606" spans="1:7" x14ac:dyDescent="0.35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f>order_details[[#This Row],[UnitPrice]]*order_details[[#This Row],[Quantity]]*(1-order_details[[#This Row],[Discount]])</f>
        <v>135</v>
      </c>
      <c r="G1606">
        <f>order_details[[#This Row],[Discount]]*100</f>
        <v>25</v>
      </c>
    </row>
    <row r="1607" spans="1:7" x14ac:dyDescent="0.35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f>order_details[[#This Row],[UnitPrice]]*order_details[[#This Row],[Quantity]]*(1-order_details[[#This Row],[Discount]])</f>
        <v>195.5625</v>
      </c>
      <c r="G1607">
        <f>order_details[[#This Row],[Discount]]*100</f>
        <v>25</v>
      </c>
    </row>
    <row r="1608" spans="1:7" x14ac:dyDescent="0.35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f>order_details[[#This Row],[UnitPrice]]*order_details[[#This Row],[Quantity]]*(1-order_details[[#This Row],[Discount]])</f>
        <v>748.125</v>
      </c>
      <c r="G1608">
        <f>order_details[[#This Row],[Discount]]*100</f>
        <v>25</v>
      </c>
    </row>
    <row r="1609" spans="1:7" x14ac:dyDescent="0.35">
      <c r="A1609">
        <v>10860</v>
      </c>
      <c r="B1609">
        <v>51</v>
      </c>
      <c r="C1609">
        <v>53</v>
      </c>
      <c r="D1609">
        <v>3</v>
      </c>
      <c r="E1609">
        <v>0</v>
      </c>
      <c r="F1609">
        <f>order_details[[#This Row],[UnitPrice]]*order_details[[#This Row],[Quantity]]*(1-order_details[[#This Row],[Discount]])</f>
        <v>159</v>
      </c>
      <c r="G1609">
        <f>order_details[[#This Row],[Discount]]*100</f>
        <v>0</v>
      </c>
    </row>
    <row r="1610" spans="1:7" x14ac:dyDescent="0.35">
      <c r="A1610">
        <v>10860</v>
      </c>
      <c r="B1610">
        <v>76</v>
      </c>
      <c r="C1610">
        <v>18</v>
      </c>
      <c r="D1610">
        <v>20</v>
      </c>
      <c r="E1610">
        <v>0</v>
      </c>
      <c r="F1610">
        <f>order_details[[#This Row],[UnitPrice]]*order_details[[#This Row],[Quantity]]*(1-order_details[[#This Row],[Discount]])</f>
        <v>360</v>
      </c>
      <c r="G1610">
        <f>order_details[[#This Row],[Discount]]*100</f>
        <v>0</v>
      </c>
    </row>
    <row r="1611" spans="1:7" x14ac:dyDescent="0.35">
      <c r="A1611">
        <v>10861</v>
      </c>
      <c r="B1611">
        <v>17</v>
      </c>
      <c r="C1611">
        <v>39</v>
      </c>
      <c r="D1611">
        <v>42</v>
      </c>
      <c r="E1611">
        <v>0</v>
      </c>
      <c r="F1611">
        <f>order_details[[#This Row],[UnitPrice]]*order_details[[#This Row],[Quantity]]*(1-order_details[[#This Row],[Discount]])</f>
        <v>1638</v>
      </c>
      <c r="G1611">
        <f>order_details[[#This Row],[Discount]]*100</f>
        <v>0</v>
      </c>
    </row>
    <row r="1612" spans="1:7" x14ac:dyDescent="0.35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f>order_details[[#This Row],[UnitPrice]]*order_details[[#This Row],[Quantity]]*(1-order_details[[#This Row],[Discount]])</f>
        <v>1250</v>
      </c>
      <c r="G1612">
        <f>order_details[[#This Row],[Discount]]*100</f>
        <v>0</v>
      </c>
    </row>
    <row r="1613" spans="1:7" x14ac:dyDescent="0.35">
      <c r="A1613">
        <v>10861</v>
      </c>
      <c r="B1613">
        <v>21</v>
      </c>
      <c r="C1613">
        <v>10</v>
      </c>
      <c r="D1613">
        <v>40</v>
      </c>
      <c r="E1613">
        <v>0</v>
      </c>
      <c r="F1613">
        <f>order_details[[#This Row],[UnitPrice]]*order_details[[#This Row],[Quantity]]*(1-order_details[[#This Row],[Discount]])</f>
        <v>400</v>
      </c>
      <c r="G1613">
        <f>order_details[[#This Row],[Discount]]*100</f>
        <v>0</v>
      </c>
    </row>
    <row r="1614" spans="1:7" x14ac:dyDescent="0.35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f>order_details[[#This Row],[UnitPrice]]*order_details[[#This Row],[Quantity]]*(1-order_details[[#This Row],[Discount]])</f>
        <v>87.5</v>
      </c>
      <c r="G1614">
        <f>order_details[[#This Row],[Discount]]*100</f>
        <v>0</v>
      </c>
    </row>
    <row r="1615" spans="1:7" x14ac:dyDescent="0.35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f>order_details[[#This Row],[UnitPrice]]*order_details[[#This Row],[Quantity]]*(1-order_details[[#This Row],[Discount]])</f>
        <v>147.89999999999998</v>
      </c>
      <c r="G1615">
        <f>order_details[[#This Row],[Discount]]*100</f>
        <v>0</v>
      </c>
    </row>
    <row r="1616" spans="1:7" x14ac:dyDescent="0.35">
      <c r="A1616">
        <v>10862</v>
      </c>
      <c r="B1616">
        <v>11</v>
      </c>
      <c r="C1616">
        <v>21</v>
      </c>
      <c r="D1616">
        <v>25</v>
      </c>
      <c r="E1616">
        <v>0</v>
      </c>
      <c r="F1616">
        <f>order_details[[#This Row],[UnitPrice]]*order_details[[#This Row],[Quantity]]*(1-order_details[[#This Row],[Discount]])</f>
        <v>525</v>
      </c>
      <c r="G1616">
        <f>order_details[[#This Row],[Discount]]*100</f>
        <v>0</v>
      </c>
    </row>
    <row r="1617" spans="1:7" x14ac:dyDescent="0.35">
      <c r="A1617">
        <v>10862</v>
      </c>
      <c r="B1617">
        <v>52</v>
      </c>
      <c r="C1617">
        <v>7</v>
      </c>
      <c r="D1617">
        <v>8</v>
      </c>
      <c r="E1617">
        <v>0</v>
      </c>
      <c r="F1617">
        <f>order_details[[#This Row],[UnitPrice]]*order_details[[#This Row],[Quantity]]*(1-order_details[[#This Row],[Discount]])</f>
        <v>56</v>
      </c>
      <c r="G1617">
        <f>order_details[[#This Row],[Discount]]*100</f>
        <v>0</v>
      </c>
    </row>
    <row r="1618" spans="1:7" x14ac:dyDescent="0.35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f>order_details[[#This Row],[UnitPrice]]*order_details[[#This Row],[Quantity]]*(1-order_details[[#This Row],[Discount]])</f>
        <v>306</v>
      </c>
      <c r="G1618">
        <f>order_details[[#This Row],[Discount]]*100</f>
        <v>15</v>
      </c>
    </row>
    <row r="1619" spans="1:7" x14ac:dyDescent="0.35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f>order_details[[#This Row],[UnitPrice]]*order_details[[#This Row],[Quantity]]*(1-order_details[[#This Row],[Discount]])</f>
        <v>135.15</v>
      </c>
      <c r="G1619">
        <f>order_details[[#This Row],[Discount]]*100</f>
        <v>15</v>
      </c>
    </row>
    <row r="1620" spans="1:7" x14ac:dyDescent="0.35">
      <c r="A1620">
        <v>10864</v>
      </c>
      <c r="B1620">
        <v>35</v>
      </c>
      <c r="C1620">
        <v>18</v>
      </c>
      <c r="D1620">
        <v>4</v>
      </c>
      <c r="E1620">
        <v>0</v>
      </c>
      <c r="F1620">
        <f>order_details[[#This Row],[UnitPrice]]*order_details[[#This Row],[Quantity]]*(1-order_details[[#This Row],[Discount]])</f>
        <v>72</v>
      </c>
      <c r="G1620">
        <f>order_details[[#This Row],[Discount]]*100</f>
        <v>0</v>
      </c>
    </row>
    <row r="1621" spans="1:7" x14ac:dyDescent="0.35">
      <c r="A1621">
        <v>10864</v>
      </c>
      <c r="B1621">
        <v>67</v>
      </c>
      <c r="C1621">
        <v>14</v>
      </c>
      <c r="D1621">
        <v>15</v>
      </c>
      <c r="E1621">
        <v>0</v>
      </c>
      <c r="F1621">
        <f>order_details[[#This Row],[UnitPrice]]*order_details[[#This Row],[Quantity]]*(1-order_details[[#This Row],[Discount]])</f>
        <v>210</v>
      </c>
      <c r="G1621">
        <f>order_details[[#This Row],[Discount]]*100</f>
        <v>0</v>
      </c>
    </row>
    <row r="1622" spans="1:7" x14ac:dyDescent="0.35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f>order_details[[#This Row],[UnitPrice]]*order_details[[#This Row],[Quantity]]*(1-order_details[[#This Row],[Discount]])</f>
        <v>15019.5</v>
      </c>
      <c r="G1622">
        <f>order_details[[#This Row],[Discount]]*100</f>
        <v>5</v>
      </c>
    </row>
    <row r="1623" spans="1:7" x14ac:dyDescent="0.35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f>order_details[[#This Row],[UnitPrice]]*order_details[[#This Row],[Quantity]]*(1-order_details[[#This Row],[Discount]])</f>
        <v>1368</v>
      </c>
      <c r="G1623">
        <f>order_details[[#This Row],[Discount]]*100</f>
        <v>5</v>
      </c>
    </row>
    <row r="1624" spans="1:7" x14ac:dyDescent="0.35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f>order_details[[#This Row],[UnitPrice]]*order_details[[#This Row],[Quantity]]*(1-order_details[[#This Row],[Discount]])</f>
        <v>299.25</v>
      </c>
      <c r="G1624">
        <f>order_details[[#This Row],[Discount]]*100</f>
        <v>25</v>
      </c>
    </row>
    <row r="1625" spans="1:7" x14ac:dyDescent="0.35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f>order_details[[#This Row],[UnitPrice]]*order_details[[#This Row],[Quantity]]*(1-order_details[[#This Row],[Discount]])</f>
        <v>20.25</v>
      </c>
      <c r="G1625">
        <f>order_details[[#This Row],[Discount]]*100</f>
        <v>25</v>
      </c>
    </row>
    <row r="1626" spans="1:7" x14ac:dyDescent="0.35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f>order_details[[#This Row],[UnitPrice]]*order_details[[#This Row],[Quantity]]*(1-order_details[[#This Row],[Discount]])</f>
        <v>776.69999999999993</v>
      </c>
      <c r="G1626">
        <f>order_details[[#This Row],[Discount]]*100</f>
        <v>25</v>
      </c>
    </row>
    <row r="1627" spans="1:7" x14ac:dyDescent="0.35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f>order_details[[#This Row],[UnitPrice]]*order_details[[#This Row],[Quantity]]*(1-order_details[[#This Row],[Discount]])</f>
        <v>98.399999999999991</v>
      </c>
      <c r="G1627">
        <f>order_details[[#This Row],[Discount]]*100</f>
        <v>0</v>
      </c>
    </row>
    <row r="1628" spans="1:7" x14ac:dyDescent="0.35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f>order_details[[#This Row],[UnitPrice]]*order_details[[#This Row],[Quantity]]*(1-order_details[[#This Row],[Discount]])</f>
        <v>624.6</v>
      </c>
      <c r="G1628">
        <f>order_details[[#This Row],[Discount]]*100</f>
        <v>0</v>
      </c>
    </row>
    <row r="1629" spans="1:7" x14ac:dyDescent="0.35">
      <c r="A1629">
        <v>10868</v>
      </c>
      <c r="B1629">
        <v>35</v>
      </c>
      <c r="C1629">
        <v>18</v>
      </c>
      <c r="D1629">
        <v>30</v>
      </c>
      <c r="E1629">
        <v>0</v>
      </c>
      <c r="F1629">
        <f>order_details[[#This Row],[UnitPrice]]*order_details[[#This Row],[Quantity]]*(1-order_details[[#This Row],[Discount]])</f>
        <v>540</v>
      </c>
      <c r="G1629">
        <f>order_details[[#This Row],[Discount]]*100</f>
        <v>0</v>
      </c>
    </row>
    <row r="1630" spans="1:7" x14ac:dyDescent="0.35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f>order_details[[#This Row],[UnitPrice]]*order_details[[#This Row],[Quantity]]*(1-order_details[[#This Row],[Discount]])</f>
        <v>756</v>
      </c>
      <c r="G1630">
        <f>order_details[[#This Row],[Discount]]*100</f>
        <v>10</v>
      </c>
    </row>
    <row r="1631" spans="1:7" x14ac:dyDescent="0.35">
      <c r="A1631">
        <v>10869</v>
      </c>
      <c r="B1631">
        <v>1</v>
      </c>
      <c r="C1631">
        <v>18</v>
      </c>
      <c r="D1631">
        <v>40</v>
      </c>
      <c r="E1631">
        <v>0</v>
      </c>
      <c r="F1631">
        <f>order_details[[#This Row],[UnitPrice]]*order_details[[#This Row],[Quantity]]*(1-order_details[[#This Row],[Discount]])</f>
        <v>720</v>
      </c>
      <c r="G1631">
        <f>order_details[[#This Row],[Discount]]*100</f>
        <v>0</v>
      </c>
    </row>
    <row r="1632" spans="1:7" x14ac:dyDescent="0.35">
      <c r="A1632">
        <v>10869</v>
      </c>
      <c r="B1632">
        <v>11</v>
      </c>
      <c r="C1632">
        <v>21</v>
      </c>
      <c r="D1632">
        <v>10</v>
      </c>
      <c r="E1632">
        <v>0</v>
      </c>
      <c r="F1632">
        <f>order_details[[#This Row],[UnitPrice]]*order_details[[#This Row],[Quantity]]*(1-order_details[[#This Row],[Discount]])</f>
        <v>210</v>
      </c>
      <c r="G1632">
        <f>order_details[[#This Row],[Discount]]*100</f>
        <v>0</v>
      </c>
    </row>
    <row r="1633" spans="1:7" x14ac:dyDescent="0.35">
      <c r="A1633">
        <v>10869</v>
      </c>
      <c r="B1633">
        <v>23</v>
      </c>
      <c r="C1633">
        <v>9</v>
      </c>
      <c r="D1633">
        <v>50</v>
      </c>
      <c r="E1633">
        <v>0</v>
      </c>
      <c r="F1633">
        <f>order_details[[#This Row],[UnitPrice]]*order_details[[#This Row],[Quantity]]*(1-order_details[[#This Row],[Discount]])</f>
        <v>450</v>
      </c>
      <c r="G1633">
        <f>order_details[[#This Row],[Discount]]*100</f>
        <v>0</v>
      </c>
    </row>
    <row r="1634" spans="1:7" x14ac:dyDescent="0.35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f>order_details[[#This Row],[UnitPrice]]*order_details[[#This Row],[Quantity]]*(1-order_details[[#This Row],[Discount]])</f>
        <v>250</v>
      </c>
      <c r="G1634">
        <f>order_details[[#This Row],[Discount]]*100</f>
        <v>0</v>
      </c>
    </row>
    <row r="1635" spans="1:7" x14ac:dyDescent="0.35">
      <c r="A1635">
        <v>10870</v>
      </c>
      <c r="B1635">
        <v>35</v>
      </c>
      <c r="C1635">
        <v>18</v>
      </c>
      <c r="D1635">
        <v>3</v>
      </c>
      <c r="E1635">
        <v>0</v>
      </c>
      <c r="F1635">
        <f>order_details[[#This Row],[UnitPrice]]*order_details[[#This Row],[Quantity]]*(1-order_details[[#This Row],[Discount]])</f>
        <v>54</v>
      </c>
      <c r="G1635">
        <f>order_details[[#This Row],[Discount]]*100</f>
        <v>0</v>
      </c>
    </row>
    <row r="1636" spans="1:7" x14ac:dyDescent="0.35">
      <c r="A1636">
        <v>10870</v>
      </c>
      <c r="B1636">
        <v>51</v>
      </c>
      <c r="C1636">
        <v>53</v>
      </c>
      <c r="D1636">
        <v>2</v>
      </c>
      <c r="E1636">
        <v>0</v>
      </c>
      <c r="F1636">
        <f>order_details[[#This Row],[UnitPrice]]*order_details[[#This Row],[Quantity]]*(1-order_details[[#This Row],[Discount]])</f>
        <v>106</v>
      </c>
      <c r="G1636">
        <f>order_details[[#This Row],[Discount]]*100</f>
        <v>0</v>
      </c>
    </row>
    <row r="1637" spans="1:7" x14ac:dyDescent="0.35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f>order_details[[#This Row],[UnitPrice]]*order_details[[#This Row],[Quantity]]*(1-order_details[[#This Row],[Discount]])</f>
        <v>1187.5</v>
      </c>
      <c r="G1637">
        <f>order_details[[#This Row],[Discount]]*100</f>
        <v>5</v>
      </c>
    </row>
    <row r="1638" spans="1:7" x14ac:dyDescent="0.35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f>order_details[[#This Row],[UnitPrice]]*order_details[[#This Row],[Quantity]]*(1-order_details[[#This Row],[Discount]])</f>
        <v>198.92999999999998</v>
      </c>
      <c r="G1638">
        <f>order_details[[#This Row],[Discount]]*100</f>
        <v>5</v>
      </c>
    </row>
    <row r="1639" spans="1:7" x14ac:dyDescent="0.35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f>order_details[[#This Row],[UnitPrice]]*order_details[[#This Row],[Quantity]]*(1-order_details[[#This Row],[Discount]])</f>
        <v>592.79999999999995</v>
      </c>
      <c r="G1639">
        <f>order_details[[#This Row],[Discount]]*100</f>
        <v>5</v>
      </c>
    </row>
    <row r="1640" spans="1:7" x14ac:dyDescent="0.35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f>order_details[[#This Row],[UnitPrice]]*order_details[[#This Row],[Quantity]]*(1-order_details[[#This Row],[Discount]])</f>
        <v>228</v>
      </c>
      <c r="G1640">
        <f>order_details[[#This Row],[Discount]]*100</f>
        <v>5</v>
      </c>
    </row>
    <row r="1641" spans="1:7" x14ac:dyDescent="0.35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f>order_details[[#This Row],[UnitPrice]]*order_details[[#This Row],[Quantity]]*(1-order_details[[#This Row],[Discount]])</f>
        <v>936.69999999999993</v>
      </c>
      <c r="G1641">
        <f>order_details[[#This Row],[Discount]]*100</f>
        <v>5</v>
      </c>
    </row>
    <row r="1642" spans="1:7" x14ac:dyDescent="0.35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f>order_details[[#This Row],[UnitPrice]]*order_details[[#This Row],[Quantity]]*(1-order_details[[#This Row],[Discount]])</f>
        <v>473.8125</v>
      </c>
      <c r="G1642">
        <f>order_details[[#This Row],[Discount]]*100</f>
        <v>5</v>
      </c>
    </row>
    <row r="1643" spans="1:7" x14ac:dyDescent="0.35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f>order_details[[#This Row],[UnitPrice]]*order_details[[#This Row],[Quantity]]*(1-order_details[[#This Row],[Discount]])</f>
        <v>419.94749999999999</v>
      </c>
      <c r="G1643">
        <f>order_details[[#This Row],[Discount]]*100</f>
        <v>5</v>
      </c>
    </row>
    <row r="1644" spans="1:7" x14ac:dyDescent="0.35">
      <c r="A1644">
        <v>10873</v>
      </c>
      <c r="B1644">
        <v>21</v>
      </c>
      <c r="C1644">
        <v>10</v>
      </c>
      <c r="D1644">
        <v>20</v>
      </c>
      <c r="E1644">
        <v>0</v>
      </c>
      <c r="F1644">
        <f>order_details[[#This Row],[UnitPrice]]*order_details[[#This Row],[Quantity]]*(1-order_details[[#This Row],[Discount]])</f>
        <v>200</v>
      </c>
      <c r="G1644">
        <f>order_details[[#This Row],[Discount]]*100</f>
        <v>0</v>
      </c>
    </row>
    <row r="1645" spans="1:7" x14ac:dyDescent="0.35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f>order_details[[#This Row],[UnitPrice]]*order_details[[#This Row],[Quantity]]*(1-order_details[[#This Row],[Discount]])</f>
        <v>136.80000000000001</v>
      </c>
      <c r="G1645">
        <f>order_details[[#This Row],[Discount]]*100</f>
        <v>0</v>
      </c>
    </row>
    <row r="1646" spans="1:7" x14ac:dyDescent="0.35">
      <c r="A1646">
        <v>10874</v>
      </c>
      <c r="B1646">
        <v>10</v>
      </c>
      <c r="C1646">
        <v>31</v>
      </c>
      <c r="D1646">
        <v>10</v>
      </c>
      <c r="E1646">
        <v>0</v>
      </c>
      <c r="F1646">
        <f>order_details[[#This Row],[UnitPrice]]*order_details[[#This Row],[Quantity]]*(1-order_details[[#This Row],[Discount]])</f>
        <v>310</v>
      </c>
      <c r="G1646">
        <f>order_details[[#This Row],[Discount]]*100</f>
        <v>0</v>
      </c>
    </row>
    <row r="1647" spans="1:7" x14ac:dyDescent="0.35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f>order_details[[#This Row],[UnitPrice]]*order_details[[#This Row],[Quantity]]*(1-order_details[[#This Row],[Discount]])</f>
        <v>229.99999999999997</v>
      </c>
      <c r="G1647">
        <f>order_details[[#This Row],[Discount]]*100</f>
        <v>0</v>
      </c>
    </row>
    <row r="1648" spans="1:7" x14ac:dyDescent="0.35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f>order_details[[#This Row],[UnitPrice]]*order_details[[#This Row],[Quantity]]*(1-order_details[[#This Row],[Discount]])</f>
        <v>179.55</v>
      </c>
      <c r="G1648">
        <f>order_details[[#This Row],[Discount]]*100</f>
        <v>10</v>
      </c>
    </row>
    <row r="1649" spans="1:7" x14ac:dyDescent="0.35">
      <c r="A1649">
        <v>10875</v>
      </c>
      <c r="B1649">
        <v>49</v>
      </c>
      <c r="C1649">
        <v>20</v>
      </c>
      <c r="D1649">
        <v>15</v>
      </c>
      <c r="E1649">
        <v>0</v>
      </c>
      <c r="F1649">
        <f>order_details[[#This Row],[UnitPrice]]*order_details[[#This Row],[Quantity]]*(1-order_details[[#This Row],[Discount]])</f>
        <v>300</v>
      </c>
      <c r="G1649">
        <f>order_details[[#This Row],[Discount]]*100</f>
        <v>0</v>
      </c>
    </row>
    <row r="1650" spans="1:7" x14ac:dyDescent="0.35">
      <c r="A1650">
        <v>10876</v>
      </c>
      <c r="B1650">
        <v>46</v>
      </c>
      <c r="C1650">
        <v>12</v>
      </c>
      <c r="D1650">
        <v>21</v>
      </c>
      <c r="E1650">
        <v>0</v>
      </c>
      <c r="F1650">
        <f>order_details[[#This Row],[UnitPrice]]*order_details[[#This Row],[Quantity]]*(1-order_details[[#This Row],[Discount]])</f>
        <v>252</v>
      </c>
      <c r="G1650">
        <f>order_details[[#This Row],[Discount]]*100</f>
        <v>0</v>
      </c>
    </row>
    <row r="1651" spans="1:7" x14ac:dyDescent="0.35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f>order_details[[#This Row],[UnitPrice]]*order_details[[#This Row],[Quantity]]*(1-order_details[[#This Row],[Discount]])</f>
        <v>665</v>
      </c>
      <c r="G1651">
        <f>order_details[[#This Row],[Discount]]*100</f>
        <v>0</v>
      </c>
    </row>
    <row r="1652" spans="1:7" x14ac:dyDescent="0.35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f>order_details[[#This Row],[UnitPrice]]*order_details[[#This Row],[Quantity]]*(1-order_details[[#This Row],[Discount]])</f>
        <v>392.625</v>
      </c>
      <c r="G1652">
        <f>order_details[[#This Row],[Discount]]*100</f>
        <v>25</v>
      </c>
    </row>
    <row r="1653" spans="1:7" x14ac:dyDescent="0.35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f>order_details[[#This Row],[UnitPrice]]*order_details[[#This Row],[Quantity]]*(1-order_details[[#This Row],[Discount]])</f>
        <v>1562.5</v>
      </c>
      <c r="G1653">
        <f>order_details[[#This Row],[Discount]]*100</f>
        <v>0</v>
      </c>
    </row>
    <row r="1654" spans="1:7" x14ac:dyDescent="0.35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f>order_details[[#This Row],[UnitPrice]]*order_details[[#This Row],[Quantity]]*(1-order_details[[#This Row],[Discount]])</f>
        <v>1539</v>
      </c>
      <c r="G1654">
        <f>order_details[[#This Row],[Discount]]*100</f>
        <v>5</v>
      </c>
    </row>
    <row r="1655" spans="1:7" x14ac:dyDescent="0.35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f>order_details[[#This Row],[UnitPrice]]*order_details[[#This Row],[Quantity]]*(1-order_details[[#This Row],[Discount]])</f>
        <v>220.79999999999998</v>
      </c>
      <c r="G1655">
        <f>order_details[[#This Row],[Discount]]*100</f>
        <v>0</v>
      </c>
    </row>
    <row r="1656" spans="1:7" x14ac:dyDescent="0.35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f>order_details[[#This Row],[UnitPrice]]*order_details[[#This Row],[Quantity]]*(1-order_details[[#This Row],[Discount]])</f>
        <v>210.5</v>
      </c>
      <c r="G1656">
        <f>order_details[[#This Row],[Discount]]*100</f>
        <v>0</v>
      </c>
    </row>
    <row r="1657" spans="1:7" x14ac:dyDescent="0.35">
      <c r="A1657">
        <v>10879</v>
      </c>
      <c r="B1657">
        <v>76</v>
      </c>
      <c r="C1657">
        <v>18</v>
      </c>
      <c r="D1657">
        <v>10</v>
      </c>
      <c r="E1657">
        <v>0</v>
      </c>
      <c r="F1657">
        <f>order_details[[#This Row],[UnitPrice]]*order_details[[#This Row],[Quantity]]*(1-order_details[[#This Row],[Discount]])</f>
        <v>180</v>
      </c>
      <c r="G1657">
        <f>order_details[[#This Row],[Discount]]*100</f>
        <v>0</v>
      </c>
    </row>
    <row r="1658" spans="1:7" x14ac:dyDescent="0.35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f>order_details[[#This Row],[UnitPrice]]*order_details[[#This Row],[Quantity]]*(1-order_details[[#This Row],[Discount]])</f>
        <v>216</v>
      </c>
      <c r="G1658">
        <f>order_details[[#This Row],[Discount]]*100</f>
        <v>20</v>
      </c>
    </row>
    <row r="1659" spans="1:7" x14ac:dyDescent="0.35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f>order_details[[#This Row],[UnitPrice]]*order_details[[#This Row],[Quantity]]*(1-order_details[[#This Row],[Discount]])</f>
        <v>684</v>
      </c>
      <c r="G1659">
        <f>order_details[[#This Row],[Discount]]*100</f>
        <v>20</v>
      </c>
    </row>
    <row r="1660" spans="1:7" x14ac:dyDescent="0.35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f>order_details[[#This Row],[UnitPrice]]*order_details[[#This Row],[Quantity]]*(1-order_details[[#This Row],[Discount]])</f>
        <v>600</v>
      </c>
      <c r="G1660">
        <f>order_details[[#This Row],[Discount]]*100</f>
        <v>20</v>
      </c>
    </row>
    <row r="1661" spans="1:7" x14ac:dyDescent="0.35">
      <c r="A1661">
        <v>10881</v>
      </c>
      <c r="B1661">
        <v>73</v>
      </c>
      <c r="C1661">
        <v>15</v>
      </c>
      <c r="D1661">
        <v>10</v>
      </c>
      <c r="E1661">
        <v>0</v>
      </c>
      <c r="F1661">
        <f>order_details[[#This Row],[UnitPrice]]*order_details[[#This Row],[Quantity]]*(1-order_details[[#This Row],[Discount]])</f>
        <v>150</v>
      </c>
      <c r="G1661">
        <f>order_details[[#This Row],[Discount]]*100</f>
        <v>0</v>
      </c>
    </row>
    <row r="1662" spans="1:7" x14ac:dyDescent="0.35">
      <c r="A1662">
        <v>10882</v>
      </c>
      <c r="B1662">
        <v>42</v>
      </c>
      <c r="C1662">
        <v>14</v>
      </c>
      <c r="D1662">
        <v>25</v>
      </c>
      <c r="E1662">
        <v>0</v>
      </c>
      <c r="F1662">
        <f>order_details[[#This Row],[UnitPrice]]*order_details[[#This Row],[Quantity]]*(1-order_details[[#This Row],[Discount]])</f>
        <v>350</v>
      </c>
      <c r="G1662">
        <f>order_details[[#This Row],[Discount]]*100</f>
        <v>0</v>
      </c>
    </row>
    <row r="1663" spans="1:7" x14ac:dyDescent="0.35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f>order_details[[#This Row],[UnitPrice]]*order_details[[#This Row],[Quantity]]*(1-order_details[[#This Row],[Discount]])</f>
        <v>340</v>
      </c>
      <c r="G1663">
        <f>order_details[[#This Row],[Discount]]*100</f>
        <v>15</v>
      </c>
    </row>
    <row r="1664" spans="1:7" x14ac:dyDescent="0.35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f>order_details[[#This Row],[UnitPrice]]*order_details[[#This Row],[Quantity]]*(1-order_details[[#This Row],[Discount]])</f>
        <v>202.64</v>
      </c>
      <c r="G1664">
        <f>order_details[[#This Row],[Discount]]*100</f>
        <v>15</v>
      </c>
    </row>
    <row r="1665" spans="1:7" x14ac:dyDescent="0.35">
      <c r="A1665">
        <v>10883</v>
      </c>
      <c r="B1665">
        <v>24</v>
      </c>
      <c r="C1665">
        <v>4.5</v>
      </c>
      <c r="D1665">
        <v>8</v>
      </c>
      <c r="E1665">
        <v>0</v>
      </c>
      <c r="F1665">
        <f>order_details[[#This Row],[UnitPrice]]*order_details[[#This Row],[Quantity]]*(1-order_details[[#This Row],[Discount]])</f>
        <v>36</v>
      </c>
      <c r="G1665">
        <f>order_details[[#This Row],[Discount]]*100</f>
        <v>0</v>
      </c>
    </row>
    <row r="1666" spans="1:7" x14ac:dyDescent="0.35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f>order_details[[#This Row],[UnitPrice]]*order_details[[#This Row],[Quantity]]*(1-order_details[[#This Row],[Discount]])</f>
        <v>380</v>
      </c>
      <c r="G1666">
        <f>order_details[[#This Row],[Discount]]*100</f>
        <v>5</v>
      </c>
    </row>
    <row r="1667" spans="1:7" x14ac:dyDescent="0.35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f>order_details[[#This Row],[UnitPrice]]*order_details[[#This Row],[Quantity]]*(1-order_details[[#This Row],[Discount]])</f>
        <v>758.09999999999991</v>
      </c>
      <c r="G1667">
        <f>order_details[[#This Row],[Discount]]*100</f>
        <v>5</v>
      </c>
    </row>
    <row r="1668" spans="1:7" x14ac:dyDescent="0.35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f>order_details[[#This Row],[UnitPrice]]*order_details[[#This Row],[Quantity]]*(1-order_details[[#This Row],[Discount]])</f>
        <v>239.97</v>
      </c>
      <c r="G1668">
        <f>order_details[[#This Row],[Discount]]*100</f>
        <v>5</v>
      </c>
    </row>
    <row r="1669" spans="1:7" x14ac:dyDescent="0.35">
      <c r="A1669">
        <v>10885</v>
      </c>
      <c r="B1669">
        <v>2</v>
      </c>
      <c r="C1669">
        <v>19</v>
      </c>
      <c r="D1669">
        <v>20</v>
      </c>
      <c r="E1669">
        <v>0</v>
      </c>
      <c r="F1669">
        <f>order_details[[#This Row],[UnitPrice]]*order_details[[#This Row],[Quantity]]*(1-order_details[[#This Row],[Discount]])</f>
        <v>380</v>
      </c>
      <c r="G1669">
        <f>order_details[[#This Row],[Discount]]*100</f>
        <v>0</v>
      </c>
    </row>
    <row r="1670" spans="1:7" x14ac:dyDescent="0.35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f>order_details[[#This Row],[UnitPrice]]*order_details[[#This Row],[Quantity]]*(1-order_details[[#This Row],[Discount]])</f>
        <v>54</v>
      </c>
      <c r="G1670">
        <f>order_details[[#This Row],[Discount]]*100</f>
        <v>0</v>
      </c>
    </row>
    <row r="1671" spans="1:7" x14ac:dyDescent="0.35">
      <c r="A1671">
        <v>10885</v>
      </c>
      <c r="B1671">
        <v>70</v>
      </c>
      <c r="C1671">
        <v>15</v>
      </c>
      <c r="D1671">
        <v>30</v>
      </c>
      <c r="E1671">
        <v>0</v>
      </c>
      <c r="F1671">
        <f>order_details[[#This Row],[UnitPrice]]*order_details[[#This Row],[Quantity]]*(1-order_details[[#This Row],[Discount]])</f>
        <v>450</v>
      </c>
      <c r="G1671">
        <f>order_details[[#This Row],[Discount]]*100</f>
        <v>0</v>
      </c>
    </row>
    <row r="1672" spans="1:7" x14ac:dyDescent="0.35">
      <c r="A1672">
        <v>10885</v>
      </c>
      <c r="B1672">
        <v>77</v>
      </c>
      <c r="C1672">
        <v>13</v>
      </c>
      <c r="D1672">
        <v>25</v>
      </c>
      <c r="E1672">
        <v>0</v>
      </c>
      <c r="F1672">
        <f>order_details[[#This Row],[UnitPrice]]*order_details[[#This Row],[Quantity]]*(1-order_details[[#This Row],[Discount]])</f>
        <v>325</v>
      </c>
      <c r="G1672">
        <f>order_details[[#This Row],[Discount]]*100</f>
        <v>0</v>
      </c>
    </row>
    <row r="1673" spans="1:7" x14ac:dyDescent="0.35">
      <c r="A1673">
        <v>10886</v>
      </c>
      <c r="B1673">
        <v>10</v>
      </c>
      <c r="C1673">
        <v>31</v>
      </c>
      <c r="D1673">
        <v>70</v>
      </c>
      <c r="E1673">
        <v>0</v>
      </c>
      <c r="F1673">
        <f>order_details[[#This Row],[UnitPrice]]*order_details[[#This Row],[Quantity]]*(1-order_details[[#This Row],[Discount]])</f>
        <v>2170</v>
      </c>
      <c r="G1673">
        <f>order_details[[#This Row],[Discount]]*100</f>
        <v>0</v>
      </c>
    </row>
    <row r="1674" spans="1:7" x14ac:dyDescent="0.35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f>order_details[[#This Row],[UnitPrice]]*order_details[[#This Row],[Quantity]]*(1-order_details[[#This Row],[Discount]])</f>
        <v>437.5</v>
      </c>
      <c r="G1674">
        <f>order_details[[#This Row],[Discount]]*100</f>
        <v>0</v>
      </c>
    </row>
    <row r="1675" spans="1:7" x14ac:dyDescent="0.35">
      <c r="A1675">
        <v>10886</v>
      </c>
      <c r="B1675">
        <v>77</v>
      </c>
      <c r="C1675">
        <v>13</v>
      </c>
      <c r="D1675">
        <v>40</v>
      </c>
      <c r="E1675">
        <v>0</v>
      </c>
      <c r="F1675">
        <f>order_details[[#This Row],[UnitPrice]]*order_details[[#This Row],[Quantity]]*(1-order_details[[#This Row],[Discount]])</f>
        <v>520</v>
      </c>
      <c r="G1675">
        <f>order_details[[#This Row],[Discount]]*100</f>
        <v>0</v>
      </c>
    </row>
    <row r="1676" spans="1:7" x14ac:dyDescent="0.35">
      <c r="A1676">
        <v>10887</v>
      </c>
      <c r="B1676">
        <v>25</v>
      </c>
      <c r="C1676">
        <v>14</v>
      </c>
      <c r="D1676">
        <v>5</v>
      </c>
      <c r="E1676">
        <v>0</v>
      </c>
      <c r="F1676">
        <f>order_details[[#This Row],[UnitPrice]]*order_details[[#This Row],[Quantity]]*(1-order_details[[#This Row],[Discount]])</f>
        <v>70</v>
      </c>
      <c r="G1676">
        <f>order_details[[#This Row],[Discount]]*100</f>
        <v>0</v>
      </c>
    </row>
    <row r="1677" spans="1:7" x14ac:dyDescent="0.35">
      <c r="A1677">
        <v>10888</v>
      </c>
      <c r="B1677">
        <v>2</v>
      </c>
      <c r="C1677">
        <v>19</v>
      </c>
      <c r="D1677">
        <v>20</v>
      </c>
      <c r="E1677">
        <v>0</v>
      </c>
      <c r="F1677">
        <f>order_details[[#This Row],[UnitPrice]]*order_details[[#This Row],[Quantity]]*(1-order_details[[#This Row],[Discount]])</f>
        <v>380</v>
      </c>
      <c r="G1677">
        <f>order_details[[#This Row],[Discount]]*100</f>
        <v>0</v>
      </c>
    </row>
    <row r="1678" spans="1:7" x14ac:dyDescent="0.35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f>order_details[[#This Row],[UnitPrice]]*order_details[[#This Row],[Quantity]]*(1-order_details[[#This Row],[Discount]])</f>
        <v>225</v>
      </c>
      <c r="G1678">
        <f>order_details[[#This Row],[Discount]]*100</f>
        <v>0</v>
      </c>
    </row>
    <row r="1679" spans="1:7" x14ac:dyDescent="0.35">
      <c r="A1679">
        <v>10889</v>
      </c>
      <c r="B1679">
        <v>11</v>
      </c>
      <c r="C1679">
        <v>21</v>
      </c>
      <c r="D1679">
        <v>40</v>
      </c>
      <c r="E1679">
        <v>0</v>
      </c>
      <c r="F1679">
        <f>order_details[[#This Row],[UnitPrice]]*order_details[[#This Row],[Quantity]]*(1-order_details[[#This Row],[Discount]])</f>
        <v>840</v>
      </c>
      <c r="G1679">
        <f>order_details[[#This Row],[Discount]]*100</f>
        <v>0</v>
      </c>
    </row>
    <row r="1680" spans="1:7" x14ac:dyDescent="0.35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f>order_details[[#This Row],[UnitPrice]]*order_details[[#This Row],[Quantity]]*(1-order_details[[#This Row],[Discount]])</f>
        <v>10540</v>
      </c>
      <c r="G1680">
        <f>order_details[[#This Row],[Discount]]*100</f>
        <v>0</v>
      </c>
    </row>
    <row r="1681" spans="1:7" x14ac:dyDescent="0.35">
      <c r="A1681">
        <v>10890</v>
      </c>
      <c r="B1681">
        <v>17</v>
      </c>
      <c r="C1681">
        <v>39</v>
      </c>
      <c r="D1681">
        <v>15</v>
      </c>
      <c r="E1681">
        <v>0</v>
      </c>
      <c r="F1681">
        <f>order_details[[#This Row],[UnitPrice]]*order_details[[#This Row],[Quantity]]*(1-order_details[[#This Row],[Discount]])</f>
        <v>585</v>
      </c>
      <c r="G1681">
        <f>order_details[[#This Row],[Discount]]*100</f>
        <v>0</v>
      </c>
    </row>
    <row r="1682" spans="1:7" x14ac:dyDescent="0.35">
      <c r="A1682">
        <v>10890</v>
      </c>
      <c r="B1682">
        <v>34</v>
      </c>
      <c r="C1682">
        <v>14</v>
      </c>
      <c r="D1682">
        <v>10</v>
      </c>
      <c r="E1682">
        <v>0</v>
      </c>
      <c r="F1682">
        <f>order_details[[#This Row],[UnitPrice]]*order_details[[#This Row],[Quantity]]*(1-order_details[[#This Row],[Discount]])</f>
        <v>140</v>
      </c>
      <c r="G1682">
        <f>order_details[[#This Row],[Discount]]*100</f>
        <v>0</v>
      </c>
    </row>
    <row r="1683" spans="1:7" x14ac:dyDescent="0.35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f>order_details[[#This Row],[UnitPrice]]*order_details[[#This Row],[Quantity]]*(1-order_details[[#This Row],[Discount]])</f>
        <v>135.1</v>
      </c>
      <c r="G1683">
        <f>order_details[[#This Row],[Discount]]*100</f>
        <v>0</v>
      </c>
    </row>
    <row r="1684" spans="1:7" x14ac:dyDescent="0.35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f>order_details[[#This Row],[UnitPrice]]*order_details[[#This Row],[Quantity]]*(1-order_details[[#This Row],[Discount]])</f>
        <v>368.9325</v>
      </c>
      <c r="G1684">
        <f>order_details[[#This Row],[Discount]]*100</f>
        <v>5</v>
      </c>
    </row>
    <row r="1685" spans="1:7" x14ac:dyDescent="0.35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f>order_details[[#This Row],[UnitPrice]]*order_details[[#This Row],[Quantity]]*(1-order_details[[#This Row],[Discount]])</f>
        <v>2090</v>
      </c>
      <c r="G1685">
        <f>order_details[[#This Row],[Discount]]*100</f>
        <v>5</v>
      </c>
    </row>
    <row r="1686" spans="1:7" x14ac:dyDescent="0.35">
      <c r="A1686">
        <v>10893</v>
      </c>
      <c r="B1686">
        <v>8</v>
      </c>
      <c r="C1686">
        <v>40</v>
      </c>
      <c r="D1686">
        <v>30</v>
      </c>
      <c r="E1686">
        <v>0</v>
      </c>
      <c r="F1686">
        <f>order_details[[#This Row],[UnitPrice]]*order_details[[#This Row],[Quantity]]*(1-order_details[[#This Row],[Discount]])</f>
        <v>1200</v>
      </c>
      <c r="G1686">
        <f>order_details[[#This Row],[Discount]]*100</f>
        <v>0</v>
      </c>
    </row>
    <row r="1687" spans="1:7" x14ac:dyDescent="0.35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f>order_details[[#This Row],[UnitPrice]]*order_details[[#This Row],[Quantity]]*(1-order_details[[#This Row],[Discount]])</f>
        <v>45</v>
      </c>
      <c r="G1687">
        <f>order_details[[#This Row],[Discount]]*100</f>
        <v>0</v>
      </c>
    </row>
    <row r="1688" spans="1:7" x14ac:dyDescent="0.35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f>order_details[[#This Row],[UnitPrice]]*order_details[[#This Row],[Quantity]]*(1-order_details[[#This Row],[Discount]])</f>
        <v>2970.96</v>
      </c>
      <c r="G1688">
        <f>order_details[[#This Row],[Discount]]*100</f>
        <v>0</v>
      </c>
    </row>
    <row r="1689" spans="1:7" x14ac:dyDescent="0.35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f>order_details[[#This Row],[UnitPrice]]*order_details[[#This Row],[Quantity]]*(1-order_details[[#This Row],[Discount]])</f>
        <v>906.15</v>
      </c>
      <c r="G1689">
        <f>order_details[[#This Row],[Discount]]*100</f>
        <v>0</v>
      </c>
    </row>
    <row r="1690" spans="1:7" x14ac:dyDescent="0.35">
      <c r="A1690">
        <v>10893</v>
      </c>
      <c r="B1690">
        <v>36</v>
      </c>
      <c r="C1690">
        <v>19</v>
      </c>
      <c r="D1690">
        <v>20</v>
      </c>
      <c r="E1690">
        <v>0</v>
      </c>
      <c r="F1690">
        <f>order_details[[#This Row],[UnitPrice]]*order_details[[#This Row],[Quantity]]*(1-order_details[[#This Row],[Discount]])</f>
        <v>380</v>
      </c>
      <c r="G1690">
        <f>order_details[[#This Row],[Discount]]*100</f>
        <v>0</v>
      </c>
    </row>
    <row r="1691" spans="1:7" x14ac:dyDescent="0.35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f>order_details[[#This Row],[UnitPrice]]*order_details[[#This Row],[Quantity]]*(1-order_details[[#This Row],[Discount]])</f>
        <v>159.6</v>
      </c>
      <c r="G1691">
        <f>order_details[[#This Row],[Discount]]*100</f>
        <v>5</v>
      </c>
    </row>
    <row r="1692" spans="1:7" x14ac:dyDescent="0.35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f>order_details[[#This Row],[UnitPrice]]*order_details[[#This Row],[Quantity]]*(1-order_details[[#This Row],[Discount]])</f>
        <v>1710</v>
      </c>
      <c r="G1692">
        <f>order_details[[#This Row],[Discount]]*100</f>
        <v>5</v>
      </c>
    </row>
    <row r="1693" spans="1:7" x14ac:dyDescent="0.35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f>order_details[[#This Row],[UnitPrice]]*order_details[[#This Row],[Quantity]]*(1-order_details[[#This Row],[Discount]])</f>
        <v>883.5</v>
      </c>
      <c r="G1693">
        <f>order_details[[#This Row],[Discount]]*100</f>
        <v>5</v>
      </c>
    </row>
    <row r="1694" spans="1:7" x14ac:dyDescent="0.35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f>order_details[[#This Row],[UnitPrice]]*order_details[[#This Row],[Quantity]]*(1-order_details[[#This Row],[Discount]])</f>
        <v>495</v>
      </c>
      <c r="G1694">
        <f>order_details[[#This Row],[Discount]]*100</f>
        <v>0</v>
      </c>
    </row>
    <row r="1695" spans="1:7" x14ac:dyDescent="0.35">
      <c r="A1695">
        <v>10895</v>
      </c>
      <c r="B1695">
        <v>39</v>
      </c>
      <c r="C1695">
        <v>18</v>
      </c>
      <c r="D1695">
        <v>45</v>
      </c>
      <c r="E1695">
        <v>0</v>
      </c>
      <c r="F1695">
        <f>order_details[[#This Row],[UnitPrice]]*order_details[[#This Row],[Quantity]]*(1-order_details[[#This Row],[Discount]])</f>
        <v>810</v>
      </c>
      <c r="G1695">
        <f>order_details[[#This Row],[Discount]]*100</f>
        <v>0</v>
      </c>
    </row>
    <row r="1696" spans="1:7" x14ac:dyDescent="0.35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f>order_details[[#This Row],[UnitPrice]]*order_details[[#This Row],[Quantity]]*(1-order_details[[#This Row],[Discount]])</f>
        <v>1674.3999999999999</v>
      </c>
      <c r="G1696">
        <f>order_details[[#This Row],[Discount]]*100</f>
        <v>0</v>
      </c>
    </row>
    <row r="1697" spans="1:7" x14ac:dyDescent="0.35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f>order_details[[#This Row],[UnitPrice]]*order_details[[#This Row],[Quantity]]*(1-order_details[[#This Row],[Discount]])</f>
        <v>3400</v>
      </c>
      <c r="G1697">
        <f>order_details[[#This Row],[Discount]]*100</f>
        <v>0</v>
      </c>
    </row>
    <row r="1698" spans="1:7" x14ac:dyDescent="0.35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f>order_details[[#This Row],[UnitPrice]]*order_details[[#This Row],[Quantity]]*(1-order_details[[#This Row],[Discount]])</f>
        <v>142.5</v>
      </c>
      <c r="G1698">
        <f>order_details[[#This Row],[Discount]]*100</f>
        <v>0</v>
      </c>
    </row>
    <row r="1699" spans="1:7" x14ac:dyDescent="0.35">
      <c r="A1699">
        <v>10896</v>
      </c>
      <c r="B1699">
        <v>56</v>
      </c>
      <c r="C1699">
        <v>38</v>
      </c>
      <c r="D1699">
        <v>16</v>
      </c>
      <c r="E1699">
        <v>0</v>
      </c>
      <c r="F1699">
        <f>order_details[[#This Row],[UnitPrice]]*order_details[[#This Row],[Quantity]]*(1-order_details[[#This Row],[Discount]])</f>
        <v>608</v>
      </c>
      <c r="G1699">
        <f>order_details[[#This Row],[Discount]]*100</f>
        <v>0</v>
      </c>
    </row>
    <row r="1700" spans="1:7" x14ac:dyDescent="0.35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f>order_details[[#This Row],[UnitPrice]]*order_details[[#This Row],[Quantity]]*(1-order_details[[#This Row],[Discount]])</f>
        <v>9903.2000000000007</v>
      </c>
      <c r="G1700">
        <f>order_details[[#This Row],[Discount]]*100</f>
        <v>0</v>
      </c>
    </row>
    <row r="1701" spans="1:7" x14ac:dyDescent="0.35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f>order_details[[#This Row],[UnitPrice]]*order_details[[#This Row],[Quantity]]*(1-order_details[[#This Row],[Discount]])</f>
        <v>932.04</v>
      </c>
      <c r="G1701">
        <f>order_details[[#This Row],[Discount]]*100</f>
        <v>0</v>
      </c>
    </row>
    <row r="1702" spans="1:7" x14ac:dyDescent="0.35">
      <c r="A1702">
        <v>10898</v>
      </c>
      <c r="B1702">
        <v>13</v>
      </c>
      <c r="C1702">
        <v>6</v>
      </c>
      <c r="D1702">
        <v>5</v>
      </c>
      <c r="E1702">
        <v>0</v>
      </c>
      <c r="F1702">
        <f>order_details[[#This Row],[UnitPrice]]*order_details[[#This Row],[Quantity]]*(1-order_details[[#This Row],[Discount]])</f>
        <v>30</v>
      </c>
      <c r="G1702">
        <f>order_details[[#This Row],[Discount]]*100</f>
        <v>0</v>
      </c>
    </row>
    <row r="1703" spans="1:7" x14ac:dyDescent="0.35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f>order_details[[#This Row],[UnitPrice]]*order_details[[#This Row],[Quantity]]*(1-order_details[[#This Row],[Discount]])</f>
        <v>122.39999999999999</v>
      </c>
      <c r="G1703">
        <f>order_details[[#This Row],[Discount]]*100</f>
        <v>15</v>
      </c>
    </row>
    <row r="1704" spans="1:7" x14ac:dyDescent="0.35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f>order_details[[#This Row],[UnitPrice]]*order_details[[#This Row],[Quantity]]*(1-order_details[[#This Row],[Discount]])</f>
        <v>33.75</v>
      </c>
      <c r="G1704">
        <f>order_details[[#This Row],[Discount]]*100</f>
        <v>25</v>
      </c>
    </row>
    <row r="1705" spans="1:7" x14ac:dyDescent="0.35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f>order_details[[#This Row],[UnitPrice]]*order_details[[#This Row],[Quantity]]*(1-order_details[[#This Row],[Discount]])</f>
        <v>289.5</v>
      </c>
      <c r="G1705">
        <f>order_details[[#This Row],[Discount]]*100</f>
        <v>0</v>
      </c>
    </row>
    <row r="1706" spans="1:7" x14ac:dyDescent="0.35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f>order_details[[#This Row],[UnitPrice]]*order_details[[#This Row],[Quantity]]*(1-order_details[[#This Row],[Discount]])</f>
        <v>645</v>
      </c>
      <c r="G1706">
        <f>order_details[[#This Row],[Discount]]*100</f>
        <v>0</v>
      </c>
    </row>
    <row r="1707" spans="1:7" x14ac:dyDescent="0.35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f>order_details[[#This Row],[UnitPrice]]*order_details[[#This Row],[Quantity]]*(1-order_details[[#This Row],[Discount]])</f>
        <v>612</v>
      </c>
      <c r="G1707">
        <f>order_details[[#This Row],[Discount]]*100</f>
        <v>15</v>
      </c>
    </row>
    <row r="1708" spans="1:7" x14ac:dyDescent="0.35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f>order_details[[#This Row],[UnitPrice]]*order_details[[#This Row],[Quantity]]*(1-order_details[[#This Row],[Discount]])</f>
        <v>251.42999999999995</v>
      </c>
      <c r="G1708">
        <f>order_details[[#This Row],[Discount]]*100</f>
        <v>15</v>
      </c>
    </row>
    <row r="1709" spans="1:7" x14ac:dyDescent="0.35">
      <c r="A1709">
        <v>10903</v>
      </c>
      <c r="B1709">
        <v>13</v>
      </c>
      <c r="C1709">
        <v>6</v>
      </c>
      <c r="D1709">
        <v>40</v>
      </c>
      <c r="E1709">
        <v>0</v>
      </c>
      <c r="F1709">
        <f>order_details[[#This Row],[UnitPrice]]*order_details[[#This Row],[Quantity]]*(1-order_details[[#This Row],[Discount]])</f>
        <v>240</v>
      </c>
      <c r="G1709">
        <f>order_details[[#This Row],[Discount]]*100</f>
        <v>0</v>
      </c>
    </row>
    <row r="1710" spans="1:7" x14ac:dyDescent="0.35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f>order_details[[#This Row],[UnitPrice]]*order_details[[#This Row],[Quantity]]*(1-order_details[[#This Row],[Discount]])</f>
        <v>442.05</v>
      </c>
      <c r="G1710">
        <f>order_details[[#This Row],[Discount]]*100</f>
        <v>0</v>
      </c>
    </row>
    <row r="1711" spans="1:7" x14ac:dyDescent="0.35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f>order_details[[#This Row],[UnitPrice]]*order_details[[#This Row],[Quantity]]*(1-order_details[[#This Row],[Discount]])</f>
        <v>250</v>
      </c>
      <c r="G1711">
        <f>order_details[[#This Row],[Discount]]*100</f>
        <v>0</v>
      </c>
    </row>
    <row r="1712" spans="1:7" x14ac:dyDescent="0.35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f>order_details[[#This Row],[UnitPrice]]*order_details[[#This Row],[Quantity]]*(1-order_details[[#This Row],[Discount]])</f>
        <v>198.75</v>
      </c>
      <c r="G1712">
        <f>order_details[[#This Row],[Discount]]*100</f>
        <v>0</v>
      </c>
    </row>
    <row r="1713" spans="1:7" x14ac:dyDescent="0.35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f>order_details[[#This Row],[UnitPrice]]*order_details[[#This Row],[Quantity]]*(1-order_details[[#This Row],[Discount]])</f>
        <v>1725.5</v>
      </c>
      <c r="G1713">
        <f>order_details[[#This Row],[Discount]]*100</f>
        <v>0</v>
      </c>
    </row>
    <row r="1714" spans="1:7" x14ac:dyDescent="0.35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f>order_details[[#This Row],[UnitPrice]]*order_details[[#This Row],[Quantity]]*(1-order_details[[#This Row],[Discount]])</f>
        <v>342</v>
      </c>
      <c r="G1714">
        <f>order_details[[#This Row],[Discount]]*100</f>
        <v>5</v>
      </c>
    </row>
    <row r="1715" spans="1:7" x14ac:dyDescent="0.35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f>order_details[[#This Row],[UnitPrice]]*order_details[[#This Row],[Quantity]]*(1-order_details[[#This Row],[Discount]])</f>
        <v>427.5</v>
      </c>
      <c r="G1715">
        <f>order_details[[#This Row],[Discount]]*100</f>
        <v>0</v>
      </c>
    </row>
    <row r="1716" spans="1:7" x14ac:dyDescent="0.35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f>order_details[[#This Row],[UnitPrice]]*order_details[[#This Row],[Quantity]]*(1-order_details[[#This Row],[Discount]])</f>
        <v>108.5</v>
      </c>
      <c r="G1716">
        <f>order_details[[#This Row],[Discount]]*100</f>
        <v>0</v>
      </c>
    </row>
    <row r="1717" spans="1:7" x14ac:dyDescent="0.35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f>order_details[[#This Row],[UnitPrice]]*order_details[[#This Row],[Quantity]]*(1-order_details[[#This Row],[Discount]])</f>
        <v>570</v>
      </c>
      <c r="G1717">
        <f>order_details[[#This Row],[Discount]]*100</f>
        <v>5</v>
      </c>
    </row>
    <row r="1718" spans="1:7" x14ac:dyDescent="0.35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f>order_details[[#This Row],[UnitPrice]]*order_details[[#This Row],[Quantity]]*(1-order_details[[#This Row],[Discount]])</f>
        <v>93.1</v>
      </c>
      <c r="G1718">
        <f>order_details[[#This Row],[Discount]]*100</f>
        <v>5</v>
      </c>
    </row>
    <row r="1719" spans="1:7" x14ac:dyDescent="0.35">
      <c r="A1719">
        <v>10909</v>
      </c>
      <c r="B1719">
        <v>7</v>
      </c>
      <c r="C1719">
        <v>30</v>
      </c>
      <c r="D1719">
        <v>12</v>
      </c>
      <c r="E1719">
        <v>0</v>
      </c>
      <c r="F1719">
        <f>order_details[[#This Row],[UnitPrice]]*order_details[[#This Row],[Quantity]]*(1-order_details[[#This Row],[Discount]])</f>
        <v>360</v>
      </c>
      <c r="G1719">
        <f>order_details[[#This Row],[Discount]]*100</f>
        <v>0</v>
      </c>
    </row>
    <row r="1720" spans="1:7" x14ac:dyDescent="0.35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f>order_details[[#This Row],[UnitPrice]]*order_details[[#This Row],[Quantity]]*(1-order_details[[#This Row],[Discount]])</f>
        <v>261.75</v>
      </c>
      <c r="G1720">
        <f>order_details[[#This Row],[Discount]]*100</f>
        <v>0</v>
      </c>
    </row>
    <row r="1721" spans="1:7" x14ac:dyDescent="0.35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f>order_details[[#This Row],[UnitPrice]]*order_details[[#This Row],[Quantity]]*(1-order_details[[#This Row],[Discount]])</f>
        <v>48.25</v>
      </c>
      <c r="G1721">
        <f>order_details[[#This Row],[Discount]]*100</f>
        <v>0</v>
      </c>
    </row>
    <row r="1722" spans="1:7" x14ac:dyDescent="0.35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f>order_details[[#This Row],[UnitPrice]]*order_details[[#This Row],[Quantity]]*(1-order_details[[#This Row],[Discount]])</f>
        <v>110.39999999999999</v>
      </c>
      <c r="G1722">
        <f>order_details[[#This Row],[Discount]]*100</f>
        <v>0</v>
      </c>
    </row>
    <row r="1723" spans="1:7" x14ac:dyDescent="0.35">
      <c r="A1723">
        <v>10910</v>
      </c>
      <c r="B1723">
        <v>49</v>
      </c>
      <c r="C1723">
        <v>20</v>
      </c>
      <c r="D1723">
        <v>10</v>
      </c>
      <c r="E1723">
        <v>0</v>
      </c>
      <c r="F1723">
        <f>order_details[[#This Row],[UnitPrice]]*order_details[[#This Row],[Quantity]]*(1-order_details[[#This Row],[Discount]])</f>
        <v>200</v>
      </c>
      <c r="G1723">
        <f>order_details[[#This Row],[Discount]]*100</f>
        <v>0</v>
      </c>
    </row>
    <row r="1724" spans="1:7" x14ac:dyDescent="0.35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f>order_details[[#This Row],[UnitPrice]]*order_details[[#This Row],[Quantity]]*(1-order_details[[#This Row],[Discount]])</f>
        <v>142.5</v>
      </c>
      <c r="G1724">
        <f>order_details[[#This Row],[Discount]]*100</f>
        <v>0</v>
      </c>
    </row>
    <row r="1725" spans="1:7" x14ac:dyDescent="0.35">
      <c r="A1725">
        <v>10911</v>
      </c>
      <c r="B1725">
        <v>1</v>
      </c>
      <c r="C1725">
        <v>18</v>
      </c>
      <c r="D1725">
        <v>10</v>
      </c>
      <c r="E1725">
        <v>0</v>
      </c>
      <c r="F1725">
        <f>order_details[[#This Row],[UnitPrice]]*order_details[[#This Row],[Quantity]]*(1-order_details[[#This Row],[Discount]])</f>
        <v>180</v>
      </c>
      <c r="G1725">
        <f>order_details[[#This Row],[Discount]]*100</f>
        <v>0</v>
      </c>
    </row>
    <row r="1726" spans="1:7" x14ac:dyDescent="0.35">
      <c r="A1726">
        <v>10911</v>
      </c>
      <c r="B1726">
        <v>17</v>
      </c>
      <c r="C1726">
        <v>39</v>
      </c>
      <c r="D1726">
        <v>12</v>
      </c>
      <c r="E1726">
        <v>0</v>
      </c>
      <c r="F1726">
        <f>order_details[[#This Row],[UnitPrice]]*order_details[[#This Row],[Quantity]]*(1-order_details[[#This Row],[Discount]])</f>
        <v>468</v>
      </c>
      <c r="G1726">
        <f>order_details[[#This Row],[Discount]]*100</f>
        <v>0</v>
      </c>
    </row>
    <row r="1727" spans="1:7" x14ac:dyDescent="0.35">
      <c r="A1727">
        <v>10911</v>
      </c>
      <c r="B1727">
        <v>67</v>
      </c>
      <c r="C1727">
        <v>14</v>
      </c>
      <c r="D1727">
        <v>15</v>
      </c>
      <c r="E1727">
        <v>0</v>
      </c>
      <c r="F1727">
        <f>order_details[[#This Row],[UnitPrice]]*order_details[[#This Row],[Quantity]]*(1-order_details[[#This Row],[Discount]])</f>
        <v>210</v>
      </c>
      <c r="G1727">
        <f>order_details[[#This Row],[Discount]]*100</f>
        <v>0</v>
      </c>
    </row>
    <row r="1728" spans="1:7" x14ac:dyDescent="0.35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f>order_details[[#This Row],[UnitPrice]]*order_details[[#This Row],[Quantity]]*(1-order_details[[#This Row],[Discount]])</f>
        <v>630</v>
      </c>
      <c r="G1728">
        <f>order_details[[#This Row],[Discount]]*100</f>
        <v>25</v>
      </c>
    </row>
    <row r="1729" spans="1:7" x14ac:dyDescent="0.35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f>order_details[[#This Row],[UnitPrice]]*order_details[[#This Row],[Quantity]]*(1-order_details[[#This Row],[Discount]])</f>
        <v>5570.55</v>
      </c>
      <c r="G1729">
        <f>order_details[[#This Row],[Discount]]*100</f>
        <v>25</v>
      </c>
    </row>
    <row r="1730" spans="1:7" x14ac:dyDescent="0.35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f>order_details[[#This Row],[UnitPrice]]*order_details[[#This Row],[Quantity]]*(1-order_details[[#This Row],[Discount]])</f>
        <v>495</v>
      </c>
      <c r="G1730">
        <f>order_details[[#This Row],[Discount]]*100</f>
        <v>25</v>
      </c>
    </row>
    <row r="1731" spans="1:7" x14ac:dyDescent="0.35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f>order_details[[#This Row],[UnitPrice]]*order_details[[#This Row],[Quantity]]*(1-order_details[[#This Row],[Discount]])</f>
        <v>75</v>
      </c>
      <c r="G1731">
        <f>order_details[[#This Row],[Discount]]*100</f>
        <v>25</v>
      </c>
    </row>
    <row r="1732" spans="1:7" x14ac:dyDescent="0.35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f>order_details[[#This Row],[UnitPrice]]*order_details[[#This Row],[Quantity]]*(1-order_details[[#This Row],[Discount]])</f>
        <v>198.75</v>
      </c>
      <c r="G1732">
        <f>order_details[[#This Row],[Discount]]*100</f>
        <v>0</v>
      </c>
    </row>
    <row r="1733" spans="1:7" x14ac:dyDescent="0.35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f>order_details[[#This Row],[UnitPrice]]*order_details[[#This Row],[Quantity]]*(1-order_details[[#This Row],[Discount]])</f>
        <v>537.5</v>
      </c>
      <c r="G1733">
        <f>order_details[[#This Row],[Discount]]*100</f>
        <v>0</v>
      </c>
    </row>
    <row r="1734" spans="1:7" x14ac:dyDescent="0.35">
      <c r="A1734">
        <v>10915</v>
      </c>
      <c r="B1734">
        <v>17</v>
      </c>
      <c r="C1734">
        <v>39</v>
      </c>
      <c r="D1734">
        <v>10</v>
      </c>
      <c r="E1734">
        <v>0</v>
      </c>
      <c r="F1734">
        <f>order_details[[#This Row],[UnitPrice]]*order_details[[#This Row],[Quantity]]*(1-order_details[[#This Row],[Discount]])</f>
        <v>390</v>
      </c>
      <c r="G1734">
        <f>order_details[[#This Row],[Discount]]*100</f>
        <v>0</v>
      </c>
    </row>
    <row r="1735" spans="1:7" x14ac:dyDescent="0.35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f>order_details[[#This Row],[UnitPrice]]*order_details[[#This Row],[Quantity]]*(1-order_details[[#This Row],[Discount]])</f>
        <v>75</v>
      </c>
      <c r="G1735">
        <f>order_details[[#This Row],[Discount]]*100</f>
        <v>0</v>
      </c>
    </row>
    <row r="1736" spans="1:7" x14ac:dyDescent="0.35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f>order_details[[#This Row],[UnitPrice]]*order_details[[#This Row],[Quantity]]*(1-order_details[[#This Row],[Discount]])</f>
        <v>74.5</v>
      </c>
      <c r="G1736">
        <f>order_details[[#This Row],[Discount]]*100</f>
        <v>0</v>
      </c>
    </row>
    <row r="1737" spans="1:7" x14ac:dyDescent="0.35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f>order_details[[#This Row],[UnitPrice]]*order_details[[#This Row],[Quantity]]*(1-order_details[[#This Row],[Discount]])</f>
        <v>104.69999999999999</v>
      </c>
      <c r="G1737">
        <f>order_details[[#This Row],[Discount]]*100</f>
        <v>0</v>
      </c>
    </row>
    <row r="1738" spans="1:7" x14ac:dyDescent="0.35">
      <c r="A1738">
        <v>10916</v>
      </c>
      <c r="B1738">
        <v>32</v>
      </c>
      <c r="C1738">
        <v>32</v>
      </c>
      <c r="D1738">
        <v>6</v>
      </c>
      <c r="E1738">
        <v>0</v>
      </c>
      <c r="F1738">
        <f>order_details[[#This Row],[UnitPrice]]*order_details[[#This Row],[Quantity]]*(1-order_details[[#This Row],[Discount]])</f>
        <v>192</v>
      </c>
      <c r="G1738">
        <f>order_details[[#This Row],[Discount]]*100</f>
        <v>0</v>
      </c>
    </row>
    <row r="1739" spans="1:7" x14ac:dyDescent="0.35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f>order_details[[#This Row],[UnitPrice]]*order_details[[#This Row],[Quantity]]*(1-order_details[[#This Row],[Discount]])</f>
        <v>390</v>
      </c>
      <c r="G1739">
        <f>order_details[[#This Row],[Discount]]*100</f>
        <v>0</v>
      </c>
    </row>
    <row r="1740" spans="1:7" x14ac:dyDescent="0.35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f>order_details[[#This Row],[UnitPrice]]*order_details[[#This Row],[Quantity]]*(1-order_details[[#This Row],[Discount]])</f>
        <v>25.89</v>
      </c>
      <c r="G1740">
        <f>order_details[[#This Row],[Discount]]*100</f>
        <v>0</v>
      </c>
    </row>
    <row r="1741" spans="1:7" x14ac:dyDescent="0.35">
      <c r="A1741">
        <v>10917</v>
      </c>
      <c r="B1741">
        <v>60</v>
      </c>
      <c r="C1741">
        <v>34</v>
      </c>
      <c r="D1741">
        <v>10</v>
      </c>
      <c r="E1741">
        <v>0</v>
      </c>
      <c r="F1741">
        <f>order_details[[#This Row],[UnitPrice]]*order_details[[#This Row],[Quantity]]*(1-order_details[[#This Row],[Discount]])</f>
        <v>340</v>
      </c>
      <c r="G1741">
        <f>order_details[[#This Row],[Discount]]*100</f>
        <v>0</v>
      </c>
    </row>
    <row r="1742" spans="1:7" x14ac:dyDescent="0.35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f>order_details[[#This Row],[UnitPrice]]*order_details[[#This Row],[Quantity]]*(1-order_details[[#This Row],[Discount]])</f>
        <v>810</v>
      </c>
      <c r="G1742">
        <f>order_details[[#This Row],[Discount]]*100</f>
        <v>25</v>
      </c>
    </row>
    <row r="1743" spans="1:7" x14ac:dyDescent="0.35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f>order_details[[#This Row],[UnitPrice]]*order_details[[#This Row],[Quantity]]*(1-order_details[[#This Row],[Discount]])</f>
        <v>637.5</v>
      </c>
      <c r="G1743">
        <f>order_details[[#This Row],[Discount]]*100</f>
        <v>25</v>
      </c>
    </row>
    <row r="1744" spans="1:7" x14ac:dyDescent="0.35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f>order_details[[#This Row],[UnitPrice]]*order_details[[#This Row],[Quantity]]*(1-order_details[[#This Row],[Discount]])</f>
        <v>418.79999999999995</v>
      </c>
      <c r="G1744">
        <f>order_details[[#This Row],[Discount]]*100</f>
        <v>0</v>
      </c>
    </row>
    <row r="1745" spans="1:7" x14ac:dyDescent="0.35">
      <c r="A1745">
        <v>10919</v>
      </c>
      <c r="B1745">
        <v>25</v>
      </c>
      <c r="C1745">
        <v>14</v>
      </c>
      <c r="D1745">
        <v>24</v>
      </c>
      <c r="E1745">
        <v>0</v>
      </c>
      <c r="F1745">
        <f>order_details[[#This Row],[UnitPrice]]*order_details[[#This Row],[Quantity]]*(1-order_details[[#This Row],[Discount]])</f>
        <v>336</v>
      </c>
      <c r="G1745">
        <f>order_details[[#This Row],[Discount]]*100</f>
        <v>0</v>
      </c>
    </row>
    <row r="1746" spans="1:7" x14ac:dyDescent="0.35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f>order_details[[#This Row],[UnitPrice]]*order_details[[#This Row],[Quantity]]*(1-order_details[[#This Row],[Discount]])</f>
        <v>368</v>
      </c>
      <c r="G1746">
        <f>order_details[[#This Row],[Discount]]*100</f>
        <v>0</v>
      </c>
    </row>
    <row r="1747" spans="1:7" x14ac:dyDescent="0.35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f>order_details[[#This Row],[UnitPrice]]*order_details[[#This Row],[Quantity]]*(1-order_details[[#This Row],[Discount]])</f>
        <v>390</v>
      </c>
      <c r="G1747">
        <f>order_details[[#This Row],[Discount]]*100</f>
        <v>0</v>
      </c>
    </row>
    <row r="1748" spans="1:7" x14ac:dyDescent="0.35">
      <c r="A1748">
        <v>10921</v>
      </c>
      <c r="B1748">
        <v>35</v>
      </c>
      <c r="C1748">
        <v>18</v>
      </c>
      <c r="D1748">
        <v>10</v>
      </c>
      <c r="E1748">
        <v>0</v>
      </c>
      <c r="F1748">
        <f>order_details[[#This Row],[UnitPrice]]*order_details[[#This Row],[Quantity]]*(1-order_details[[#This Row],[Discount]])</f>
        <v>180</v>
      </c>
      <c r="G1748">
        <f>order_details[[#This Row],[Discount]]*100</f>
        <v>0</v>
      </c>
    </row>
    <row r="1749" spans="1:7" x14ac:dyDescent="0.35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f>order_details[[#This Row],[UnitPrice]]*order_details[[#This Row],[Quantity]]*(1-order_details[[#This Row],[Discount]])</f>
        <v>1756</v>
      </c>
      <c r="G1749">
        <f>order_details[[#This Row],[Discount]]*100</f>
        <v>0</v>
      </c>
    </row>
    <row r="1750" spans="1:7" x14ac:dyDescent="0.35">
      <c r="A1750">
        <v>10922</v>
      </c>
      <c r="B1750">
        <v>17</v>
      </c>
      <c r="C1750">
        <v>39</v>
      </c>
      <c r="D1750">
        <v>15</v>
      </c>
      <c r="E1750">
        <v>0</v>
      </c>
      <c r="F1750">
        <f>order_details[[#This Row],[UnitPrice]]*order_details[[#This Row],[Quantity]]*(1-order_details[[#This Row],[Discount]])</f>
        <v>585</v>
      </c>
      <c r="G1750">
        <f>order_details[[#This Row],[Discount]]*100</f>
        <v>0</v>
      </c>
    </row>
    <row r="1751" spans="1:7" x14ac:dyDescent="0.35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f>order_details[[#This Row],[UnitPrice]]*order_details[[#This Row],[Quantity]]*(1-order_details[[#This Row],[Discount]])</f>
        <v>157.5</v>
      </c>
      <c r="G1751">
        <f>order_details[[#This Row],[Discount]]*100</f>
        <v>0</v>
      </c>
    </row>
    <row r="1752" spans="1:7" x14ac:dyDescent="0.35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f>order_details[[#This Row],[UnitPrice]]*order_details[[#This Row],[Quantity]]*(1-order_details[[#This Row],[Discount]])</f>
        <v>112</v>
      </c>
      <c r="G1752">
        <f>order_details[[#This Row],[Discount]]*100</f>
        <v>20</v>
      </c>
    </row>
    <row r="1753" spans="1:7" x14ac:dyDescent="0.35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f>order_details[[#This Row],[UnitPrice]]*order_details[[#This Row],[Quantity]]*(1-order_details[[#This Row],[Discount]])</f>
        <v>368</v>
      </c>
      <c r="G1753">
        <f>order_details[[#This Row],[Discount]]*100</f>
        <v>20</v>
      </c>
    </row>
    <row r="1754" spans="1:7" x14ac:dyDescent="0.35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f>order_details[[#This Row],[UnitPrice]]*order_details[[#This Row],[Quantity]]*(1-order_details[[#This Row],[Discount]])</f>
        <v>268.8</v>
      </c>
      <c r="G1754">
        <f>order_details[[#This Row],[Discount]]*100</f>
        <v>20</v>
      </c>
    </row>
    <row r="1755" spans="1:7" x14ac:dyDescent="0.35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f>order_details[[#This Row],[UnitPrice]]*order_details[[#This Row],[Quantity]]*(1-order_details[[#This Row],[Discount]])</f>
        <v>558</v>
      </c>
      <c r="G1755">
        <f>order_details[[#This Row],[Discount]]*100</f>
        <v>10</v>
      </c>
    </row>
    <row r="1756" spans="1:7" x14ac:dyDescent="0.35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f>order_details[[#This Row],[UnitPrice]]*order_details[[#This Row],[Quantity]]*(1-order_details[[#This Row],[Discount]])</f>
        <v>1231.2</v>
      </c>
      <c r="G1756">
        <f>order_details[[#This Row],[Discount]]*100</f>
        <v>10</v>
      </c>
    </row>
    <row r="1757" spans="1:7" x14ac:dyDescent="0.35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f>order_details[[#This Row],[UnitPrice]]*order_details[[#This Row],[Quantity]]*(1-order_details[[#This Row],[Discount]])</f>
        <v>46.5</v>
      </c>
      <c r="G1757">
        <f>order_details[[#This Row],[Discount]]*100</f>
        <v>0</v>
      </c>
    </row>
    <row r="1758" spans="1:7" x14ac:dyDescent="0.35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f>order_details[[#This Row],[UnitPrice]]*order_details[[#This Row],[Quantity]]*(1-order_details[[#This Row],[Discount]])</f>
        <v>403.75</v>
      </c>
      <c r="G1758">
        <f>order_details[[#This Row],[Discount]]*100</f>
        <v>15</v>
      </c>
    </row>
    <row r="1759" spans="1:7" x14ac:dyDescent="0.35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f>order_details[[#This Row],[UnitPrice]]*order_details[[#This Row],[Quantity]]*(1-order_details[[#This Row],[Discount]])</f>
        <v>71.399999999999991</v>
      </c>
      <c r="G1759">
        <f>order_details[[#This Row],[Discount]]*100</f>
        <v>15</v>
      </c>
    </row>
    <row r="1760" spans="1:7" x14ac:dyDescent="0.35">
      <c r="A1760">
        <v>10926</v>
      </c>
      <c r="B1760">
        <v>11</v>
      </c>
      <c r="C1760">
        <v>21</v>
      </c>
      <c r="D1760">
        <v>2</v>
      </c>
      <c r="E1760">
        <v>0</v>
      </c>
      <c r="F1760">
        <f>order_details[[#This Row],[UnitPrice]]*order_details[[#This Row],[Quantity]]*(1-order_details[[#This Row],[Discount]])</f>
        <v>42</v>
      </c>
      <c r="G1760">
        <f>order_details[[#This Row],[Discount]]*100</f>
        <v>0</v>
      </c>
    </row>
    <row r="1761" spans="1:7" x14ac:dyDescent="0.35">
      <c r="A1761">
        <v>10926</v>
      </c>
      <c r="B1761">
        <v>13</v>
      </c>
      <c r="C1761">
        <v>6</v>
      </c>
      <c r="D1761">
        <v>10</v>
      </c>
      <c r="E1761">
        <v>0</v>
      </c>
      <c r="F1761">
        <f>order_details[[#This Row],[UnitPrice]]*order_details[[#This Row],[Quantity]]*(1-order_details[[#This Row],[Discount]])</f>
        <v>60</v>
      </c>
      <c r="G1761">
        <f>order_details[[#This Row],[Discount]]*100</f>
        <v>0</v>
      </c>
    </row>
    <row r="1762" spans="1:7" x14ac:dyDescent="0.35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f>order_details[[#This Row],[UnitPrice]]*order_details[[#This Row],[Quantity]]*(1-order_details[[#This Row],[Discount]])</f>
        <v>64.399999999999991</v>
      </c>
      <c r="G1762">
        <f>order_details[[#This Row],[Discount]]*100</f>
        <v>0</v>
      </c>
    </row>
    <row r="1763" spans="1:7" x14ac:dyDescent="0.35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f>order_details[[#This Row],[UnitPrice]]*order_details[[#This Row],[Quantity]]*(1-order_details[[#This Row],[Discount]])</f>
        <v>348</v>
      </c>
      <c r="G1763">
        <f>order_details[[#This Row],[Discount]]*100</f>
        <v>0</v>
      </c>
    </row>
    <row r="1764" spans="1:7" x14ac:dyDescent="0.35">
      <c r="A1764">
        <v>10927</v>
      </c>
      <c r="B1764">
        <v>20</v>
      </c>
      <c r="C1764">
        <v>81</v>
      </c>
      <c r="D1764">
        <v>5</v>
      </c>
      <c r="E1764">
        <v>0</v>
      </c>
      <c r="F1764">
        <f>order_details[[#This Row],[UnitPrice]]*order_details[[#This Row],[Quantity]]*(1-order_details[[#This Row],[Discount]])</f>
        <v>405</v>
      </c>
      <c r="G1764">
        <f>order_details[[#This Row],[Discount]]*100</f>
        <v>0</v>
      </c>
    </row>
    <row r="1765" spans="1:7" x14ac:dyDescent="0.35">
      <c r="A1765">
        <v>10927</v>
      </c>
      <c r="B1765">
        <v>52</v>
      </c>
      <c r="C1765">
        <v>7</v>
      </c>
      <c r="D1765">
        <v>5</v>
      </c>
      <c r="E1765">
        <v>0</v>
      </c>
      <c r="F1765">
        <f>order_details[[#This Row],[UnitPrice]]*order_details[[#This Row],[Quantity]]*(1-order_details[[#This Row],[Discount]])</f>
        <v>35</v>
      </c>
      <c r="G1765">
        <f>order_details[[#This Row],[Discount]]*100</f>
        <v>0</v>
      </c>
    </row>
    <row r="1766" spans="1:7" x14ac:dyDescent="0.35">
      <c r="A1766">
        <v>10927</v>
      </c>
      <c r="B1766">
        <v>76</v>
      </c>
      <c r="C1766">
        <v>18</v>
      </c>
      <c r="D1766">
        <v>20</v>
      </c>
      <c r="E1766">
        <v>0</v>
      </c>
      <c r="F1766">
        <f>order_details[[#This Row],[UnitPrice]]*order_details[[#This Row],[Quantity]]*(1-order_details[[#This Row],[Discount]])</f>
        <v>360</v>
      </c>
      <c r="G1766">
        <f>order_details[[#This Row],[Discount]]*100</f>
        <v>0</v>
      </c>
    </row>
    <row r="1767" spans="1:7" x14ac:dyDescent="0.35">
      <c r="A1767">
        <v>10928</v>
      </c>
      <c r="B1767">
        <v>47</v>
      </c>
      <c r="C1767">
        <v>9.5</v>
      </c>
      <c r="D1767">
        <v>5</v>
      </c>
      <c r="E1767">
        <v>0</v>
      </c>
      <c r="F1767">
        <f>order_details[[#This Row],[UnitPrice]]*order_details[[#This Row],[Quantity]]*(1-order_details[[#This Row],[Discount]])</f>
        <v>47.5</v>
      </c>
      <c r="G1767">
        <f>order_details[[#This Row],[Discount]]*100</f>
        <v>0</v>
      </c>
    </row>
    <row r="1768" spans="1:7" x14ac:dyDescent="0.35">
      <c r="A1768">
        <v>10928</v>
      </c>
      <c r="B1768">
        <v>76</v>
      </c>
      <c r="C1768">
        <v>18</v>
      </c>
      <c r="D1768">
        <v>5</v>
      </c>
      <c r="E1768">
        <v>0</v>
      </c>
      <c r="F1768">
        <f>order_details[[#This Row],[UnitPrice]]*order_details[[#This Row],[Quantity]]*(1-order_details[[#This Row],[Discount]])</f>
        <v>90</v>
      </c>
      <c r="G1768">
        <f>order_details[[#This Row],[Discount]]*100</f>
        <v>0</v>
      </c>
    </row>
    <row r="1769" spans="1:7" x14ac:dyDescent="0.35">
      <c r="A1769">
        <v>10929</v>
      </c>
      <c r="B1769">
        <v>21</v>
      </c>
      <c r="C1769">
        <v>10</v>
      </c>
      <c r="D1769">
        <v>60</v>
      </c>
      <c r="E1769">
        <v>0</v>
      </c>
      <c r="F1769">
        <f>order_details[[#This Row],[UnitPrice]]*order_details[[#This Row],[Quantity]]*(1-order_details[[#This Row],[Discount]])</f>
        <v>600</v>
      </c>
      <c r="G1769">
        <f>order_details[[#This Row],[Discount]]*100</f>
        <v>0</v>
      </c>
    </row>
    <row r="1770" spans="1:7" x14ac:dyDescent="0.35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f>order_details[[#This Row],[UnitPrice]]*order_details[[#This Row],[Quantity]]*(1-order_details[[#This Row],[Discount]])</f>
        <v>379.75</v>
      </c>
      <c r="G1770">
        <f>order_details[[#This Row],[Discount]]*100</f>
        <v>0</v>
      </c>
    </row>
    <row r="1771" spans="1:7" x14ac:dyDescent="0.35">
      <c r="A1771">
        <v>10929</v>
      </c>
      <c r="B1771">
        <v>77</v>
      </c>
      <c r="C1771">
        <v>13</v>
      </c>
      <c r="D1771">
        <v>15</v>
      </c>
      <c r="E1771">
        <v>0</v>
      </c>
      <c r="F1771">
        <f>order_details[[#This Row],[UnitPrice]]*order_details[[#This Row],[Quantity]]*(1-order_details[[#This Row],[Discount]])</f>
        <v>195</v>
      </c>
      <c r="G1771">
        <f>order_details[[#This Row],[Discount]]*100</f>
        <v>0</v>
      </c>
    </row>
    <row r="1772" spans="1:7" x14ac:dyDescent="0.35">
      <c r="A1772">
        <v>10930</v>
      </c>
      <c r="B1772">
        <v>21</v>
      </c>
      <c r="C1772">
        <v>10</v>
      </c>
      <c r="D1772">
        <v>36</v>
      </c>
      <c r="E1772">
        <v>0</v>
      </c>
      <c r="F1772">
        <f>order_details[[#This Row],[UnitPrice]]*order_details[[#This Row],[Quantity]]*(1-order_details[[#This Row],[Discount]])</f>
        <v>360</v>
      </c>
      <c r="G1772">
        <f>order_details[[#This Row],[Discount]]*100</f>
        <v>0</v>
      </c>
    </row>
    <row r="1773" spans="1:7" x14ac:dyDescent="0.35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f>order_details[[#This Row],[UnitPrice]]*order_details[[#This Row],[Quantity]]*(1-order_details[[#This Row],[Discount]])</f>
        <v>1097.5</v>
      </c>
      <c r="G1773">
        <f>order_details[[#This Row],[Discount]]*100</f>
        <v>0</v>
      </c>
    </row>
    <row r="1774" spans="1:7" x14ac:dyDescent="0.35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f>order_details[[#This Row],[UnitPrice]]*order_details[[#This Row],[Quantity]]*(1-order_details[[#This Row],[Discount]])</f>
        <v>480</v>
      </c>
      <c r="G1774">
        <f>order_details[[#This Row],[Discount]]*100</f>
        <v>20</v>
      </c>
    </row>
    <row r="1775" spans="1:7" x14ac:dyDescent="0.35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f>order_details[[#This Row],[UnitPrice]]*order_details[[#This Row],[Quantity]]*(1-order_details[[#This Row],[Discount]])</f>
        <v>318</v>
      </c>
      <c r="G1775">
        <f>order_details[[#This Row],[Discount]]*100</f>
        <v>20</v>
      </c>
    </row>
    <row r="1776" spans="1:7" x14ac:dyDescent="0.35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f>order_details[[#This Row],[UnitPrice]]*order_details[[#This Row],[Quantity]]*(1-order_details[[#This Row],[Discount]])</f>
        <v>214.2</v>
      </c>
      <c r="G1776">
        <f>order_details[[#This Row],[Discount]]*100</f>
        <v>15</v>
      </c>
    </row>
    <row r="1777" spans="1:7" x14ac:dyDescent="0.35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f>order_details[[#This Row],[UnitPrice]]*order_details[[#This Row],[Quantity]]*(1-order_details[[#This Row],[Discount]])</f>
        <v>585</v>
      </c>
      <c r="G1777">
        <f>order_details[[#This Row],[Discount]]*100</f>
        <v>0</v>
      </c>
    </row>
    <row r="1778" spans="1:7" x14ac:dyDescent="0.35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f>order_details[[#This Row],[UnitPrice]]*order_details[[#This Row],[Quantity]]*(1-order_details[[#This Row],[Discount]])</f>
        <v>471.15000000000003</v>
      </c>
      <c r="G1778">
        <f>order_details[[#This Row],[Discount]]*100</f>
        <v>10</v>
      </c>
    </row>
    <row r="1779" spans="1:7" x14ac:dyDescent="0.35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f>order_details[[#This Row],[UnitPrice]]*order_details[[#This Row],[Quantity]]*(1-order_details[[#This Row],[Discount]])</f>
        <v>621.17999999999995</v>
      </c>
      <c r="G1779">
        <f>order_details[[#This Row],[Discount]]*100</f>
        <v>10</v>
      </c>
    </row>
    <row r="1780" spans="1:7" x14ac:dyDescent="0.35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f>order_details[[#This Row],[UnitPrice]]*order_details[[#This Row],[Quantity]]*(1-order_details[[#This Row],[Discount]])</f>
        <v>556.79999999999995</v>
      </c>
      <c r="G1780">
        <f>order_details[[#This Row],[Discount]]*100</f>
        <v>0</v>
      </c>
    </row>
    <row r="1781" spans="1:7" x14ac:dyDescent="0.35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f>order_details[[#This Row],[UnitPrice]]*order_details[[#This Row],[Quantity]]*(1-order_details[[#This Row],[Discount]])</f>
        <v>139.5</v>
      </c>
      <c r="G1781">
        <f>order_details[[#This Row],[Discount]]*100</f>
        <v>10</v>
      </c>
    </row>
    <row r="1782" spans="1:7" x14ac:dyDescent="0.35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f>order_details[[#This Row],[UnitPrice]]*order_details[[#This Row],[Quantity]]*(1-order_details[[#This Row],[Discount]])</f>
        <v>65.599999999999994</v>
      </c>
      <c r="G1782">
        <f>order_details[[#This Row],[Discount]]*100</f>
        <v>0</v>
      </c>
    </row>
    <row r="1783" spans="1:7" x14ac:dyDescent="0.35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f>order_details[[#This Row],[UnitPrice]]*order_details[[#This Row],[Quantity]]*(1-order_details[[#This Row],[Discount]])</f>
        <v>855</v>
      </c>
      <c r="G1783">
        <f>order_details[[#This Row],[Discount]]*100</f>
        <v>0</v>
      </c>
    </row>
    <row r="1784" spans="1:7" x14ac:dyDescent="0.35">
      <c r="A1784">
        <v>10934</v>
      </c>
      <c r="B1784">
        <v>6</v>
      </c>
      <c r="C1784">
        <v>25</v>
      </c>
      <c r="D1784">
        <v>20</v>
      </c>
      <c r="E1784">
        <v>0</v>
      </c>
      <c r="F1784">
        <f>order_details[[#This Row],[UnitPrice]]*order_details[[#This Row],[Quantity]]*(1-order_details[[#This Row],[Discount]])</f>
        <v>500</v>
      </c>
      <c r="G1784">
        <f>order_details[[#This Row],[Discount]]*100</f>
        <v>0</v>
      </c>
    </row>
    <row r="1785" spans="1:7" x14ac:dyDescent="0.35">
      <c r="A1785">
        <v>10935</v>
      </c>
      <c r="B1785">
        <v>1</v>
      </c>
      <c r="C1785">
        <v>18</v>
      </c>
      <c r="D1785">
        <v>21</v>
      </c>
      <c r="E1785">
        <v>0</v>
      </c>
      <c r="F1785">
        <f>order_details[[#This Row],[UnitPrice]]*order_details[[#This Row],[Quantity]]*(1-order_details[[#This Row],[Discount]])</f>
        <v>378</v>
      </c>
      <c r="G1785">
        <f>order_details[[#This Row],[Discount]]*100</f>
        <v>0</v>
      </c>
    </row>
    <row r="1786" spans="1:7" x14ac:dyDescent="0.35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f>order_details[[#This Row],[UnitPrice]]*order_details[[#This Row],[Quantity]]*(1-order_details[[#This Row],[Discount]])</f>
        <v>187.5</v>
      </c>
      <c r="G1786">
        <f>order_details[[#This Row],[Discount]]*100</f>
        <v>25</v>
      </c>
    </row>
    <row r="1787" spans="1:7" x14ac:dyDescent="0.35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f>order_details[[#This Row],[UnitPrice]]*order_details[[#This Row],[Quantity]]*(1-order_details[[#This Row],[Discount]])</f>
        <v>54</v>
      </c>
      <c r="G1787">
        <f>order_details[[#This Row],[Discount]]*100</f>
        <v>25</v>
      </c>
    </row>
    <row r="1788" spans="1:7" x14ac:dyDescent="0.35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f>order_details[[#This Row],[UnitPrice]]*order_details[[#This Row],[Quantity]]*(1-order_details[[#This Row],[Discount]])</f>
        <v>456</v>
      </c>
      <c r="G1788">
        <f>order_details[[#This Row],[Discount]]*100</f>
        <v>20</v>
      </c>
    </row>
    <row r="1789" spans="1:7" x14ac:dyDescent="0.35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f>order_details[[#This Row],[UnitPrice]]*order_details[[#This Row],[Quantity]]*(1-order_details[[#This Row],[Discount]])</f>
        <v>364.8</v>
      </c>
      <c r="G1789">
        <f>order_details[[#This Row],[Discount]]*100</f>
        <v>0</v>
      </c>
    </row>
    <row r="1790" spans="1:7" x14ac:dyDescent="0.35">
      <c r="A1790">
        <v>10937</v>
      </c>
      <c r="B1790">
        <v>34</v>
      </c>
      <c r="C1790">
        <v>14</v>
      </c>
      <c r="D1790">
        <v>20</v>
      </c>
      <c r="E1790">
        <v>0</v>
      </c>
      <c r="F1790">
        <f>order_details[[#This Row],[UnitPrice]]*order_details[[#This Row],[Quantity]]*(1-order_details[[#This Row],[Discount]])</f>
        <v>280</v>
      </c>
      <c r="G1790">
        <f>order_details[[#This Row],[Discount]]*100</f>
        <v>0</v>
      </c>
    </row>
    <row r="1791" spans="1:7" x14ac:dyDescent="0.35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f>order_details[[#This Row],[UnitPrice]]*order_details[[#This Row],[Quantity]]*(1-order_details[[#This Row],[Discount]])</f>
        <v>90</v>
      </c>
      <c r="G1791">
        <f>order_details[[#This Row],[Discount]]*100</f>
        <v>25</v>
      </c>
    </row>
    <row r="1792" spans="1:7" x14ac:dyDescent="0.35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f>order_details[[#This Row],[UnitPrice]]*order_details[[#This Row],[Quantity]]*(1-order_details[[#This Row],[Discount]])</f>
        <v>828</v>
      </c>
      <c r="G1792">
        <f>order_details[[#This Row],[Discount]]*100</f>
        <v>25</v>
      </c>
    </row>
    <row r="1793" spans="1:7" x14ac:dyDescent="0.35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f>order_details[[#This Row],[UnitPrice]]*order_details[[#This Row],[Quantity]]*(1-order_details[[#This Row],[Discount]])</f>
        <v>1249.5</v>
      </c>
      <c r="G1793">
        <f>order_details[[#This Row],[Discount]]*100</f>
        <v>25</v>
      </c>
    </row>
    <row r="1794" spans="1:7" x14ac:dyDescent="0.35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f>order_details[[#This Row],[UnitPrice]]*order_details[[#This Row],[Quantity]]*(1-order_details[[#This Row],[Discount]])</f>
        <v>564.375</v>
      </c>
      <c r="G1794">
        <f>order_details[[#This Row],[Discount]]*100</f>
        <v>25</v>
      </c>
    </row>
    <row r="1795" spans="1:7" x14ac:dyDescent="0.35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f>order_details[[#This Row],[UnitPrice]]*order_details[[#This Row],[Quantity]]*(1-order_details[[#This Row],[Discount]])</f>
        <v>161.5</v>
      </c>
      <c r="G1795">
        <f>order_details[[#This Row],[Discount]]*100</f>
        <v>15</v>
      </c>
    </row>
    <row r="1796" spans="1:7" x14ac:dyDescent="0.35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f>order_details[[#This Row],[UnitPrice]]*order_details[[#This Row],[Quantity]]*(1-order_details[[#This Row],[Discount]])</f>
        <v>476</v>
      </c>
      <c r="G1796">
        <f>order_details[[#This Row],[Discount]]*100</f>
        <v>15</v>
      </c>
    </row>
    <row r="1797" spans="1:7" x14ac:dyDescent="0.35">
      <c r="A1797">
        <v>10940</v>
      </c>
      <c r="B1797">
        <v>7</v>
      </c>
      <c r="C1797">
        <v>30</v>
      </c>
      <c r="D1797">
        <v>8</v>
      </c>
      <c r="E1797">
        <v>0</v>
      </c>
      <c r="F1797">
        <f>order_details[[#This Row],[UnitPrice]]*order_details[[#This Row],[Quantity]]*(1-order_details[[#This Row],[Discount]])</f>
        <v>240</v>
      </c>
      <c r="G1797">
        <f>order_details[[#This Row],[Discount]]*100</f>
        <v>0</v>
      </c>
    </row>
    <row r="1798" spans="1:7" x14ac:dyDescent="0.35">
      <c r="A1798">
        <v>10940</v>
      </c>
      <c r="B1798">
        <v>13</v>
      </c>
      <c r="C1798">
        <v>6</v>
      </c>
      <c r="D1798">
        <v>20</v>
      </c>
      <c r="E1798">
        <v>0</v>
      </c>
      <c r="F1798">
        <f>order_details[[#This Row],[UnitPrice]]*order_details[[#This Row],[Quantity]]*(1-order_details[[#This Row],[Discount]])</f>
        <v>120</v>
      </c>
      <c r="G1798">
        <f>order_details[[#This Row],[Discount]]*100</f>
        <v>0</v>
      </c>
    </row>
    <row r="1799" spans="1:7" x14ac:dyDescent="0.35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f>order_details[[#This Row],[UnitPrice]]*order_details[[#This Row],[Quantity]]*(1-order_details[[#This Row],[Discount]])</f>
        <v>412.5</v>
      </c>
      <c r="G1799">
        <f>order_details[[#This Row],[Discount]]*100</f>
        <v>25</v>
      </c>
    </row>
    <row r="1800" spans="1:7" x14ac:dyDescent="0.35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f>order_details[[#This Row],[UnitPrice]]*order_details[[#This Row],[Quantity]]*(1-order_details[[#This Row],[Discount]])</f>
        <v>1109.25</v>
      </c>
      <c r="G1800">
        <f>order_details[[#This Row],[Discount]]*100</f>
        <v>25</v>
      </c>
    </row>
    <row r="1801" spans="1:7" x14ac:dyDescent="0.35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f>order_details[[#This Row],[UnitPrice]]*order_details[[#This Row],[Quantity]]*(1-order_details[[#This Row],[Discount]])</f>
        <v>750</v>
      </c>
      <c r="G1801">
        <f>order_details[[#This Row],[Discount]]*100</f>
        <v>25</v>
      </c>
    </row>
    <row r="1802" spans="1:7" x14ac:dyDescent="0.35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f>order_details[[#This Row],[UnitPrice]]*order_details[[#This Row],[Quantity]]*(1-order_details[[#This Row],[Discount]])</f>
        <v>1739.9999999999998</v>
      </c>
      <c r="G1802">
        <f>order_details[[#This Row],[Discount]]*100</f>
        <v>0</v>
      </c>
    </row>
    <row r="1803" spans="1:7" x14ac:dyDescent="0.35">
      <c r="A1803">
        <v>10942</v>
      </c>
      <c r="B1803">
        <v>49</v>
      </c>
      <c r="C1803">
        <v>20</v>
      </c>
      <c r="D1803">
        <v>28</v>
      </c>
      <c r="E1803">
        <v>0</v>
      </c>
      <c r="F1803">
        <f>order_details[[#This Row],[UnitPrice]]*order_details[[#This Row],[Quantity]]*(1-order_details[[#This Row],[Discount]])</f>
        <v>560</v>
      </c>
      <c r="G1803">
        <f>order_details[[#This Row],[Discount]]*100</f>
        <v>0</v>
      </c>
    </row>
    <row r="1804" spans="1:7" x14ac:dyDescent="0.35">
      <c r="A1804">
        <v>10943</v>
      </c>
      <c r="B1804">
        <v>13</v>
      </c>
      <c r="C1804">
        <v>6</v>
      </c>
      <c r="D1804">
        <v>15</v>
      </c>
      <c r="E1804">
        <v>0</v>
      </c>
      <c r="F1804">
        <f>order_details[[#This Row],[UnitPrice]]*order_details[[#This Row],[Quantity]]*(1-order_details[[#This Row],[Discount]])</f>
        <v>90</v>
      </c>
      <c r="G1804">
        <f>order_details[[#This Row],[Discount]]*100</f>
        <v>0</v>
      </c>
    </row>
    <row r="1805" spans="1:7" x14ac:dyDescent="0.35">
      <c r="A1805">
        <v>10943</v>
      </c>
      <c r="B1805">
        <v>22</v>
      </c>
      <c r="C1805">
        <v>21</v>
      </c>
      <c r="D1805">
        <v>21</v>
      </c>
      <c r="E1805">
        <v>0</v>
      </c>
      <c r="F1805">
        <f>order_details[[#This Row],[UnitPrice]]*order_details[[#This Row],[Quantity]]*(1-order_details[[#This Row],[Discount]])</f>
        <v>441</v>
      </c>
      <c r="G1805">
        <f>order_details[[#This Row],[Discount]]*100</f>
        <v>0</v>
      </c>
    </row>
    <row r="1806" spans="1:7" x14ac:dyDescent="0.35">
      <c r="A1806">
        <v>10943</v>
      </c>
      <c r="B1806">
        <v>46</v>
      </c>
      <c r="C1806">
        <v>12</v>
      </c>
      <c r="D1806">
        <v>15</v>
      </c>
      <c r="E1806">
        <v>0</v>
      </c>
      <c r="F1806">
        <f>order_details[[#This Row],[UnitPrice]]*order_details[[#This Row],[Quantity]]*(1-order_details[[#This Row],[Discount]])</f>
        <v>180</v>
      </c>
      <c r="G1806">
        <f>order_details[[#This Row],[Discount]]*100</f>
        <v>0</v>
      </c>
    </row>
    <row r="1807" spans="1:7" x14ac:dyDescent="0.35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f>order_details[[#This Row],[UnitPrice]]*order_details[[#This Row],[Quantity]]*(1-order_details[[#This Row],[Discount]])</f>
        <v>78.75</v>
      </c>
      <c r="G1807">
        <f>order_details[[#This Row],[Discount]]*100</f>
        <v>25</v>
      </c>
    </row>
    <row r="1808" spans="1:7" x14ac:dyDescent="0.35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f>order_details[[#This Row],[UnitPrice]]*order_details[[#This Row],[Quantity]]*(1-order_details[[#This Row],[Discount]])</f>
        <v>262.57499999999999</v>
      </c>
      <c r="G1808">
        <f>order_details[[#This Row],[Discount]]*100</f>
        <v>25</v>
      </c>
    </row>
    <row r="1809" spans="1:7" x14ac:dyDescent="0.35">
      <c r="A1809">
        <v>10944</v>
      </c>
      <c r="B1809">
        <v>56</v>
      </c>
      <c r="C1809">
        <v>38</v>
      </c>
      <c r="D1809">
        <v>18</v>
      </c>
      <c r="E1809">
        <v>0</v>
      </c>
      <c r="F1809">
        <f>order_details[[#This Row],[UnitPrice]]*order_details[[#This Row],[Quantity]]*(1-order_details[[#This Row],[Discount]])</f>
        <v>684</v>
      </c>
      <c r="G1809">
        <f>order_details[[#This Row],[Discount]]*100</f>
        <v>0</v>
      </c>
    </row>
    <row r="1810" spans="1:7" x14ac:dyDescent="0.35">
      <c r="A1810">
        <v>10945</v>
      </c>
      <c r="B1810">
        <v>13</v>
      </c>
      <c r="C1810">
        <v>6</v>
      </c>
      <c r="D1810">
        <v>20</v>
      </c>
      <c r="E1810">
        <v>0</v>
      </c>
      <c r="F1810">
        <f>order_details[[#This Row],[UnitPrice]]*order_details[[#This Row],[Quantity]]*(1-order_details[[#This Row],[Discount]])</f>
        <v>120</v>
      </c>
      <c r="G1810">
        <f>order_details[[#This Row],[Discount]]*100</f>
        <v>0</v>
      </c>
    </row>
    <row r="1811" spans="1:7" x14ac:dyDescent="0.35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f>order_details[[#This Row],[UnitPrice]]*order_details[[#This Row],[Quantity]]*(1-order_details[[#This Row],[Discount]])</f>
        <v>125</v>
      </c>
      <c r="G1811">
        <f>order_details[[#This Row],[Discount]]*100</f>
        <v>0</v>
      </c>
    </row>
    <row r="1812" spans="1:7" x14ac:dyDescent="0.35">
      <c r="A1812">
        <v>10946</v>
      </c>
      <c r="B1812">
        <v>10</v>
      </c>
      <c r="C1812">
        <v>31</v>
      </c>
      <c r="D1812">
        <v>25</v>
      </c>
      <c r="E1812">
        <v>0</v>
      </c>
      <c r="F1812">
        <f>order_details[[#This Row],[UnitPrice]]*order_details[[#This Row],[Quantity]]*(1-order_details[[#This Row],[Discount]])</f>
        <v>775</v>
      </c>
      <c r="G1812">
        <f>order_details[[#This Row],[Discount]]*100</f>
        <v>0</v>
      </c>
    </row>
    <row r="1813" spans="1:7" x14ac:dyDescent="0.35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f>order_details[[#This Row],[UnitPrice]]*order_details[[#This Row],[Quantity]]*(1-order_details[[#This Row],[Discount]])</f>
        <v>112.5</v>
      </c>
      <c r="G1813">
        <f>order_details[[#This Row],[Discount]]*100</f>
        <v>0</v>
      </c>
    </row>
    <row r="1814" spans="1:7" x14ac:dyDescent="0.35">
      <c r="A1814">
        <v>10946</v>
      </c>
      <c r="B1814">
        <v>77</v>
      </c>
      <c r="C1814">
        <v>13</v>
      </c>
      <c r="D1814">
        <v>40</v>
      </c>
      <c r="E1814">
        <v>0</v>
      </c>
      <c r="F1814">
        <f>order_details[[#This Row],[UnitPrice]]*order_details[[#This Row],[Quantity]]*(1-order_details[[#This Row],[Discount]])</f>
        <v>520</v>
      </c>
      <c r="G1814">
        <f>order_details[[#This Row],[Discount]]*100</f>
        <v>0</v>
      </c>
    </row>
    <row r="1815" spans="1:7" x14ac:dyDescent="0.35">
      <c r="A1815">
        <v>10947</v>
      </c>
      <c r="B1815">
        <v>59</v>
      </c>
      <c r="C1815">
        <v>55</v>
      </c>
      <c r="D1815">
        <v>4</v>
      </c>
      <c r="E1815">
        <v>0</v>
      </c>
      <c r="F1815">
        <f>order_details[[#This Row],[UnitPrice]]*order_details[[#This Row],[Quantity]]*(1-order_details[[#This Row],[Discount]])</f>
        <v>220</v>
      </c>
      <c r="G1815">
        <f>order_details[[#This Row],[Discount]]*100</f>
        <v>0</v>
      </c>
    </row>
    <row r="1816" spans="1:7" x14ac:dyDescent="0.35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f>order_details[[#This Row],[UnitPrice]]*order_details[[#This Row],[Quantity]]*(1-order_details[[#This Row],[Discount]])</f>
        <v>146.25</v>
      </c>
      <c r="G1816">
        <f>order_details[[#This Row],[Discount]]*100</f>
        <v>0</v>
      </c>
    </row>
    <row r="1817" spans="1:7" x14ac:dyDescent="0.35">
      <c r="A1817">
        <v>10948</v>
      </c>
      <c r="B1817">
        <v>51</v>
      </c>
      <c r="C1817">
        <v>53</v>
      </c>
      <c r="D1817">
        <v>40</v>
      </c>
      <c r="E1817">
        <v>0</v>
      </c>
      <c r="F1817">
        <f>order_details[[#This Row],[UnitPrice]]*order_details[[#This Row],[Quantity]]*(1-order_details[[#This Row],[Discount]])</f>
        <v>2120</v>
      </c>
      <c r="G1817">
        <f>order_details[[#This Row],[Discount]]*100</f>
        <v>0</v>
      </c>
    </row>
    <row r="1818" spans="1:7" x14ac:dyDescent="0.35">
      <c r="A1818">
        <v>10948</v>
      </c>
      <c r="B1818">
        <v>55</v>
      </c>
      <c r="C1818">
        <v>24</v>
      </c>
      <c r="D1818">
        <v>4</v>
      </c>
      <c r="E1818">
        <v>0</v>
      </c>
      <c r="F1818">
        <f>order_details[[#This Row],[UnitPrice]]*order_details[[#This Row],[Quantity]]*(1-order_details[[#This Row],[Discount]])</f>
        <v>96</v>
      </c>
      <c r="G1818">
        <f>order_details[[#This Row],[Discount]]*100</f>
        <v>0</v>
      </c>
    </row>
    <row r="1819" spans="1:7" x14ac:dyDescent="0.35">
      <c r="A1819">
        <v>10949</v>
      </c>
      <c r="B1819">
        <v>6</v>
      </c>
      <c r="C1819">
        <v>25</v>
      </c>
      <c r="D1819">
        <v>12</v>
      </c>
      <c r="E1819">
        <v>0</v>
      </c>
      <c r="F1819">
        <f>order_details[[#This Row],[UnitPrice]]*order_details[[#This Row],[Quantity]]*(1-order_details[[#This Row],[Discount]])</f>
        <v>300</v>
      </c>
      <c r="G1819">
        <f>order_details[[#This Row],[Discount]]*100</f>
        <v>0</v>
      </c>
    </row>
    <row r="1820" spans="1:7" x14ac:dyDescent="0.35">
      <c r="A1820">
        <v>10949</v>
      </c>
      <c r="B1820">
        <v>10</v>
      </c>
      <c r="C1820">
        <v>31</v>
      </c>
      <c r="D1820">
        <v>30</v>
      </c>
      <c r="E1820">
        <v>0</v>
      </c>
      <c r="F1820">
        <f>order_details[[#This Row],[UnitPrice]]*order_details[[#This Row],[Quantity]]*(1-order_details[[#This Row],[Discount]])</f>
        <v>930</v>
      </c>
      <c r="G1820">
        <f>order_details[[#This Row],[Discount]]*100</f>
        <v>0</v>
      </c>
    </row>
    <row r="1821" spans="1:7" x14ac:dyDescent="0.35">
      <c r="A1821">
        <v>10949</v>
      </c>
      <c r="B1821">
        <v>17</v>
      </c>
      <c r="C1821">
        <v>39</v>
      </c>
      <c r="D1821">
        <v>6</v>
      </c>
      <c r="E1821">
        <v>0</v>
      </c>
      <c r="F1821">
        <f>order_details[[#This Row],[UnitPrice]]*order_details[[#This Row],[Quantity]]*(1-order_details[[#This Row],[Discount]])</f>
        <v>234</v>
      </c>
      <c r="G1821">
        <f>order_details[[#This Row],[Discount]]*100</f>
        <v>0</v>
      </c>
    </row>
    <row r="1822" spans="1:7" x14ac:dyDescent="0.35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f>order_details[[#This Row],[UnitPrice]]*order_details[[#This Row],[Quantity]]*(1-order_details[[#This Row],[Discount]])</f>
        <v>2958</v>
      </c>
      <c r="G1822">
        <f>order_details[[#This Row],[Discount]]*100</f>
        <v>0</v>
      </c>
    </row>
    <row r="1823" spans="1:7" x14ac:dyDescent="0.35">
      <c r="A1823">
        <v>10950</v>
      </c>
      <c r="B1823">
        <v>4</v>
      </c>
      <c r="C1823">
        <v>22</v>
      </c>
      <c r="D1823">
        <v>5</v>
      </c>
      <c r="E1823">
        <v>0</v>
      </c>
      <c r="F1823">
        <f>order_details[[#This Row],[UnitPrice]]*order_details[[#This Row],[Quantity]]*(1-order_details[[#This Row],[Discount]])</f>
        <v>110</v>
      </c>
      <c r="G1823">
        <f>order_details[[#This Row],[Discount]]*100</f>
        <v>0</v>
      </c>
    </row>
    <row r="1824" spans="1:7" x14ac:dyDescent="0.35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f>order_details[[#This Row],[UnitPrice]]*order_details[[#This Row],[Quantity]]*(1-order_details[[#This Row],[Discount]])</f>
        <v>35.625</v>
      </c>
      <c r="G1824">
        <f>order_details[[#This Row],[Discount]]*100</f>
        <v>5</v>
      </c>
    </row>
    <row r="1825" spans="1:7" x14ac:dyDescent="0.35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f>order_details[[#This Row],[UnitPrice]]*order_details[[#This Row],[Quantity]]*(1-order_details[[#This Row],[Discount]])</f>
        <v>55.005000000000003</v>
      </c>
      <c r="G1825">
        <f>order_details[[#This Row],[Discount]]*100</f>
        <v>5</v>
      </c>
    </row>
    <row r="1826" spans="1:7" x14ac:dyDescent="0.35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f>order_details[[#This Row],[UnitPrice]]*order_details[[#This Row],[Quantity]]*(1-order_details[[#This Row],[Discount]])</f>
        <v>368.125</v>
      </c>
      <c r="G1826">
        <f>order_details[[#This Row],[Discount]]*100</f>
        <v>5</v>
      </c>
    </row>
    <row r="1827" spans="1:7" x14ac:dyDescent="0.35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f>order_details[[#This Row],[UnitPrice]]*order_details[[#This Row],[Quantity]]*(1-order_details[[#This Row],[Discount]])</f>
        <v>380</v>
      </c>
      <c r="G1827">
        <f>order_details[[#This Row],[Discount]]*100</f>
        <v>5</v>
      </c>
    </row>
    <row r="1828" spans="1:7" x14ac:dyDescent="0.35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f>order_details[[#This Row],[UnitPrice]]*order_details[[#This Row],[Quantity]]*(1-order_details[[#This Row],[Discount]])</f>
        <v>91.2</v>
      </c>
      <c r="G1828">
        <f>order_details[[#This Row],[Discount]]*100</f>
        <v>0</v>
      </c>
    </row>
    <row r="1829" spans="1:7" x14ac:dyDescent="0.35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f>order_details[[#This Row],[UnitPrice]]*order_details[[#This Row],[Quantity]]*(1-order_details[[#This Row],[Discount]])</f>
        <v>3847.5</v>
      </c>
      <c r="G1829">
        <f>order_details[[#This Row],[Discount]]*100</f>
        <v>5</v>
      </c>
    </row>
    <row r="1830" spans="1:7" x14ac:dyDescent="0.35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f>order_details[[#This Row],[UnitPrice]]*order_details[[#This Row],[Quantity]]*(1-order_details[[#This Row],[Discount]])</f>
        <v>593.75</v>
      </c>
      <c r="G1830">
        <f>order_details[[#This Row],[Discount]]*100</f>
        <v>5</v>
      </c>
    </row>
    <row r="1831" spans="1:7" x14ac:dyDescent="0.35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f>order_details[[#This Row],[UnitPrice]]*order_details[[#This Row],[Quantity]]*(1-order_details[[#This Row],[Discount]])</f>
        <v>415.30999999999995</v>
      </c>
      <c r="G1831">
        <f>order_details[[#This Row],[Discount]]*100</f>
        <v>15</v>
      </c>
    </row>
    <row r="1832" spans="1:7" x14ac:dyDescent="0.35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f>order_details[[#This Row],[UnitPrice]]*order_details[[#This Row],[Quantity]]*(1-order_details[[#This Row],[Discount]])</f>
        <v>265.625</v>
      </c>
      <c r="G1832">
        <f>order_details[[#This Row],[Discount]]*100</f>
        <v>15</v>
      </c>
    </row>
    <row r="1833" spans="1:7" x14ac:dyDescent="0.35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f>order_details[[#This Row],[UnitPrice]]*order_details[[#This Row],[Quantity]]*(1-order_details[[#This Row],[Discount]])</f>
        <v>285</v>
      </c>
      <c r="G1833">
        <f>order_details[[#This Row],[Discount]]*100</f>
        <v>0</v>
      </c>
    </row>
    <row r="1834" spans="1:7" x14ac:dyDescent="0.35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f>order_details[[#This Row],[UnitPrice]]*order_details[[#This Row],[Quantity]]*(1-order_details[[#This Row],[Discount]])</f>
        <v>693.6</v>
      </c>
      <c r="G1834">
        <f>order_details[[#This Row],[Discount]]*100</f>
        <v>15</v>
      </c>
    </row>
    <row r="1835" spans="1:7" x14ac:dyDescent="0.35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f>order_details[[#This Row],[UnitPrice]]*order_details[[#This Row],[Quantity]]*(1-order_details[[#This Row],[Discount]])</f>
        <v>74.400000000000006</v>
      </c>
      <c r="G1835">
        <f>order_details[[#This Row],[Discount]]*100</f>
        <v>20</v>
      </c>
    </row>
    <row r="1836" spans="1:7" x14ac:dyDescent="0.35">
      <c r="A1836">
        <v>10956</v>
      </c>
      <c r="B1836">
        <v>21</v>
      </c>
      <c r="C1836">
        <v>10</v>
      </c>
      <c r="D1836">
        <v>12</v>
      </c>
      <c r="E1836">
        <v>0</v>
      </c>
      <c r="F1836">
        <f>order_details[[#This Row],[UnitPrice]]*order_details[[#This Row],[Quantity]]*(1-order_details[[#This Row],[Discount]])</f>
        <v>120</v>
      </c>
      <c r="G1836">
        <f>order_details[[#This Row],[Discount]]*100</f>
        <v>0</v>
      </c>
    </row>
    <row r="1837" spans="1:7" x14ac:dyDescent="0.35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f>order_details[[#This Row],[UnitPrice]]*order_details[[#This Row],[Quantity]]*(1-order_details[[#This Row],[Discount]])</f>
        <v>133</v>
      </c>
      <c r="G1837">
        <f>order_details[[#This Row],[Discount]]*100</f>
        <v>0</v>
      </c>
    </row>
    <row r="1838" spans="1:7" x14ac:dyDescent="0.35">
      <c r="A1838">
        <v>10956</v>
      </c>
      <c r="B1838">
        <v>51</v>
      </c>
      <c r="C1838">
        <v>53</v>
      </c>
      <c r="D1838">
        <v>8</v>
      </c>
      <c r="E1838">
        <v>0</v>
      </c>
      <c r="F1838">
        <f>order_details[[#This Row],[UnitPrice]]*order_details[[#This Row],[Quantity]]*(1-order_details[[#This Row],[Discount]])</f>
        <v>424</v>
      </c>
      <c r="G1838">
        <f>order_details[[#This Row],[Discount]]*100</f>
        <v>0</v>
      </c>
    </row>
    <row r="1839" spans="1:7" x14ac:dyDescent="0.35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f>order_details[[#This Row],[UnitPrice]]*order_details[[#This Row],[Quantity]]*(1-order_details[[#This Row],[Discount]])</f>
        <v>776.7</v>
      </c>
      <c r="G1839">
        <f>order_details[[#This Row],[Discount]]*100</f>
        <v>0</v>
      </c>
    </row>
    <row r="1840" spans="1:7" x14ac:dyDescent="0.35">
      <c r="A1840">
        <v>10957</v>
      </c>
      <c r="B1840">
        <v>35</v>
      </c>
      <c r="C1840">
        <v>18</v>
      </c>
      <c r="D1840">
        <v>40</v>
      </c>
      <c r="E1840">
        <v>0</v>
      </c>
      <c r="F1840">
        <f>order_details[[#This Row],[UnitPrice]]*order_details[[#This Row],[Quantity]]*(1-order_details[[#This Row],[Discount]])</f>
        <v>720</v>
      </c>
      <c r="G1840">
        <f>order_details[[#This Row],[Discount]]*100</f>
        <v>0</v>
      </c>
    </row>
    <row r="1841" spans="1:7" x14ac:dyDescent="0.35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f>order_details[[#This Row],[UnitPrice]]*order_details[[#This Row],[Quantity]]*(1-order_details[[#This Row],[Discount]])</f>
        <v>266</v>
      </c>
      <c r="G1841">
        <f>order_details[[#This Row],[Discount]]*100</f>
        <v>0</v>
      </c>
    </row>
    <row r="1842" spans="1:7" x14ac:dyDescent="0.35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f>order_details[[#This Row],[UnitPrice]]*order_details[[#This Row],[Quantity]]*(1-order_details[[#This Row],[Discount]])</f>
        <v>427</v>
      </c>
      <c r="G1842">
        <f>order_details[[#This Row],[Discount]]*100</f>
        <v>0</v>
      </c>
    </row>
    <row r="1843" spans="1:7" x14ac:dyDescent="0.35">
      <c r="A1843">
        <v>10958</v>
      </c>
      <c r="B1843">
        <v>7</v>
      </c>
      <c r="C1843">
        <v>30</v>
      </c>
      <c r="D1843">
        <v>6</v>
      </c>
      <c r="E1843">
        <v>0</v>
      </c>
      <c r="F1843">
        <f>order_details[[#This Row],[UnitPrice]]*order_details[[#This Row],[Quantity]]*(1-order_details[[#This Row],[Discount]])</f>
        <v>180</v>
      </c>
      <c r="G1843">
        <f>order_details[[#This Row],[Discount]]*100</f>
        <v>0</v>
      </c>
    </row>
    <row r="1844" spans="1:7" x14ac:dyDescent="0.35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f>order_details[[#This Row],[UnitPrice]]*order_details[[#This Row],[Quantity]]*(1-order_details[[#This Row],[Discount]])</f>
        <v>174</v>
      </c>
      <c r="G1844">
        <f>order_details[[#This Row],[Discount]]*100</f>
        <v>0</v>
      </c>
    </row>
    <row r="1845" spans="1:7" x14ac:dyDescent="0.35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f>order_details[[#This Row],[UnitPrice]]*order_details[[#This Row],[Quantity]]*(1-order_details[[#This Row],[Discount]])</f>
        <v>131.75</v>
      </c>
      <c r="G1845">
        <f>order_details[[#This Row],[Discount]]*100</f>
        <v>15</v>
      </c>
    </row>
    <row r="1846" spans="1:7" x14ac:dyDescent="0.35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f>order_details[[#This Row],[UnitPrice]]*order_details[[#This Row],[Quantity]]*(1-order_details[[#This Row],[Discount]])</f>
        <v>33.75</v>
      </c>
      <c r="G1846">
        <f>order_details[[#This Row],[Discount]]*100</f>
        <v>25</v>
      </c>
    </row>
    <row r="1847" spans="1:7" x14ac:dyDescent="0.35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f>order_details[[#This Row],[UnitPrice]]*order_details[[#This Row],[Quantity]]*(1-order_details[[#This Row],[Discount]])</f>
        <v>231.60000000000002</v>
      </c>
      <c r="G1847">
        <f>order_details[[#This Row],[Discount]]*100</f>
        <v>0</v>
      </c>
    </row>
    <row r="1848" spans="1:7" x14ac:dyDescent="0.35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f>order_details[[#This Row],[UnitPrice]]*order_details[[#This Row],[Quantity]]*(1-order_details[[#This Row],[Discount]])</f>
        <v>39.9</v>
      </c>
      <c r="G1848">
        <f>order_details[[#This Row],[Discount]]*100</f>
        <v>5</v>
      </c>
    </row>
    <row r="1849" spans="1:7" x14ac:dyDescent="0.35">
      <c r="A1849">
        <v>10961</v>
      </c>
      <c r="B1849">
        <v>76</v>
      </c>
      <c r="C1849">
        <v>18</v>
      </c>
      <c r="D1849">
        <v>60</v>
      </c>
      <c r="E1849">
        <v>0</v>
      </c>
      <c r="F1849">
        <f>order_details[[#This Row],[UnitPrice]]*order_details[[#This Row],[Quantity]]*(1-order_details[[#This Row],[Discount]])</f>
        <v>1080</v>
      </c>
      <c r="G1849">
        <f>order_details[[#This Row],[Discount]]*100</f>
        <v>0</v>
      </c>
    </row>
    <row r="1850" spans="1:7" x14ac:dyDescent="0.35">
      <c r="A1850">
        <v>10962</v>
      </c>
      <c r="B1850">
        <v>7</v>
      </c>
      <c r="C1850">
        <v>30</v>
      </c>
      <c r="D1850">
        <v>45</v>
      </c>
      <c r="E1850">
        <v>0</v>
      </c>
      <c r="F1850">
        <f>order_details[[#This Row],[UnitPrice]]*order_details[[#This Row],[Quantity]]*(1-order_details[[#This Row],[Discount]])</f>
        <v>1350</v>
      </c>
      <c r="G1850">
        <f>order_details[[#This Row],[Discount]]*100</f>
        <v>0</v>
      </c>
    </row>
    <row r="1851" spans="1:7" x14ac:dyDescent="0.35">
      <c r="A1851">
        <v>10962</v>
      </c>
      <c r="B1851">
        <v>13</v>
      </c>
      <c r="C1851">
        <v>6</v>
      </c>
      <c r="D1851">
        <v>77</v>
      </c>
      <c r="E1851">
        <v>0</v>
      </c>
      <c r="F1851">
        <f>order_details[[#This Row],[UnitPrice]]*order_details[[#This Row],[Quantity]]*(1-order_details[[#This Row],[Discount]])</f>
        <v>462</v>
      </c>
      <c r="G1851">
        <f>order_details[[#This Row],[Discount]]*100</f>
        <v>0</v>
      </c>
    </row>
    <row r="1852" spans="1:7" x14ac:dyDescent="0.35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f>order_details[[#This Row],[UnitPrice]]*order_details[[#This Row],[Quantity]]*(1-order_details[[#This Row],[Discount]])</f>
        <v>656</v>
      </c>
      <c r="G1852">
        <f>order_details[[#This Row],[Discount]]*100</f>
        <v>0</v>
      </c>
    </row>
    <row r="1853" spans="1:7" x14ac:dyDescent="0.35">
      <c r="A1853">
        <v>10962</v>
      </c>
      <c r="B1853">
        <v>69</v>
      </c>
      <c r="C1853">
        <v>36</v>
      </c>
      <c r="D1853">
        <v>9</v>
      </c>
      <c r="E1853">
        <v>0</v>
      </c>
      <c r="F1853">
        <f>order_details[[#This Row],[UnitPrice]]*order_details[[#This Row],[Quantity]]*(1-order_details[[#This Row],[Discount]])</f>
        <v>324</v>
      </c>
      <c r="G1853">
        <f>order_details[[#This Row],[Discount]]*100</f>
        <v>0</v>
      </c>
    </row>
    <row r="1854" spans="1:7" x14ac:dyDescent="0.35">
      <c r="A1854">
        <v>10962</v>
      </c>
      <c r="B1854">
        <v>76</v>
      </c>
      <c r="C1854">
        <v>18</v>
      </c>
      <c r="D1854">
        <v>44</v>
      </c>
      <c r="E1854">
        <v>0</v>
      </c>
      <c r="F1854">
        <f>order_details[[#This Row],[UnitPrice]]*order_details[[#This Row],[Quantity]]*(1-order_details[[#This Row],[Discount]])</f>
        <v>792</v>
      </c>
      <c r="G1854">
        <f>order_details[[#This Row],[Discount]]*100</f>
        <v>0</v>
      </c>
    </row>
    <row r="1855" spans="1:7" x14ac:dyDescent="0.35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f>order_details[[#This Row],[UnitPrice]]*order_details[[#This Row],[Quantity]]*(1-order_details[[#This Row],[Discount]])</f>
        <v>57.8</v>
      </c>
      <c r="G1855">
        <f>order_details[[#This Row],[Discount]]*100</f>
        <v>15</v>
      </c>
    </row>
    <row r="1856" spans="1:7" x14ac:dyDescent="0.35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f>order_details[[#This Row],[UnitPrice]]*order_details[[#This Row],[Quantity]]*(1-order_details[[#This Row],[Discount]])</f>
        <v>375</v>
      </c>
      <c r="G1856">
        <f>order_details[[#This Row],[Discount]]*100</f>
        <v>0</v>
      </c>
    </row>
    <row r="1857" spans="1:7" x14ac:dyDescent="0.35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f>order_details[[#This Row],[UnitPrice]]*order_details[[#This Row],[Quantity]]*(1-order_details[[#This Row],[Discount]])</f>
        <v>1317.5</v>
      </c>
      <c r="G1857">
        <f>order_details[[#This Row],[Discount]]*100</f>
        <v>0</v>
      </c>
    </row>
    <row r="1858" spans="1:7" x14ac:dyDescent="0.35">
      <c r="A1858">
        <v>10964</v>
      </c>
      <c r="B1858">
        <v>69</v>
      </c>
      <c r="C1858">
        <v>36</v>
      </c>
      <c r="D1858">
        <v>10</v>
      </c>
      <c r="E1858">
        <v>0</v>
      </c>
      <c r="F1858">
        <f>order_details[[#This Row],[UnitPrice]]*order_details[[#This Row],[Quantity]]*(1-order_details[[#This Row],[Discount]])</f>
        <v>360</v>
      </c>
      <c r="G1858">
        <f>order_details[[#This Row],[Discount]]*100</f>
        <v>0</v>
      </c>
    </row>
    <row r="1859" spans="1:7" x14ac:dyDescent="0.35">
      <c r="A1859">
        <v>10965</v>
      </c>
      <c r="B1859">
        <v>51</v>
      </c>
      <c r="C1859">
        <v>53</v>
      </c>
      <c r="D1859">
        <v>16</v>
      </c>
      <c r="E1859">
        <v>0</v>
      </c>
      <c r="F1859">
        <f>order_details[[#This Row],[UnitPrice]]*order_details[[#This Row],[Quantity]]*(1-order_details[[#This Row],[Discount]])</f>
        <v>848</v>
      </c>
      <c r="G1859">
        <f>order_details[[#This Row],[Discount]]*100</f>
        <v>0</v>
      </c>
    </row>
    <row r="1860" spans="1:7" x14ac:dyDescent="0.35">
      <c r="A1860">
        <v>10966</v>
      </c>
      <c r="B1860">
        <v>37</v>
      </c>
      <c r="C1860">
        <v>26</v>
      </c>
      <c r="D1860">
        <v>8</v>
      </c>
      <c r="E1860">
        <v>0</v>
      </c>
      <c r="F1860">
        <f>order_details[[#This Row],[UnitPrice]]*order_details[[#This Row],[Quantity]]*(1-order_details[[#This Row],[Discount]])</f>
        <v>208</v>
      </c>
      <c r="G1860">
        <f>order_details[[#This Row],[Discount]]*100</f>
        <v>0</v>
      </c>
    </row>
    <row r="1861" spans="1:7" x14ac:dyDescent="0.35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f>order_details[[#This Row],[UnitPrice]]*order_details[[#This Row],[Quantity]]*(1-order_details[[#This Row],[Discount]])</f>
        <v>387.59999999999997</v>
      </c>
      <c r="G1861">
        <f>order_details[[#This Row],[Discount]]*100</f>
        <v>15</v>
      </c>
    </row>
    <row r="1862" spans="1:7" x14ac:dyDescent="0.35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f>order_details[[#This Row],[UnitPrice]]*order_details[[#This Row],[Quantity]]*(1-order_details[[#This Row],[Discount]])</f>
        <v>502.8599999999999</v>
      </c>
      <c r="G1862">
        <f>order_details[[#This Row],[Discount]]*100</f>
        <v>15</v>
      </c>
    </row>
    <row r="1863" spans="1:7" x14ac:dyDescent="0.35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f>order_details[[#This Row],[UnitPrice]]*order_details[[#This Row],[Quantity]]*(1-order_details[[#This Row],[Discount]])</f>
        <v>110.39999999999999</v>
      </c>
      <c r="G1863">
        <f>order_details[[#This Row],[Discount]]*100</f>
        <v>0</v>
      </c>
    </row>
    <row r="1864" spans="1:7" x14ac:dyDescent="0.35">
      <c r="A1864">
        <v>10967</v>
      </c>
      <c r="B1864">
        <v>49</v>
      </c>
      <c r="C1864">
        <v>20</v>
      </c>
      <c r="D1864">
        <v>40</v>
      </c>
      <c r="E1864">
        <v>0</v>
      </c>
      <c r="F1864">
        <f>order_details[[#This Row],[UnitPrice]]*order_details[[#This Row],[Quantity]]*(1-order_details[[#This Row],[Discount]])</f>
        <v>800</v>
      </c>
      <c r="G1864">
        <f>order_details[[#This Row],[Discount]]*100</f>
        <v>0</v>
      </c>
    </row>
    <row r="1865" spans="1:7" x14ac:dyDescent="0.35">
      <c r="A1865">
        <v>10968</v>
      </c>
      <c r="B1865">
        <v>12</v>
      </c>
      <c r="C1865">
        <v>38</v>
      </c>
      <c r="D1865">
        <v>30</v>
      </c>
      <c r="E1865">
        <v>0</v>
      </c>
      <c r="F1865">
        <f>order_details[[#This Row],[UnitPrice]]*order_details[[#This Row],[Quantity]]*(1-order_details[[#This Row],[Discount]])</f>
        <v>1140</v>
      </c>
      <c r="G1865">
        <f>order_details[[#This Row],[Discount]]*100</f>
        <v>0</v>
      </c>
    </row>
    <row r="1866" spans="1:7" x14ac:dyDescent="0.35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f>order_details[[#This Row],[UnitPrice]]*order_details[[#This Row],[Quantity]]*(1-order_details[[#This Row],[Discount]])</f>
        <v>135</v>
      </c>
      <c r="G1866">
        <f>order_details[[#This Row],[Discount]]*100</f>
        <v>0</v>
      </c>
    </row>
    <row r="1867" spans="1:7" x14ac:dyDescent="0.35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f>order_details[[#This Row],[UnitPrice]]*order_details[[#This Row],[Quantity]]*(1-order_details[[#This Row],[Discount]])</f>
        <v>133</v>
      </c>
      <c r="G1867">
        <f>order_details[[#This Row],[Discount]]*100</f>
        <v>0</v>
      </c>
    </row>
    <row r="1868" spans="1:7" x14ac:dyDescent="0.35">
      <c r="A1868">
        <v>10969</v>
      </c>
      <c r="B1868">
        <v>46</v>
      </c>
      <c r="C1868">
        <v>12</v>
      </c>
      <c r="D1868">
        <v>9</v>
      </c>
      <c r="E1868">
        <v>0</v>
      </c>
      <c r="F1868">
        <f>order_details[[#This Row],[UnitPrice]]*order_details[[#This Row],[Quantity]]*(1-order_details[[#This Row],[Discount]])</f>
        <v>108</v>
      </c>
      <c r="G1868">
        <f>order_details[[#This Row],[Discount]]*100</f>
        <v>0</v>
      </c>
    </row>
    <row r="1869" spans="1:7" x14ac:dyDescent="0.35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f>order_details[[#This Row],[UnitPrice]]*order_details[[#This Row],[Quantity]]*(1-order_details[[#This Row],[Discount]])</f>
        <v>224</v>
      </c>
      <c r="G1869">
        <f>order_details[[#This Row],[Discount]]*100</f>
        <v>20</v>
      </c>
    </row>
    <row r="1870" spans="1:7" x14ac:dyDescent="0.35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f>order_details[[#This Row],[UnitPrice]]*order_details[[#This Row],[Quantity]]*(1-order_details[[#This Row],[Discount]])</f>
        <v>1733.0600000000002</v>
      </c>
      <c r="G1870">
        <f>order_details[[#This Row],[Discount]]*100</f>
        <v>0</v>
      </c>
    </row>
    <row r="1871" spans="1:7" x14ac:dyDescent="0.35">
      <c r="A1871">
        <v>10972</v>
      </c>
      <c r="B1871">
        <v>17</v>
      </c>
      <c r="C1871">
        <v>39</v>
      </c>
      <c r="D1871">
        <v>6</v>
      </c>
      <c r="E1871">
        <v>0</v>
      </c>
      <c r="F1871">
        <f>order_details[[#This Row],[UnitPrice]]*order_details[[#This Row],[Quantity]]*(1-order_details[[#This Row],[Discount]])</f>
        <v>234</v>
      </c>
      <c r="G1871">
        <f>order_details[[#This Row],[Discount]]*100</f>
        <v>0</v>
      </c>
    </row>
    <row r="1872" spans="1:7" x14ac:dyDescent="0.35">
      <c r="A1872">
        <v>10972</v>
      </c>
      <c r="B1872">
        <v>33</v>
      </c>
      <c r="C1872">
        <v>2.5</v>
      </c>
      <c r="D1872">
        <v>7</v>
      </c>
      <c r="E1872">
        <v>0</v>
      </c>
      <c r="F1872">
        <f>order_details[[#This Row],[UnitPrice]]*order_details[[#This Row],[Quantity]]*(1-order_details[[#This Row],[Discount]])</f>
        <v>17.5</v>
      </c>
      <c r="G1872">
        <f>order_details[[#This Row],[Discount]]*100</f>
        <v>0</v>
      </c>
    </row>
    <row r="1873" spans="1:7" x14ac:dyDescent="0.35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f>order_details[[#This Row],[UnitPrice]]*order_details[[#This Row],[Quantity]]*(1-order_details[[#This Row],[Discount]])</f>
        <v>156.15</v>
      </c>
      <c r="G1873">
        <f>order_details[[#This Row],[Discount]]*100</f>
        <v>0</v>
      </c>
    </row>
    <row r="1874" spans="1:7" x14ac:dyDescent="0.35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f>order_details[[#This Row],[UnitPrice]]*order_details[[#This Row],[Quantity]]*(1-order_details[[#This Row],[Discount]])</f>
        <v>57.900000000000006</v>
      </c>
      <c r="G1874">
        <f>order_details[[#This Row],[Discount]]*100</f>
        <v>0</v>
      </c>
    </row>
    <row r="1875" spans="1:7" x14ac:dyDescent="0.35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f>order_details[[#This Row],[UnitPrice]]*order_details[[#This Row],[Quantity]]*(1-order_details[[#This Row],[Discount]])</f>
        <v>77.5</v>
      </c>
      <c r="G1875">
        <f>order_details[[#This Row],[Discount]]*100</f>
        <v>0</v>
      </c>
    </row>
    <row r="1876" spans="1:7" x14ac:dyDescent="0.35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f>order_details[[#This Row],[UnitPrice]]*order_details[[#This Row],[Quantity]]*(1-order_details[[#This Row],[Discount]])</f>
        <v>439</v>
      </c>
      <c r="G1876">
        <f>order_details[[#This Row],[Discount]]*100</f>
        <v>0</v>
      </c>
    </row>
    <row r="1877" spans="1:7" x14ac:dyDescent="0.35">
      <c r="A1877">
        <v>10975</v>
      </c>
      <c r="B1877">
        <v>8</v>
      </c>
      <c r="C1877">
        <v>40</v>
      </c>
      <c r="D1877">
        <v>16</v>
      </c>
      <c r="E1877">
        <v>0</v>
      </c>
      <c r="F1877">
        <f>order_details[[#This Row],[UnitPrice]]*order_details[[#This Row],[Quantity]]*(1-order_details[[#This Row],[Discount]])</f>
        <v>640</v>
      </c>
      <c r="G1877">
        <f>order_details[[#This Row],[Discount]]*100</f>
        <v>0</v>
      </c>
    </row>
    <row r="1878" spans="1:7" x14ac:dyDescent="0.35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f>order_details[[#This Row],[UnitPrice]]*order_details[[#This Row],[Quantity]]*(1-order_details[[#This Row],[Discount]])</f>
        <v>77.5</v>
      </c>
      <c r="G1878">
        <f>order_details[[#This Row],[Discount]]*100</f>
        <v>0</v>
      </c>
    </row>
    <row r="1879" spans="1:7" x14ac:dyDescent="0.35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f>order_details[[#This Row],[UnitPrice]]*order_details[[#This Row],[Quantity]]*(1-order_details[[#This Row],[Discount]])</f>
        <v>912</v>
      </c>
      <c r="G1879">
        <f>order_details[[#This Row],[Discount]]*100</f>
        <v>0</v>
      </c>
    </row>
    <row r="1880" spans="1:7" x14ac:dyDescent="0.35">
      <c r="A1880">
        <v>10977</v>
      </c>
      <c r="B1880">
        <v>39</v>
      </c>
      <c r="C1880">
        <v>18</v>
      </c>
      <c r="D1880">
        <v>30</v>
      </c>
      <c r="E1880">
        <v>0</v>
      </c>
      <c r="F1880">
        <f>order_details[[#This Row],[UnitPrice]]*order_details[[#This Row],[Quantity]]*(1-order_details[[#This Row],[Discount]])</f>
        <v>540</v>
      </c>
      <c r="G1880">
        <f>order_details[[#This Row],[Discount]]*100</f>
        <v>0</v>
      </c>
    </row>
    <row r="1881" spans="1:7" x14ac:dyDescent="0.35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f>order_details[[#This Row],[UnitPrice]]*order_details[[#This Row],[Quantity]]*(1-order_details[[#This Row],[Discount]])</f>
        <v>285</v>
      </c>
      <c r="G1881">
        <f>order_details[[#This Row],[Discount]]*100</f>
        <v>0</v>
      </c>
    </row>
    <row r="1882" spans="1:7" x14ac:dyDescent="0.35">
      <c r="A1882">
        <v>10977</v>
      </c>
      <c r="B1882">
        <v>51</v>
      </c>
      <c r="C1882">
        <v>53</v>
      </c>
      <c r="D1882">
        <v>10</v>
      </c>
      <c r="E1882">
        <v>0</v>
      </c>
      <c r="F1882">
        <f>order_details[[#This Row],[UnitPrice]]*order_details[[#This Row],[Quantity]]*(1-order_details[[#This Row],[Discount]])</f>
        <v>530</v>
      </c>
      <c r="G1882">
        <f>order_details[[#This Row],[Discount]]*100</f>
        <v>0</v>
      </c>
    </row>
    <row r="1883" spans="1:7" x14ac:dyDescent="0.35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f>order_details[[#This Row],[UnitPrice]]*order_details[[#This Row],[Quantity]]*(1-order_details[[#This Row],[Discount]])</f>
        <v>878</v>
      </c>
      <c r="G1883">
        <f>order_details[[#This Row],[Discount]]*100</f>
        <v>0</v>
      </c>
    </row>
    <row r="1884" spans="1:7" x14ac:dyDescent="0.35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f>order_details[[#This Row],[UnitPrice]]*order_details[[#This Row],[Quantity]]*(1-order_details[[#This Row],[Discount]])</f>
        <v>680</v>
      </c>
      <c r="G1884">
        <f>order_details[[#This Row],[Discount]]*100</f>
        <v>15</v>
      </c>
    </row>
    <row r="1885" spans="1:7" x14ac:dyDescent="0.35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f>order_details[[#This Row],[UnitPrice]]*order_details[[#This Row],[Quantity]]*(1-order_details[[#This Row],[Discount]])</f>
        <v>340</v>
      </c>
      <c r="G1885">
        <f>order_details[[#This Row],[Discount]]*100</f>
        <v>15</v>
      </c>
    </row>
    <row r="1886" spans="1:7" x14ac:dyDescent="0.35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f>order_details[[#This Row],[UnitPrice]]*order_details[[#This Row],[Quantity]]*(1-order_details[[#This Row],[Discount]])</f>
        <v>184</v>
      </c>
      <c r="G1886">
        <f>order_details[[#This Row],[Discount]]*100</f>
        <v>0</v>
      </c>
    </row>
    <row r="1887" spans="1:7" x14ac:dyDescent="0.35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f>order_details[[#This Row],[UnitPrice]]*order_details[[#This Row],[Quantity]]*(1-order_details[[#This Row],[Discount]])</f>
        <v>99.194999999999993</v>
      </c>
      <c r="G1887">
        <f>order_details[[#This Row],[Discount]]*100</f>
        <v>15</v>
      </c>
    </row>
    <row r="1888" spans="1:7" x14ac:dyDescent="0.35">
      <c r="A1888">
        <v>10979</v>
      </c>
      <c r="B1888">
        <v>7</v>
      </c>
      <c r="C1888">
        <v>30</v>
      </c>
      <c r="D1888">
        <v>18</v>
      </c>
      <c r="E1888">
        <v>0</v>
      </c>
      <c r="F1888">
        <f>order_details[[#This Row],[UnitPrice]]*order_details[[#This Row],[Quantity]]*(1-order_details[[#This Row],[Discount]])</f>
        <v>540</v>
      </c>
      <c r="G1888">
        <f>order_details[[#This Row],[Discount]]*100</f>
        <v>0</v>
      </c>
    </row>
    <row r="1889" spans="1:7" x14ac:dyDescent="0.35">
      <c r="A1889">
        <v>10979</v>
      </c>
      <c r="B1889">
        <v>12</v>
      </c>
      <c r="C1889">
        <v>38</v>
      </c>
      <c r="D1889">
        <v>20</v>
      </c>
      <c r="E1889">
        <v>0</v>
      </c>
      <c r="F1889">
        <f>order_details[[#This Row],[UnitPrice]]*order_details[[#This Row],[Quantity]]*(1-order_details[[#This Row],[Discount]])</f>
        <v>760</v>
      </c>
      <c r="G1889">
        <f>order_details[[#This Row],[Discount]]*100</f>
        <v>0</v>
      </c>
    </row>
    <row r="1890" spans="1:7" x14ac:dyDescent="0.35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f>order_details[[#This Row],[UnitPrice]]*order_details[[#This Row],[Quantity]]*(1-order_details[[#This Row],[Discount]])</f>
        <v>360</v>
      </c>
      <c r="G1890">
        <f>order_details[[#This Row],[Discount]]*100</f>
        <v>0</v>
      </c>
    </row>
    <row r="1891" spans="1:7" x14ac:dyDescent="0.35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f>order_details[[#This Row],[UnitPrice]]*order_details[[#This Row],[Quantity]]*(1-order_details[[#This Row],[Discount]])</f>
        <v>1317</v>
      </c>
      <c r="G1891">
        <f>order_details[[#This Row],[Discount]]*100</f>
        <v>0</v>
      </c>
    </row>
    <row r="1892" spans="1:7" x14ac:dyDescent="0.35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f>order_details[[#This Row],[UnitPrice]]*order_details[[#This Row],[Quantity]]*(1-order_details[[#This Row],[Discount]])</f>
        <v>300</v>
      </c>
      <c r="G1892">
        <f>order_details[[#This Row],[Discount]]*100</f>
        <v>0</v>
      </c>
    </row>
    <row r="1893" spans="1:7" x14ac:dyDescent="0.35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f>order_details[[#This Row],[UnitPrice]]*order_details[[#This Row],[Quantity]]*(1-order_details[[#This Row],[Discount]])</f>
        <v>1536.5</v>
      </c>
      <c r="G1893">
        <f>order_details[[#This Row],[Discount]]*100</f>
        <v>0</v>
      </c>
    </row>
    <row r="1894" spans="1:7" x14ac:dyDescent="0.35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f>order_details[[#This Row],[UnitPrice]]*order_details[[#This Row],[Quantity]]*(1-order_details[[#This Row],[Discount]])</f>
        <v>248</v>
      </c>
      <c r="G1894">
        <f>order_details[[#This Row],[Discount]]*100</f>
        <v>20</v>
      </c>
    </row>
    <row r="1895" spans="1:7" x14ac:dyDescent="0.35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f>order_details[[#This Row],[UnitPrice]]*order_details[[#This Row],[Quantity]]*(1-order_details[[#This Row],[Discount]])</f>
        <v>15810</v>
      </c>
      <c r="G1895">
        <f>order_details[[#This Row],[Discount]]*100</f>
        <v>0</v>
      </c>
    </row>
    <row r="1896" spans="1:7" x14ac:dyDescent="0.35">
      <c r="A1896">
        <v>10982</v>
      </c>
      <c r="B1896">
        <v>7</v>
      </c>
      <c r="C1896">
        <v>30</v>
      </c>
      <c r="D1896">
        <v>20</v>
      </c>
      <c r="E1896">
        <v>0</v>
      </c>
      <c r="F1896">
        <f>order_details[[#This Row],[UnitPrice]]*order_details[[#This Row],[Quantity]]*(1-order_details[[#This Row],[Discount]])</f>
        <v>600</v>
      </c>
      <c r="G1896">
        <f>order_details[[#This Row],[Discount]]*100</f>
        <v>0</v>
      </c>
    </row>
    <row r="1897" spans="1:7" x14ac:dyDescent="0.35">
      <c r="A1897">
        <v>10982</v>
      </c>
      <c r="B1897">
        <v>43</v>
      </c>
      <c r="C1897">
        <v>46</v>
      </c>
      <c r="D1897">
        <v>9</v>
      </c>
      <c r="E1897">
        <v>0</v>
      </c>
      <c r="F1897">
        <f>order_details[[#This Row],[UnitPrice]]*order_details[[#This Row],[Quantity]]*(1-order_details[[#This Row],[Discount]])</f>
        <v>414</v>
      </c>
      <c r="G1897">
        <f>order_details[[#This Row],[Discount]]*100</f>
        <v>0</v>
      </c>
    </row>
    <row r="1898" spans="1:7" x14ac:dyDescent="0.35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f>order_details[[#This Row],[UnitPrice]]*order_details[[#This Row],[Quantity]]*(1-order_details[[#This Row],[Discount]])</f>
        <v>428.4</v>
      </c>
      <c r="G1898">
        <f>order_details[[#This Row],[Discount]]*100</f>
        <v>15</v>
      </c>
    </row>
    <row r="1899" spans="1:7" x14ac:dyDescent="0.35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f>order_details[[#This Row],[UnitPrice]]*order_details[[#This Row],[Quantity]]*(1-order_details[[#This Row],[Discount]])</f>
        <v>292.5</v>
      </c>
      <c r="G1899">
        <f>order_details[[#This Row],[Discount]]*100</f>
        <v>0</v>
      </c>
    </row>
    <row r="1900" spans="1:7" x14ac:dyDescent="0.35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f>order_details[[#This Row],[UnitPrice]]*order_details[[#This Row],[Quantity]]*(1-order_details[[#This Row],[Discount]])</f>
        <v>959.75</v>
      </c>
      <c r="G1900">
        <f>order_details[[#This Row],[Discount]]*100</f>
        <v>0</v>
      </c>
    </row>
    <row r="1901" spans="1:7" x14ac:dyDescent="0.35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f>order_details[[#This Row],[UnitPrice]]*order_details[[#This Row],[Quantity]]*(1-order_details[[#This Row],[Discount]])</f>
        <v>90</v>
      </c>
      <c r="G1901">
        <f>order_details[[#This Row],[Discount]]*100</f>
        <v>0</v>
      </c>
    </row>
    <row r="1902" spans="1:7" x14ac:dyDescent="0.35">
      <c r="A1902">
        <v>10984</v>
      </c>
      <c r="B1902">
        <v>36</v>
      </c>
      <c r="C1902">
        <v>19</v>
      </c>
      <c r="D1902">
        <v>40</v>
      </c>
      <c r="E1902">
        <v>0</v>
      </c>
      <c r="F1902">
        <f>order_details[[#This Row],[UnitPrice]]*order_details[[#This Row],[Quantity]]*(1-order_details[[#This Row],[Discount]])</f>
        <v>760</v>
      </c>
      <c r="G1902">
        <f>order_details[[#This Row],[Discount]]*100</f>
        <v>0</v>
      </c>
    </row>
    <row r="1903" spans="1:7" x14ac:dyDescent="0.35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f>order_details[[#This Row],[UnitPrice]]*order_details[[#This Row],[Quantity]]*(1-order_details[[#This Row],[Discount]])</f>
        <v>565.38</v>
      </c>
      <c r="G1903">
        <f>order_details[[#This Row],[Discount]]*100</f>
        <v>10</v>
      </c>
    </row>
    <row r="1904" spans="1:7" x14ac:dyDescent="0.35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f>order_details[[#This Row],[UnitPrice]]*order_details[[#This Row],[Quantity]]*(1-order_details[[#This Row],[Discount]])</f>
        <v>450</v>
      </c>
      <c r="G1904">
        <f>order_details[[#This Row],[Discount]]*100</f>
        <v>10</v>
      </c>
    </row>
    <row r="1905" spans="1:7" x14ac:dyDescent="0.35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f>order_details[[#This Row],[UnitPrice]]*order_details[[#This Row],[Quantity]]*(1-order_details[[#This Row],[Discount]])</f>
        <v>1008</v>
      </c>
      <c r="G1905">
        <f>order_details[[#This Row],[Discount]]*100</f>
        <v>10</v>
      </c>
    </row>
    <row r="1906" spans="1:7" x14ac:dyDescent="0.35">
      <c r="A1906">
        <v>10986</v>
      </c>
      <c r="B1906">
        <v>11</v>
      </c>
      <c r="C1906">
        <v>21</v>
      </c>
      <c r="D1906">
        <v>30</v>
      </c>
      <c r="E1906">
        <v>0</v>
      </c>
      <c r="F1906">
        <f>order_details[[#This Row],[UnitPrice]]*order_details[[#This Row],[Quantity]]*(1-order_details[[#This Row],[Discount]])</f>
        <v>630</v>
      </c>
      <c r="G1906">
        <f>order_details[[#This Row],[Discount]]*100</f>
        <v>0</v>
      </c>
    </row>
    <row r="1907" spans="1:7" x14ac:dyDescent="0.35">
      <c r="A1907">
        <v>10986</v>
      </c>
      <c r="B1907">
        <v>20</v>
      </c>
      <c r="C1907">
        <v>81</v>
      </c>
      <c r="D1907">
        <v>15</v>
      </c>
      <c r="E1907">
        <v>0</v>
      </c>
      <c r="F1907">
        <f>order_details[[#This Row],[UnitPrice]]*order_details[[#This Row],[Quantity]]*(1-order_details[[#This Row],[Discount]])</f>
        <v>1215</v>
      </c>
      <c r="G1907">
        <f>order_details[[#This Row],[Discount]]*100</f>
        <v>0</v>
      </c>
    </row>
    <row r="1908" spans="1:7" x14ac:dyDescent="0.35">
      <c r="A1908">
        <v>10986</v>
      </c>
      <c r="B1908">
        <v>76</v>
      </c>
      <c r="C1908">
        <v>18</v>
      </c>
      <c r="D1908">
        <v>10</v>
      </c>
      <c r="E1908">
        <v>0</v>
      </c>
      <c r="F1908">
        <f>order_details[[#This Row],[UnitPrice]]*order_details[[#This Row],[Quantity]]*(1-order_details[[#This Row],[Discount]])</f>
        <v>180</v>
      </c>
      <c r="G1908">
        <f>order_details[[#This Row],[Discount]]*100</f>
        <v>0</v>
      </c>
    </row>
    <row r="1909" spans="1:7" x14ac:dyDescent="0.35">
      <c r="A1909">
        <v>10986</v>
      </c>
      <c r="B1909">
        <v>77</v>
      </c>
      <c r="C1909">
        <v>13</v>
      </c>
      <c r="D1909">
        <v>15</v>
      </c>
      <c r="E1909">
        <v>0</v>
      </c>
      <c r="F1909">
        <f>order_details[[#This Row],[UnitPrice]]*order_details[[#This Row],[Quantity]]*(1-order_details[[#This Row],[Discount]])</f>
        <v>195</v>
      </c>
      <c r="G1909">
        <f>order_details[[#This Row],[Discount]]*100</f>
        <v>0</v>
      </c>
    </row>
    <row r="1910" spans="1:7" x14ac:dyDescent="0.35">
      <c r="A1910">
        <v>10987</v>
      </c>
      <c r="B1910">
        <v>7</v>
      </c>
      <c r="C1910">
        <v>30</v>
      </c>
      <c r="D1910">
        <v>60</v>
      </c>
      <c r="E1910">
        <v>0</v>
      </c>
      <c r="F1910">
        <f>order_details[[#This Row],[UnitPrice]]*order_details[[#This Row],[Quantity]]*(1-order_details[[#This Row],[Discount]])</f>
        <v>1800</v>
      </c>
      <c r="G1910">
        <f>order_details[[#This Row],[Discount]]*100</f>
        <v>0</v>
      </c>
    </row>
    <row r="1911" spans="1:7" x14ac:dyDescent="0.35">
      <c r="A1911">
        <v>10987</v>
      </c>
      <c r="B1911">
        <v>43</v>
      </c>
      <c r="C1911">
        <v>46</v>
      </c>
      <c r="D1911">
        <v>6</v>
      </c>
      <c r="E1911">
        <v>0</v>
      </c>
      <c r="F1911">
        <f>order_details[[#This Row],[UnitPrice]]*order_details[[#This Row],[Quantity]]*(1-order_details[[#This Row],[Discount]])</f>
        <v>276</v>
      </c>
      <c r="G1911">
        <f>order_details[[#This Row],[Discount]]*100</f>
        <v>0</v>
      </c>
    </row>
    <row r="1912" spans="1:7" x14ac:dyDescent="0.35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f>order_details[[#This Row],[UnitPrice]]*order_details[[#This Row],[Quantity]]*(1-order_details[[#This Row],[Discount]])</f>
        <v>696</v>
      </c>
      <c r="G1912">
        <f>order_details[[#This Row],[Discount]]*100</f>
        <v>0</v>
      </c>
    </row>
    <row r="1913" spans="1:7" x14ac:dyDescent="0.35">
      <c r="A1913">
        <v>10988</v>
      </c>
      <c r="B1913">
        <v>7</v>
      </c>
      <c r="C1913">
        <v>30</v>
      </c>
      <c r="D1913">
        <v>60</v>
      </c>
      <c r="E1913">
        <v>0</v>
      </c>
      <c r="F1913">
        <f>order_details[[#This Row],[UnitPrice]]*order_details[[#This Row],[Quantity]]*(1-order_details[[#This Row],[Discount]])</f>
        <v>1800</v>
      </c>
      <c r="G1913">
        <f>order_details[[#This Row],[Discount]]*100</f>
        <v>0</v>
      </c>
    </row>
    <row r="1914" spans="1:7" x14ac:dyDescent="0.35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f>order_details[[#This Row],[UnitPrice]]*order_details[[#This Row],[Quantity]]*(1-order_details[[#This Row],[Discount]])</f>
        <v>1774.8</v>
      </c>
      <c r="G1914">
        <f>order_details[[#This Row],[Discount]]*100</f>
        <v>10</v>
      </c>
    </row>
    <row r="1915" spans="1:7" x14ac:dyDescent="0.35">
      <c r="A1915">
        <v>10989</v>
      </c>
      <c r="B1915">
        <v>6</v>
      </c>
      <c r="C1915">
        <v>25</v>
      </c>
      <c r="D1915">
        <v>40</v>
      </c>
      <c r="E1915">
        <v>0</v>
      </c>
      <c r="F1915">
        <f>order_details[[#This Row],[UnitPrice]]*order_details[[#This Row],[Quantity]]*(1-order_details[[#This Row],[Discount]])</f>
        <v>1000</v>
      </c>
      <c r="G1915">
        <f>order_details[[#This Row],[Discount]]*100</f>
        <v>0</v>
      </c>
    </row>
    <row r="1916" spans="1:7" x14ac:dyDescent="0.35">
      <c r="A1916">
        <v>10989</v>
      </c>
      <c r="B1916">
        <v>11</v>
      </c>
      <c r="C1916">
        <v>21</v>
      </c>
      <c r="D1916">
        <v>15</v>
      </c>
      <c r="E1916">
        <v>0</v>
      </c>
      <c r="F1916">
        <f>order_details[[#This Row],[UnitPrice]]*order_details[[#This Row],[Quantity]]*(1-order_details[[#This Row],[Discount]])</f>
        <v>315</v>
      </c>
      <c r="G1916">
        <f>order_details[[#This Row],[Discount]]*100</f>
        <v>0</v>
      </c>
    </row>
    <row r="1917" spans="1:7" x14ac:dyDescent="0.35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f>order_details[[#This Row],[UnitPrice]]*order_details[[#This Row],[Quantity]]*(1-order_details[[#This Row],[Discount]])</f>
        <v>38.6</v>
      </c>
      <c r="G1917">
        <f>order_details[[#This Row],[Discount]]*100</f>
        <v>0</v>
      </c>
    </row>
    <row r="1918" spans="1:7" x14ac:dyDescent="0.35">
      <c r="A1918">
        <v>10990</v>
      </c>
      <c r="B1918">
        <v>21</v>
      </c>
      <c r="C1918">
        <v>10</v>
      </c>
      <c r="D1918">
        <v>65</v>
      </c>
      <c r="E1918">
        <v>0</v>
      </c>
      <c r="F1918">
        <f>order_details[[#This Row],[UnitPrice]]*order_details[[#This Row],[Quantity]]*(1-order_details[[#This Row],[Discount]])</f>
        <v>650</v>
      </c>
      <c r="G1918">
        <f>order_details[[#This Row],[Discount]]*100</f>
        <v>0</v>
      </c>
    </row>
    <row r="1919" spans="1:7" x14ac:dyDescent="0.35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f>order_details[[#This Row],[UnitPrice]]*order_details[[#This Row],[Quantity]]*(1-order_details[[#This Row],[Discount]])</f>
        <v>714</v>
      </c>
      <c r="G1919">
        <f>order_details[[#This Row],[Discount]]*100</f>
        <v>15</v>
      </c>
    </row>
    <row r="1920" spans="1:7" x14ac:dyDescent="0.35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f>order_details[[#This Row],[UnitPrice]]*order_details[[#This Row],[Quantity]]*(1-order_details[[#This Row],[Discount]])</f>
        <v>1326</v>
      </c>
      <c r="G1920">
        <f>order_details[[#This Row],[Discount]]*100</f>
        <v>15</v>
      </c>
    </row>
    <row r="1921" spans="1:7" x14ac:dyDescent="0.35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f>order_details[[#This Row],[UnitPrice]]*order_details[[#This Row],[Quantity]]*(1-order_details[[#This Row],[Discount]])</f>
        <v>1598.85</v>
      </c>
      <c r="G1921">
        <f>order_details[[#This Row],[Discount]]*100</f>
        <v>15</v>
      </c>
    </row>
    <row r="1922" spans="1:7" x14ac:dyDescent="0.35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f>order_details[[#This Row],[UnitPrice]]*order_details[[#This Row],[Quantity]]*(1-order_details[[#This Row],[Discount]])</f>
        <v>760</v>
      </c>
      <c r="G1922">
        <f>order_details[[#This Row],[Discount]]*100</f>
        <v>20</v>
      </c>
    </row>
    <row r="1923" spans="1:7" x14ac:dyDescent="0.35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f>order_details[[#This Row],[UnitPrice]]*order_details[[#This Row],[Quantity]]*(1-order_details[[#This Row],[Discount]])</f>
        <v>240</v>
      </c>
      <c r="G1923">
        <f>order_details[[#This Row],[Discount]]*100</f>
        <v>20</v>
      </c>
    </row>
    <row r="1924" spans="1:7" x14ac:dyDescent="0.35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f>order_details[[#This Row],[UnitPrice]]*order_details[[#This Row],[Quantity]]*(1-order_details[[#This Row],[Discount]])</f>
        <v>1296</v>
      </c>
      <c r="G1924">
        <f>order_details[[#This Row],[Discount]]*100</f>
        <v>20</v>
      </c>
    </row>
    <row r="1925" spans="1:7" x14ac:dyDescent="0.35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f>order_details[[#This Row],[UnitPrice]]*order_details[[#This Row],[Quantity]]*(1-order_details[[#This Row],[Discount]])</f>
        <v>69.599999999999994</v>
      </c>
      <c r="G1925">
        <f>order_details[[#This Row],[Discount]]*100</f>
        <v>0</v>
      </c>
    </row>
    <row r="1926" spans="1:7" x14ac:dyDescent="0.35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f>order_details[[#This Row],[UnitPrice]]*order_details[[#This Row],[Quantity]]*(1-order_details[[#This Row],[Discount]])</f>
        <v>4642.125</v>
      </c>
      <c r="G1926">
        <f>order_details[[#This Row],[Discount]]*100</f>
        <v>25</v>
      </c>
    </row>
    <row r="1927" spans="1:7" x14ac:dyDescent="0.35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f>order_details[[#This Row],[UnitPrice]]*order_details[[#This Row],[Quantity]]*(1-order_details[[#This Row],[Discount]])</f>
        <v>253.3125</v>
      </c>
      <c r="G1927">
        <f>order_details[[#This Row],[Discount]]*100</f>
        <v>25</v>
      </c>
    </row>
    <row r="1928" spans="1:7" x14ac:dyDescent="0.35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f>order_details[[#This Row],[UnitPrice]]*order_details[[#This Row],[Quantity]]*(1-order_details[[#This Row],[Discount]])</f>
        <v>940.5</v>
      </c>
      <c r="G1928">
        <f>order_details[[#This Row],[Discount]]*100</f>
        <v>5</v>
      </c>
    </row>
    <row r="1929" spans="1:7" x14ac:dyDescent="0.35">
      <c r="A1929">
        <v>10995</v>
      </c>
      <c r="B1929">
        <v>51</v>
      </c>
      <c r="C1929">
        <v>53</v>
      </c>
      <c r="D1929">
        <v>20</v>
      </c>
      <c r="E1929">
        <v>0</v>
      </c>
      <c r="F1929">
        <f>order_details[[#This Row],[UnitPrice]]*order_details[[#This Row],[Quantity]]*(1-order_details[[#This Row],[Discount]])</f>
        <v>1060</v>
      </c>
      <c r="G1929">
        <f>order_details[[#This Row],[Discount]]*100</f>
        <v>0</v>
      </c>
    </row>
    <row r="1930" spans="1:7" x14ac:dyDescent="0.35">
      <c r="A1930">
        <v>10995</v>
      </c>
      <c r="B1930">
        <v>60</v>
      </c>
      <c r="C1930">
        <v>34</v>
      </c>
      <c r="D1930">
        <v>4</v>
      </c>
      <c r="E1930">
        <v>0</v>
      </c>
      <c r="F1930">
        <f>order_details[[#This Row],[UnitPrice]]*order_details[[#This Row],[Quantity]]*(1-order_details[[#This Row],[Discount]])</f>
        <v>136</v>
      </c>
      <c r="G1930">
        <f>order_details[[#This Row],[Discount]]*100</f>
        <v>0</v>
      </c>
    </row>
    <row r="1931" spans="1:7" x14ac:dyDescent="0.35">
      <c r="A1931">
        <v>10996</v>
      </c>
      <c r="B1931">
        <v>42</v>
      </c>
      <c r="C1931">
        <v>14</v>
      </c>
      <c r="D1931">
        <v>40</v>
      </c>
      <c r="E1931">
        <v>0</v>
      </c>
      <c r="F1931">
        <f>order_details[[#This Row],[UnitPrice]]*order_details[[#This Row],[Quantity]]*(1-order_details[[#This Row],[Discount]])</f>
        <v>560</v>
      </c>
      <c r="G1931">
        <f>order_details[[#This Row],[Discount]]*100</f>
        <v>0</v>
      </c>
    </row>
    <row r="1932" spans="1:7" x14ac:dyDescent="0.35">
      <c r="A1932">
        <v>10997</v>
      </c>
      <c r="B1932">
        <v>32</v>
      </c>
      <c r="C1932">
        <v>32</v>
      </c>
      <c r="D1932">
        <v>50</v>
      </c>
      <c r="E1932">
        <v>0</v>
      </c>
      <c r="F1932">
        <f>order_details[[#This Row],[UnitPrice]]*order_details[[#This Row],[Quantity]]*(1-order_details[[#This Row],[Discount]])</f>
        <v>1600</v>
      </c>
      <c r="G1932">
        <f>order_details[[#This Row],[Discount]]*100</f>
        <v>0</v>
      </c>
    </row>
    <row r="1933" spans="1:7" x14ac:dyDescent="0.35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f>order_details[[#This Row],[UnitPrice]]*order_details[[#This Row],[Quantity]]*(1-order_details[[#This Row],[Discount]])</f>
        <v>180</v>
      </c>
      <c r="G1933">
        <f>order_details[[#This Row],[Discount]]*100</f>
        <v>25</v>
      </c>
    </row>
    <row r="1934" spans="1:7" x14ac:dyDescent="0.35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f>order_details[[#This Row],[UnitPrice]]*order_details[[#This Row],[Quantity]]*(1-order_details[[#This Row],[Discount]])</f>
        <v>105</v>
      </c>
      <c r="G1934">
        <f>order_details[[#This Row],[Discount]]*100</f>
        <v>25</v>
      </c>
    </row>
    <row r="1935" spans="1:7" x14ac:dyDescent="0.35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f>order_details[[#This Row],[UnitPrice]]*order_details[[#This Row],[Quantity]]*(1-order_details[[#This Row],[Discount]])</f>
        <v>54</v>
      </c>
      <c r="G1935">
        <f>order_details[[#This Row],[Discount]]*100</f>
        <v>0</v>
      </c>
    </row>
    <row r="1936" spans="1:7" x14ac:dyDescent="0.35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f>order_details[[#This Row],[UnitPrice]]*order_details[[#This Row],[Quantity]]*(1-order_details[[#This Row],[Discount]])</f>
        <v>199.5</v>
      </c>
      <c r="G1936">
        <f>order_details[[#This Row],[Discount]]*100</f>
        <v>0</v>
      </c>
    </row>
    <row r="1937" spans="1:7" x14ac:dyDescent="0.35">
      <c r="A1937">
        <v>10998</v>
      </c>
      <c r="B1937">
        <v>74</v>
      </c>
      <c r="C1937">
        <v>10</v>
      </c>
      <c r="D1937">
        <v>20</v>
      </c>
      <c r="E1937">
        <v>0</v>
      </c>
      <c r="F1937">
        <f>order_details[[#This Row],[UnitPrice]]*order_details[[#This Row],[Quantity]]*(1-order_details[[#This Row],[Discount]])</f>
        <v>200</v>
      </c>
      <c r="G1937">
        <f>order_details[[#This Row],[Discount]]*100</f>
        <v>0</v>
      </c>
    </row>
    <row r="1938" spans="1:7" x14ac:dyDescent="0.35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f>order_details[[#This Row],[UnitPrice]]*order_details[[#This Row],[Quantity]]*(1-order_details[[#This Row],[Discount]])</f>
        <v>232.5</v>
      </c>
      <c r="G1938">
        <f>order_details[[#This Row],[Discount]]*100</f>
        <v>0</v>
      </c>
    </row>
    <row r="1939" spans="1:7" x14ac:dyDescent="0.35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f>order_details[[#This Row],[UnitPrice]]*order_details[[#This Row],[Quantity]]*(1-order_details[[#This Row],[Discount]])</f>
        <v>183.35</v>
      </c>
      <c r="G1939">
        <f>order_details[[#This Row],[Discount]]*100</f>
        <v>5</v>
      </c>
    </row>
    <row r="1940" spans="1:7" x14ac:dyDescent="0.35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f>order_details[[#This Row],[UnitPrice]]*order_details[[#This Row],[Quantity]]*(1-order_details[[#This Row],[Discount]])</f>
        <v>755.25</v>
      </c>
      <c r="G1940">
        <f>order_details[[#This Row],[Discount]]*100</f>
        <v>5</v>
      </c>
    </row>
    <row r="1941" spans="1:7" x14ac:dyDescent="0.35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f>order_details[[#This Row],[UnitPrice]]*order_details[[#This Row],[Quantity]]*(1-order_details[[#This Row],[Discount]])</f>
        <v>259.34999999999997</v>
      </c>
      <c r="G1941">
        <f>order_details[[#This Row],[Discount]]*100</f>
        <v>5</v>
      </c>
    </row>
    <row r="1942" spans="1:7" x14ac:dyDescent="0.35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f>order_details[[#This Row],[UnitPrice]]*order_details[[#This Row],[Quantity]]*(1-order_details[[#This Row],[Discount]])</f>
        <v>412.5</v>
      </c>
      <c r="G1942">
        <f>order_details[[#This Row],[Discount]]*100</f>
        <v>25</v>
      </c>
    </row>
    <row r="1943" spans="1:7" x14ac:dyDescent="0.35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f>order_details[[#This Row],[UnitPrice]]*order_details[[#This Row],[Quantity]]*(1-order_details[[#This Row],[Discount]])</f>
        <v>101.25</v>
      </c>
      <c r="G1943">
        <f>order_details[[#This Row],[Discount]]*100</f>
        <v>25</v>
      </c>
    </row>
    <row r="1944" spans="1:7" x14ac:dyDescent="0.35">
      <c r="A1944">
        <v>11000</v>
      </c>
      <c r="B1944">
        <v>77</v>
      </c>
      <c r="C1944">
        <v>13</v>
      </c>
      <c r="D1944">
        <v>30</v>
      </c>
      <c r="E1944">
        <v>0</v>
      </c>
      <c r="F1944">
        <f>order_details[[#This Row],[UnitPrice]]*order_details[[#This Row],[Quantity]]*(1-order_details[[#This Row],[Discount]])</f>
        <v>390</v>
      </c>
      <c r="G1944">
        <f>order_details[[#This Row],[Discount]]*100</f>
        <v>0</v>
      </c>
    </row>
    <row r="1945" spans="1:7" x14ac:dyDescent="0.35">
      <c r="A1945">
        <v>11001</v>
      </c>
      <c r="B1945">
        <v>7</v>
      </c>
      <c r="C1945">
        <v>30</v>
      </c>
      <c r="D1945">
        <v>60</v>
      </c>
      <c r="E1945">
        <v>0</v>
      </c>
      <c r="F1945">
        <f>order_details[[#This Row],[UnitPrice]]*order_details[[#This Row],[Quantity]]*(1-order_details[[#This Row],[Discount]])</f>
        <v>1800</v>
      </c>
      <c r="G1945">
        <f>order_details[[#This Row],[Discount]]*100</f>
        <v>0</v>
      </c>
    </row>
    <row r="1946" spans="1:7" x14ac:dyDescent="0.35">
      <c r="A1946">
        <v>11001</v>
      </c>
      <c r="B1946">
        <v>22</v>
      </c>
      <c r="C1946">
        <v>21</v>
      </c>
      <c r="D1946">
        <v>25</v>
      </c>
      <c r="E1946">
        <v>0</v>
      </c>
      <c r="F1946">
        <f>order_details[[#This Row],[UnitPrice]]*order_details[[#This Row],[Quantity]]*(1-order_details[[#This Row],[Discount]])</f>
        <v>525</v>
      </c>
      <c r="G1946">
        <f>order_details[[#This Row],[Discount]]*100</f>
        <v>0</v>
      </c>
    </row>
    <row r="1947" spans="1:7" x14ac:dyDescent="0.35">
      <c r="A1947">
        <v>11001</v>
      </c>
      <c r="B1947">
        <v>46</v>
      </c>
      <c r="C1947">
        <v>12</v>
      </c>
      <c r="D1947">
        <v>25</v>
      </c>
      <c r="E1947">
        <v>0</v>
      </c>
      <c r="F1947">
        <f>order_details[[#This Row],[UnitPrice]]*order_details[[#This Row],[Quantity]]*(1-order_details[[#This Row],[Discount]])</f>
        <v>300</v>
      </c>
      <c r="G1947">
        <f>order_details[[#This Row],[Discount]]*100</f>
        <v>0</v>
      </c>
    </row>
    <row r="1948" spans="1:7" x14ac:dyDescent="0.35">
      <c r="A1948">
        <v>11001</v>
      </c>
      <c r="B1948">
        <v>55</v>
      </c>
      <c r="C1948">
        <v>24</v>
      </c>
      <c r="D1948">
        <v>6</v>
      </c>
      <c r="E1948">
        <v>0</v>
      </c>
      <c r="F1948">
        <f>order_details[[#This Row],[UnitPrice]]*order_details[[#This Row],[Quantity]]*(1-order_details[[#This Row],[Discount]])</f>
        <v>144</v>
      </c>
      <c r="G1948">
        <f>order_details[[#This Row],[Discount]]*100</f>
        <v>0</v>
      </c>
    </row>
    <row r="1949" spans="1:7" x14ac:dyDescent="0.35">
      <c r="A1949">
        <v>11002</v>
      </c>
      <c r="B1949">
        <v>13</v>
      </c>
      <c r="C1949">
        <v>6</v>
      </c>
      <c r="D1949">
        <v>56</v>
      </c>
      <c r="E1949">
        <v>0</v>
      </c>
      <c r="F1949">
        <f>order_details[[#This Row],[UnitPrice]]*order_details[[#This Row],[Quantity]]*(1-order_details[[#This Row],[Discount]])</f>
        <v>336</v>
      </c>
      <c r="G1949">
        <f>order_details[[#This Row],[Discount]]*100</f>
        <v>0</v>
      </c>
    </row>
    <row r="1950" spans="1:7" x14ac:dyDescent="0.35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f>order_details[[#This Row],[UnitPrice]]*order_details[[#This Row],[Quantity]]*(1-order_details[[#This Row],[Discount]])</f>
        <v>229.5</v>
      </c>
      <c r="G1950">
        <f>order_details[[#This Row],[Discount]]*100</f>
        <v>15</v>
      </c>
    </row>
    <row r="1951" spans="1:7" x14ac:dyDescent="0.35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f>order_details[[#This Row],[UnitPrice]]*order_details[[#This Row],[Quantity]]*(1-order_details[[#This Row],[Discount]])</f>
        <v>285.59999999999997</v>
      </c>
      <c r="G1951">
        <f>order_details[[#This Row],[Discount]]*100</f>
        <v>15</v>
      </c>
    </row>
    <row r="1952" spans="1:7" x14ac:dyDescent="0.35">
      <c r="A1952">
        <v>11002</v>
      </c>
      <c r="B1952">
        <v>55</v>
      </c>
      <c r="C1952">
        <v>24</v>
      </c>
      <c r="D1952">
        <v>40</v>
      </c>
      <c r="E1952">
        <v>0</v>
      </c>
      <c r="F1952">
        <f>order_details[[#This Row],[UnitPrice]]*order_details[[#This Row],[Quantity]]*(1-order_details[[#This Row],[Discount]])</f>
        <v>960</v>
      </c>
      <c r="G1952">
        <f>order_details[[#This Row],[Discount]]*100</f>
        <v>0</v>
      </c>
    </row>
    <row r="1953" spans="1:7" x14ac:dyDescent="0.35">
      <c r="A1953">
        <v>11003</v>
      </c>
      <c r="B1953">
        <v>1</v>
      </c>
      <c r="C1953">
        <v>18</v>
      </c>
      <c r="D1953">
        <v>4</v>
      </c>
      <c r="E1953">
        <v>0</v>
      </c>
      <c r="F1953">
        <f>order_details[[#This Row],[UnitPrice]]*order_details[[#This Row],[Quantity]]*(1-order_details[[#This Row],[Discount]])</f>
        <v>72</v>
      </c>
      <c r="G1953">
        <f>order_details[[#This Row],[Discount]]*100</f>
        <v>0</v>
      </c>
    </row>
    <row r="1954" spans="1:7" x14ac:dyDescent="0.35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f>order_details[[#This Row],[UnitPrice]]*order_details[[#This Row],[Quantity]]*(1-order_details[[#This Row],[Discount]])</f>
        <v>184</v>
      </c>
      <c r="G1954">
        <f>order_details[[#This Row],[Discount]]*100</f>
        <v>0</v>
      </c>
    </row>
    <row r="1955" spans="1:7" x14ac:dyDescent="0.35">
      <c r="A1955">
        <v>11003</v>
      </c>
      <c r="B1955">
        <v>52</v>
      </c>
      <c r="C1955">
        <v>7</v>
      </c>
      <c r="D1955">
        <v>10</v>
      </c>
      <c r="E1955">
        <v>0</v>
      </c>
      <c r="F1955">
        <f>order_details[[#This Row],[UnitPrice]]*order_details[[#This Row],[Quantity]]*(1-order_details[[#This Row],[Discount]])</f>
        <v>70</v>
      </c>
      <c r="G1955">
        <f>order_details[[#This Row],[Discount]]*100</f>
        <v>0</v>
      </c>
    </row>
    <row r="1956" spans="1:7" x14ac:dyDescent="0.35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f>order_details[[#This Row],[UnitPrice]]*order_details[[#This Row],[Quantity]]*(1-order_details[[#This Row],[Discount]])</f>
        <v>187.38</v>
      </c>
      <c r="G1956">
        <f>order_details[[#This Row],[Discount]]*100</f>
        <v>0</v>
      </c>
    </row>
    <row r="1957" spans="1:7" x14ac:dyDescent="0.35">
      <c r="A1957">
        <v>11004</v>
      </c>
      <c r="B1957">
        <v>76</v>
      </c>
      <c r="C1957">
        <v>18</v>
      </c>
      <c r="D1957">
        <v>6</v>
      </c>
      <c r="E1957">
        <v>0</v>
      </c>
      <c r="F1957">
        <f>order_details[[#This Row],[UnitPrice]]*order_details[[#This Row],[Quantity]]*(1-order_details[[#This Row],[Discount]])</f>
        <v>108</v>
      </c>
      <c r="G1957">
        <f>order_details[[#This Row],[Discount]]*100</f>
        <v>0</v>
      </c>
    </row>
    <row r="1958" spans="1:7" x14ac:dyDescent="0.35">
      <c r="A1958">
        <v>11005</v>
      </c>
      <c r="B1958">
        <v>1</v>
      </c>
      <c r="C1958">
        <v>18</v>
      </c>
      <c r="D1958">
        <v>2</v>
      </c>
      <c r="E1958">
        <v>0</v>
      </c>
      <c r="F1958">
        <f>order_details[[#This Row],[UnitPrice]]*order_details[[#This Row],[Quantity]]*(1-order_details[[#This Row],[Discount]])</f>
        <v>36</v>
      </c>
      <c r="G1958">
        <f>order_details[[#This Row],[Discount]]*100</f>
        <v>0</v>
      </c>
    </row>
    <row r="1959" spans="1:7" x14ac:dyDescent="0.35">
      <c r="A1959">
        <v>11005</v>
      </c>
      <c r="B1959">
        <v>59</v>
      </c>
      <c r="C1959">
        <v>55</v>
      </c>
      <c r="D1959">
        <v>10</v>
      </c>
      <c r="E1959">
        <v>0</v>
      </c>
      <c r="F1959">
        <f>order_details[[#This Row],[UnitPrice]]*order_details[[#This Row],[Quantity]]*(1-order_details[[#This Row],[Discount]])</f>
        <v>550</v>
      </c>
      <c r="G1959">
        <f>order_details[[#This Row],[Discount]]*100</f>
        <v>0</v>
      </c>
    </row>
    <row r="1960" spans="1:7" x14ac:dyDescent="0.35">
      <c r="A1960">
        <v>11006</v>
      </c>
      <c r="B1960">
        <v>1</v>
      </c>
      <c r="C1960">
        <v>18</v>
      </c>
      <c r="D1960">
        <v>8</v>
      </c>
      <c r="E1960">
        <v>0</v>
      </c>
      <c r="F1960">
        <f>order_details[[#This Row],[UnitPrice]]*order_details[[#This Row],[Quantity]]*(1-order_details[[#This Row],[Discount]])</f>
        <v>144</v>
      </c>
      <c r="G1960">
        <f>order_details[[#This Row],[Discount]]*100</f>
        <v>0</v>
      </c>
    </row>
    <row r="1961" spans="1:7" x14ac:dyDescent="0.35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f>order_details[[#This Row],[UnitPrice]]*order_details[[#This Row],[Quantity]]*(1-order_details[[#This Row],[Discount]])</f>
        <v>185.685</v>
      </c>
      <c r="G1961">
        <f>order_details[[#This Row],[Discount]]*100</f>
        <v>25</v>
      </c>
    </row>
    <row r="1962" spans="1:7" x14ac:dyDescent="0.35">
      <c r="A1962">
        <v>11007</v>
      </c>
      <c r="B1962">
        <v>8</v>
      </c>
      <c r="C1962">
        <v>40</v>
      </c>
      <c r="D1962">
        <v>30</v>
      </c>
      <c r="E1962">
        <v>0</v>
      </c>
      <c r="F1962">
        <f>order_details[[#This Row],[UnitPrice]]*order_details[[#This Row],[Quantity]]*(1-order_details[[#This Row],[Discount]])</f>
        <v>1200</v>
      </c>
      <c r="G1962">
        <f>order_details[[#This Row],[Discount]]*100</f>
        <v>0</v>
      </c>
    </row>
    <row r="1963" spans="1:7" x14ac:dyDescent="0.35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f>order_details[[#This Row],[UnitPrice]]*order_details[[#This Row],[Quantity]]*(1-order_details[[#This Row],[Discount]])</f>
        <v>1237.9000000000001</v>
      </c>
      <c r="G1963">
        <f>order_details[[#This Row],[Discount]]*100</f>
        <v>0</v>
      </c>
    </row>
    <row r="1964" spans="1:7" x14ac:dyDescent="0.35">
      <c r="A1964">
        <v>11007</v>
      </c>
      <c r="B1964">
        <v>42</v>
      </c>
      <c r="C1964">
        <v>14</v>
      </c>
      <c r="D1964">
        <v>14</v>
      </c>
      <c r="E1964">
        <v>0</v>
      </c>
      <c r="F1964">
        <f>order_details[[#This Row],[UnitPrice]]*order_details[[#This Row],[Quantity]]*(1-order_details[[#This Row],[Discount]])</f>
        <v>196</v>
      </c>
      <c r="G1964">
        <f>order_details[[#This Row],[Discount]]*100</f>
        <v>0</v>
      </c>
    </row>
    <row r="1965" spans="1:7" x14ac:dyDescent="0.35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f>order_details[[#This Row],[UnitPrice]]*order_details[[#This Row],[Quantity]]*(1-order_details[[#This Row],[Discount]])</f>
        <v>3032.3999999999996</v>
      </c>
      <c r="G1965">
        <f>order_details[[#This Row],[Discount]]*100</f>
        <v>5</v>
      </c>
    </row>
    <row r="1966" spans="1:7" x14ac:dyDescent="0.35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f>order_details[[#This Row],[UnitPrice]]*order_details[[#This Row],[Quantity]]*(1-order_details[[#This Row],[Discount]])</f>
        <v>1197</v>
      </c>
      <c r="G1966">
        <f>order_details[[#This Row],[Discount]]*100</f>
        <v>5</v>
      </c>
    </row>
    <row r="1967" spans="1:7" x14ac:dyDescent="0.35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f>order_details[[#This Row],[UnitPrice]]*order_details[[#This Row],[Quantity]]*(1-order_details[[#This Row],[Discount]])</f>
        <v>451.5</v>
      </c>
      <c r="G1967">
        <f>order_details[[#This Row],[Discount]]*100</f>
        <v>0</v>
      </c>
    </row>
    <row r="1968" spans="1:7" x14ac:dyDescent="0.35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f>order_details[[#This Row],[UnitPrice]]*order_details[[#This Row],[Quantity]]*(1-order_details[[#This Row],[Discount]])</f>
        <v>54</v>
      </c>
      <c r="G1968">
        <f>order_details[[#This Row],[Discount]]*100</f>
        <v>0</v>
      </c>
    </row>
    <row r="1969" spans="1:7" x14ac:dyDescent="0.35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f>order_details[[#This Row],[UnitPrice]]*order_details[[#This Row],[Quantity]]*(1-order_details[[#This Row],[Discount]])</f>
        <v>256.5</v>
      </c>
      <c r="G1969">
        <f>order_details[[#This Row],[Discount]]*100</f>
        <v>25</v>
      </c>
    </row>
    <row r="1970" spans="1:7" x14ac:dyDescent="0.35">
      <c r="A1970">
        <v>11009</v>
      </c>
      <c r="B1970">
        <v>60</v>
      </c>
      <c r="C1970">
        <v>34</v>
      </c>
      <c r="D1970">
        <v>9</v>
      </c>
      <c r="E1970">
        <v>0</v>
      </c>
      <c r="F1970">
        <f>order_details[[#This Row],[UnitPrice]]*order_details[[#This Row],[Quantity]]*(1-order_details[[#This Row],[Discount]])</f>
        <v>306</v>
      </c>
      <c r="G1970">
        <f>order_details[[#This Row],[Discount]]*100</f>
        <v>0</v>
      </c>
    </row>
    <row r="1971" spans="1:7" x14ac:dyDescent="0.35">
      <c r="A1971">
        <v>11010</v>
      </c>
      <c r="B1971">
        <v>7</v>
      </c>
      <c r="C1971">
        <v>30</v>
      </c>
      <c r="D1971">
        <v>20</v>
      </c>
      <c r="E1971">
        <v>0</v>
      </c>
      <c r="F1971">
        <f>order_details[[#This Row],[UnitPrice]]*order_details[[#This Row],[Quantity]]*(1-order_details[[#This Row],[Discount]])</f>
        <v>600</v>
      </c>
      <c r="G1971">
        <f>order_details[[#This Row],[Discount]]*100</f>
        <v>0</v>
      </c>
    </row>
    <row r="1972" spans="1:7" x14ac:dyDescent="0.35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f>order_details[[#This Row],[UnitPrice]]*order_details[[#This Row],[Quantity]]*(1-order_details[[#This Row],[Discount]])</f>
        <v>45</v>
      </c>
      <c r="G1972">
        <f>order_details[[#This Row],[Discount]]*100</f>
        <v>0</v>
      </c>
    </row>
    <row r="1973" spans="1:7" x14ac:dyDescent="0.35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f>order_details[[#This Row],[UnitPrice]]*order_details[[#This Row],[Quantity]]*(1-order_details[[#This Row],[Discount]])</f>
        <v>503.5</v>
      </c>
      <c r="G1973">
        <f>order_details[[#This Row],[Discount]]*100</f>
        <v>5</v>
      </c>
    </row>
    <row r="1974" spans="1:7" x14ac:dyDescent="0.35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f>order_details[[#This Row],[UnitPrice]]*order_details[[#This Row],[Quantity]]*(1-order_details[[#This Row],[Discount]])</f>
        <v>430</v>
      </c>
      <c r="G1974">
        <f>order_details[[#This Row],[Discount]]*100</f>
        <v>0</v>
      </c>
    </row>
    <row r="1975" spans="1:7" x14ac:dyDescent="0.35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f>order_details[[#This Row],[UnitPrice]]*order_details[[#This Row],[Quantity]]*(1-order_details[[#This Row],[Discount]])</f>
        <v>436.99999999999994</v>
      </c>
      <c r="G1975">
        <f>order_details[[#This Row],[Discount]]*100</f>
        <v>5</v>
      </c>
    </row>
    <row r="1976" spans="1:7" x14ac:dyDescent="0.35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f>order_details[[#This Row],[UnitPrice]]*order_details[[#This Row],[Quantity]]*(1-order_details[[#This Row],[Discount]])</f>
        <v>1162.8</v>
      </c>
      <c r="G1976">
        <f>order_details[[#This Row],[Discount]]*100</f>
        <v>5</v>
      </c>
    </row>
    <row r="1977" spans="1:7" x14ac:dyDescent="0.35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f>order_details[[#This Row],[UnitPrice]]*order_details[[#This Row],[Quantity]]*(1-order_details[[#This Row],[Discount]])</f>
        <v>1225.5</v>
      </c>
      <c r="G1977">
        <f>order_details[[#This Row],[Discount]]*100</f>
        <v>5</v>
      </c>
    </row>
    <row r="1978" spans="1:7" x14ac:dyDescent="0.35">
      <c r="A1978">
        <v>11013</v>
      </c>
      <c r="B1978">
        <v>23</v>
      </c>
      <c r="C1978">
        <v>9</v>
      </c>
      <c r="D1978">
        <v>10</v>
      </c>
      <c r="E1978">
        <v>0</v>
      </c>
      <c r="F1978">
        <f>order_details[[#This Row],[UnitPrice]]*order_details[[#This Row],[Quantity]]*(1-order_details[[#This Row],[Discount]])</f>
        <v>90</v>
      </c>
      <c r="G1978">
        <f>order_details[[#This Row],[Discount]]*100</f>
        <v>0</v>
      </c>
    </row>
    <row r="1979" spans="1:7" x14ac:dyDescent="0.35">
      <c r="A1979">
        <v>11013</v>
      </c>
      <c r="B1979">
        <v>42</v>
      </c>
      <c r="C1979">
        <v>14</v>
      </c>
      <c r="D1979">
        <v>4</v>
      </c>
      <c r="E1979">
        <v>0</v>
      </c>
      <c r="F1979">
        <f>order_details[[#This Row],[UnitPrice]]*order_details[[#This Row],[Quantity]]*(1-order_details[[#This Row],[Discount]])</f>
        <v>56</v>
      </c>
      <c r="G1979">
        <f>order_details[[#This Row],[Discount]]*100</f>
        <v>0</v>
      </c>
    </row>
    <row r="1980" spans="1:7" x14ac:dyDescent="0.35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f>order_details[[#This Row],[UnitPrice]]*order_details[[#This Row],[Quantity]]*(1-order_details[[#This Row],[Discount]])</f>
        <v>190</v>
      </c>
      <c r="G1980">
        <f>order_details[[#This Row],[Discount]]*100</f>
        <v>0</v>
      </c>
    </row>
    <row r="1981" spans="1:7" x14ac:dyDescent="0.35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f>order_details[[#This Row],[UnitPrice]]*order_details[[#This Row],[Quantity]]*(1-order_details[[#This Row],[Discount]])</f>
        <v>25</v>
      </c>
      <c r="G1981">
        <f>order_details[[#This Row],[Discount]]*100</f>
        <v>0</v>
      </c>
    </row>
    <row r="1982" spans="1:7" x14ac:dyDescent="0.35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f>order_details[[#This Row],[UnitPrice]]*order_details[[#This Row],[Quantity]]*(1-order_details[[#This Row],[Discount]])</f>
        <v>243.18</v>
      </c>
      <c r="G1982">
        <f>order_details[[#This Row],[Discount]]*100</f>
        <v>10</v>
      </c>
    </row>
    <row r="1983" spans="1:7" x14ac:dyDescent="0.35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f>order_details[[#This Row],[UnitPrice]]*order_details[[#This Row],[Quantity]]*(1-order_details[[#This Row],[Discount]])</f>
        <v>388.35</v>
      </c>
      <c r="G1983">
        <f>order_details[[#This Row],[Discount]]*100</f>
        <v>0</v>
      </c>
    </row>
    <row r="1984" spans="1:7" x14ac:dyDescent="0.35">
      <c r="A1984">
        <v>11015</v>
      </c>
      <c r="B1984">
        <v>77</v>
      </c>
      <c r="C1984">
        <v>13</v>
      </c>
      <c r="D1984">
        <v>18</v>
      </c>
      <c r="E1984">
        <v>0</v>
      </c>
      <c r="F1984">
        <f>order_details[[#This Row],[UnitPrice]]*order_details[[#This Row],[Quantity]]*(1-order_details[[#This Row],[Discount]])</f>
        <v>234</v>
      </c>
      <c r="G1984">
        <f>order_details[[#This Row],[Discount]]*100</f>
        <v>0</v>
      </c>
    </row>
    <row r="1985" spans="1:7" x14ac:dyDescent="0.35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f>order_details[[#This Row],[UnitPrice]]*order_details[[#This Row],[Quantity]]*(1-order_details[[#This Row],[Discount]])</f>
        <v>187.5</v>
      </c>
      <c r="G1985">
        <f>order_details[[#This Row],[Discount]]*100</f>
        <v>0</v>
      </c>
    </row>
    <row r="1986" spans="1:7" x14ac:dyDescent="0.35">
      <c r="A1986">
        <v>11016</v>
      </c>
      <c r="B1986">
        <v>36</v>
      </c>
      <c r="C1986">
        <v>19</v>
      </c>
      <c r="D1986">
        <v>16</v>
      </c>
      <c r="E1986">
        <v>0</v>
      </c>
      <c r="F1986">
        <f>order_details[[#This Row],[UnitPrice]]*order_details[[#This Row],[Quantity]]*(1-order_details[[#This Row],[Discount]])</f>
        <v>304</v>
      </c>
      <c r="G1986">
        <f>order_details[[#This Row],[Discount]]*100</f>
        <v>0</v>
      </c>
    </row>
    <row r="1987" spans="1:7" x14ac:dyDescent="0.35">
      <c r="A1987">
        <v>11017</v>
      </c>
      <c r="B1987">
        <v>3</v>
      </c>
      <c r="C1987">
        <v>10</v>
      </c>
      <c r="D1987">
        <v>25</v>
      </c>
      <c r="E1987">
        <v>0</v>
      </c>
      <c r="F1987">
        <f>order_details[[#This Row],[UnitPrice]]*order_details[[#This Row],[Quantity]]*(1-order_details[[#This Row],[Discount]])</f>
        <v>250</v>
      </c>
      <c r="G1987">
        <f>order_details[[#This Row],[Discount]]*100</f>
        <v>0</v>
      </c>
    </row>
    <row r="1988" spans="1:7" x14ac:dyDescent="0.35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f>order_details[[#This Row],[UnitPrice]]*order_details[[#This Row],[Quantity]]*(1-order_details[[#This Row],[Discount]])</f>
        <v>6050</v>
      </c>
      <c r="G1988">
        <f>order_details[[#This Row],[Discount]]*100</f>
        <v>0</v>
      </c>
    </row>
    <row r="1989" spans="1:7" x14ac:dyDescent="0.35">
      <c r="A1989">
        <v>11017</v>
      </c>
      <c r="B1989">
        <v>70</v>
      </c>
      <c r="C1989">
        <v>15</v>
      </c>
      <c r="D1989">
        <v>30</v>
      </c>
      <c r="E1989">
        <v>0</v>
      </c>
      <c r="F1989">
        <f>order_details[[#This Row],[UnitPrice]]*order_details[[#This Row],[Quantity]]*(1-order_details[[#This Row],[Discount]])</f>
        <v>450</v>
      </c>
      <c r="G1989">
        <f>order_details[[#This Row],[Discount]]*100</f>
        <v>0</v>
      </c>
    </row>
    <row r="1990" spans="1:7" x14ac:dyDescent="0.35">
      <c r="A1990">
        <v>11018</v>
      </c>
      <c r="B1990">
        <v>12</v>
      </c>
      <c r="C1990">
        <v>38</v>
      </c>
      <c r="D1990">
        <v>20</v>
      </c>
      <c r="E1990">
        <v>0</v>
      </c>
      <c r="F1990">
        <f>order_details[[#This Row],[UnitPrice]]*order_details[[#This Row],[Quantity]]*(1-order_details[[#This Row],[Discount]])</f>
        <v>760</v>
      </c>
      <c r="G1990">
        <f>order_details[[#This Row],[Discount]]*100</f>
        <v>0</v>
      </c>
    </row>
    <row r="1991" spans="1:7" x14ac:dyDescent="0.35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f>order_details[[#This Row],[UnitPrice]]*order_details[[#This Row],[Quantity]]*(1-order_details[[#This Row],[Discount]])</f>
        <v>625</v>
      </c>
      <c r="G1991">
        <f>order_details[[#This Row],[Discount]]*100</f>
        <v>0</v>
      </c>
    </row>
    <row r="1992" spans="1:7" x14ac:dyDescent="0.35">
      <c r="A1992">
        <v>11018</v>
      </c>
      <c r="B1992">
        <v>56</v>
      </c>
      <c r="C1992">
        <v>38</v>
      </c>
      <c r="D1992">
        <v>5</v>
      </c>
      <c r="E1992">
        <v>0</v>
      </c>
      <c r="F1992">
        <f>order_details[[#This Row],[UnitPrice]]*order_details[[#This Row],[Quantity]]*(1-order_details[[#This Row],[Discount]])</f>
        <v>190</v>
      </c>
      <c r="G1992">
        <f>order_details[[#This Row],[Discount]]*100</f>
        <v>0</v>
      </c>
    </row>
    <row r="1993" spans="1:7" x14ac:dyDescent="0.35">
      <c r="A1993">
        <v>11019</v>
      </c>
      <c r="B1993">
        <v>46</v>
      </c>
      <c r="C1993">
        <v>12</v>
      </c>
      <c r="D1993">
        <v>3</v>
      </c>
      <c r="E1993">
        <v>0</v>
      </c>
      <c r="F1993">
        <f>order_details[[#This Row],[UnitPrice]]*order_details[[#This Row],[Quantity]]*(1-order_details[[#This Row],[Discount]])</f>
        <v>36</v>
      </c>
      <c r="G1993">
        <f>order_details[[#This Row],[Discount]]*100</f>
        <v>0</v>
      </c>
    </row>
    <row r="1994" spans="1:7" x14ac:dyDescent="0.35">
      <c r="A1994">
        <v>11019</v>
      </c>
      <c r="B1994">
        <v>49</v>
      </c>
      <c r="C1994">
        <v>20</v>
      </c>
      <c r="D1994">
        <v>2</v>
      </c>
      <c r="E1994">
        <v>0</v>
      </c>
      <c r="F1994">
        <f>order_details[[#This Row],[UnitPrice]]*order_details[[#This Row],[Quantity]]*(1-order_details[[#This Row],[Discount]])</f>
        <v>40</v>
      </c>
      <c r="G1994">
        <f>order_details[[#This Row],[Discount]]*100</f>
        <v>0</v>
      </c>
    </row>
    <row r="1995" spans="1:7" x14ac:dyDescent="0.35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f>order_details[[#This Row],[UnitPrice]]*order_details[[#This Row],[Quantity]]*(1-order_details[[#This Row],[Discount]])</f>
        <v>632.4</v>
      </c>
      <c r="G1995">
        <f>order_details[[#This Row],[Discount]]*100</f>
        <v>15</v>
      </c>
    </row>
    <row r="1996" spans="1:7" x14ac:dyDescent="0.35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f>order_details[[#This Row],[UnitPrice]]*order_details[[#This Row],[Quantity]]*(1-order_details[[#This Row],[Discount]])</f>
        <v>156.75</v>
      </c>
      <c r="G1996">
        <f>order_details[[#This Row],[Discount]]*100</f>
        <v>25</v>
      </c>
    </row>
    <row r="1997" spans="1:7" x14ac:dyDescent="0.35">
      <c r="A1997">
        <v>11021</v>
      </c>
      <c r="B1997">
        <v>20</v>
      </c>
      <c r="C1997">
        <v>81</v>
      </c>
      <c r="D1997">
        <v>15</v>
      </c>
      <c r="E1997">
        <v>0</v>
      </c>
      <c r="F1997">
        <f>order_details[[#This Row],[UnitPrice]]*order_details[[#This Row],[Quantity]]*(1-order_details[[#This Row],[Discount]])</f>
        <v>1215</v>
      </c>
      <c r="G1997">
        <f>order_details[[#This Row],[Discount]]*100</f>
        <v>0</v>
      </c>
    </row>
    <row r="1998" spans="1:7" x14ac:dyDescent="0.35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f>order_details[[#This Row],[UnitPrice]]*order_details[[#This Row],[Quantity]]*(1-order_details[[#This Row],[Discount]])</f>
        <v>1967.49</v>
      </c>
      <c r="G1998">
        <f>order_details[[#This Row],[Discount]]*100</f>
        <v>0</v>
      </c>
    </row>
    <row r="1999" spans="1:7" x14ac:dyDescent="0.35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f>order_details[[#This Row],[UnitPrice]]*order_details[[#This Row],[Quantity]]*(1-order_details[[#This Row],[Discount]])</f>
        <v>1749</v>
      </c>
      <c r="G1999">
        <f>order_details[[#This Row],[Discount]]*100</f>
        <v>25</v>
      </c>
    </row>
    <row r="2000" spans="1:7" x14ac:dyDescent="0.35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f>order_details[[#This Row],[UnitPrice]]*order_details[[#This Row],[Quantity]]*(1-order_details[[#This Row],[Discount]])</f>
        <v>1218</v>
      </c>
      <c r="G2000">
        <f>order_details[[#This Row],[Discount]]*100</f>
        <v>0</v>
      </c>
    </row>
    <row r="2001" spans="1:7" x14ac:dyDescent="0.35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f>order_details[[#This Row],[UnitPrice]]*order_details[[#This Row],[Quantity]]*(1-order_details[[#This Row],[Discount]])</f>
        <v>322</v>
      </c>
      <c r="G2001">
        <f>order_details[[#This Row],[Discount]]*100</f>
        <v>0</v>
      </c>
    </row>
    <row r="2002" spans="1:7" x14ac:dyDescent="0.35">
      <c r="A2002">
        <v>11022</v>
      </c>
      <c r="B2002">
        <v>69</v>
      </c>
      <c r="C2002">
        <v>36</v>
      </c>
      <c r="D2002">
        <v>30</v>
      </c>
      <c r="E2002">
        <v>0</v>
      </c>
      <c r="F2002">
        <f>order_details[[#This Row],[UnitPrice]]*order_details[[#This Row],[Quantity]]*(1-order_details[[#This Row],[Discount]])</f>
        <v>1080</v>
      </c>
      <c r="G2002">
        <f>order_details[[#This Row],[Discount]]*100</f>
        <v>0</v>
      </c>
    </row>
    <row r="2003" spans="1:7" x14ac:dyDescent="0.35">
      <c r="A2003">
        <v>11023</v>
      </c>
      <c r="B2003">
        <v>7</v>
      </c>
      <c r="C2003">
        <v>30</v>
      </c>
      <c r="D2003">
        <v>4</v>
      </c>
      <c r="E2003">
        <v>0</v>
      </c>
      <c r="F2003">
        <f>order_details[[#This Row],[UnitPrice]]*order_details[[#This Row],[Quantity]]*(1-order_details[[#This Row],[Discount]])</f>
        <v>120</v>
      </c>
      <c r="G2003">
        <f>order_details[[#This Row],[Discount]]*100</f>
        <v>0</v>
      </c>
    </row>
    <row r="2004" spans="1:7" x14ac:dyDescent="0.35">
      <c r="A2004">
        <v>11023</v>
      </c>
      <c r="B2004">
        <v>43</v>
      </c>
      <c r="C2004">
        <v>46</v>
      </c>
      <c r="D2004">
        <v>30</v>
      </c>
      <c r="E2004">
        <v>0</v>
      </c>
      <c r="F2004">
        <f>order_details[[#This Row],[UnitPrice]]*order_details[[#This Row],[Quantity]]*(1-order_details[[#This Row],[Discount]])</f>
        <v>1380</v>
      </c>
      <c r="G2004">
        <f>order_details[[#This Row],[Discount]]*100</f>
        <v>0</v>
      </c>
    </row>
    <row r="2005" spans="1:7" x14ac:dyDescent="0.35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f>order_details[[#This Row],[UnitPrice]]*order_details[[#This Row],[Quantity]]*(1-order_details[[#This Row],[Discount]])</f>
        <v>374.76</v>
      </c>
      <c r="G2005">
        <f>order_details[[#This Row],[Discount]]*100</f>
        <v>0</v>
      </c>
    </row>
    <row r="2006" spans="1:7" x14ac:dyDescent="0.35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f>order_details[[#This Row],[UnitPrice]]*order_details[[#This Row],[Quantity]]*(1-order_details[[#This Row],[Discount]])</f>
        <v>75</v>
      </c>
      <c r="G2006">
        <f>order_details[[#This Row],[Discount]]*100</f>
        <v>0</v>
      </c>
    </row>
    <row r="2007" spans="1:7" x14ac:dyDescent="0.35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f>order_details[[#This Row],[UnitPrice]]*order_details[[#This Row],[Quantity]]*(1-order_details[[#This Row],[Discount]])</f>
        <v>442.05</v>
      </c>
      <c r="G2007">
        <f>order_details[[#This Row],[Discount]]*100</f>
        <v>0</v>
      </c>
    </row>
    <row r="2008" spans="1:7" x14ac:dyDescent="0.35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f>order_details[[#This Row],[UnitPrice]]*order_details[[#This Row],[Quantity]]*(1-order_details[[#This Row],[Discount]])</f>
        <v>1075</v>
      </c>
      <c r="G2008">
        <f>order_details[[#This Row],[Discount]]*100</f>
        <v>0</v>
      </c>
    </row>
    <row r="2009" spans="1:7" x14ac:dyDescent="0.35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f>order_details[[#This Row],[UnitPrice]]*order_details[[#This Row],[Quantity]]*(1-order_details[[#This Row],[Discount]])</f>
        <v>162</v>
      </c>
      <c r="G2009">
        <f>order_details[[#This Row],[Discount]]*100</f>
        <v>10</v>
      </c>
    </row>
    <row r="2010" spans="1:7" x14ac:dyDescent="0.35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f>order_details[[#This Row],[UnitPrice]]*order_details[[#This Row],[Quantity]]*(1-order_details[[#This Row],[Discount]])</f>
        <v>108</v>
      </c>
      <c r="G2010">
        <f>order_details[[#This Row],[Discount]]*100</f>
        <v>10</v>
      </c>
    </row>
    <row r="2011" spans="1:7" x14ac:dyDescent="0.35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f>order_details[[#This Row],[UnitPrice]]*order_details[[#This Row],[Quantity]]*(1-order_details[[#This Row],[Discount]])</f>
        <v>500</v>
      </c>
      <c r="G2011">
        <f>order_details[[#This Row],[Discount]]*100</f>
        <v>0</v>
      </c>
    </row>
    <row r="2012" spans="1:7" x14ac:dyDescent="0.35">
      <c r="A2012">
        <v>11026</v>
      </c>
      <c r="B2012">
        <v>51</v>
      </c>
      <c r="C2012">
        <v>53</v>
      </c>
      <c r="D2012">
        <v>10</v>
      </c>
      <c r="E2012">
        <v>0</v>
      </c>
      <c r="F2012">
        <f>order_details[[#This Row],[UnitPrice]]*order_details[[#This Row],[Quantity]]*(1-order_details[[#This Row],[Discount]])</f>
        <v>530</v>
      </c>
      <c r="G2012">
        <f>order_details[[#This Row],[Discount]]*100</f>
        <v>0</v>
      </c>
    </row>
    <row r="2013" spans="1:7" x14ac:dyDescent="0.35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f>order_details[[#This Row],[UnitPrice]]*order_details[[#This Row],[Quantity]]*(1-order_details[[#This Row],[Discount]])</f>
        <v>101.25</v>
      </c>
      <c r="G2013">
        <f>order_details[[#This Row],[Discount]]*100</f>
        <v>25</v>
      </c>
    </row>
    <row r="2014" spans="1:7" x14ac:dyDescent="0.35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f>order_details[[#This Row],[UnitPrice]]*order_details[[#This Row],[Quantity]]*(1-order_details[[#This Row],[Discount]])</f>
        <v>776.47499999999991</v>
      </c>
      <c r="G2014">
        <f>order_details[[#This Row],[Discount]]*100</f>
        <v>25</v>
      </c>
    </row>
    <row r="2015" spans="1:7" x14ac:dyDescent="0.35">
      <c r="A2015">
        <v>11028</v>
      </c>
      <c r="B2015">
        <v>55</v>
      </c>
      <c r="C2015">
        <v>24</v>
      </c>
      <c r="D2015">
        <v>35</v>
      </c>
      <c r="E2015">
        <v>0</v>
      </c>
      <c r="F2015">
        <f>order_details[[#This Row],[UnitPrice]]*order_details[[#This Row],[Quantity]]*(1-order_details[[#This Row],[Discount]])</f>
        <v>840</v>
      </c>
      <c r="G2015">
        <f>order_details[[#This Row],[Discount]]*100</f>
        <v>0</v>
      </c>
    </row>
    <row r="2016" spans="1:7" x14ac:dyDescent="0.35">
      <c r="A2016">
        <v>11028</v>
      </c>
      <c r="B2016">
        <v>59</v>
      </c>
      <c r="C2016">
        <v>55</v>
      </c>
      <c r="D2016">
        <v>24</v>
      </c>
      <c r="E2016">
        <v>0</v>
      </c>
      <c r="F2016">
        <f>order_details[[#This Row],[UnitPrice]]*order_details[[#This Row],[Quantity]]*(1-order_details[[#This Row],[Discount]])</f>
        <v>1320</v>
      </c>
      <c r="G2016">
        <f>order_details[[#This Row],[Discount]]*100</f>
        <v>0</v>
      </c>
    </row>
    <row r="2017" spans="1:7" x14ac:dyDescent="0.35">
      <c r="A2017">
        <v>11029</v>
      </c>
      <c r="B2017">
        <v>56</v>
      </c>
      <c r="C2017">
        <v>38</v>
      </c>
      <c r="D2017">
        <v>20</v>
      </c>
      <c r="E2017">
        <v>0</v>
      </c>
      <c r="F2017">
        <f>order_details[[#This Row],[UnitPrice]]*order_details[[#This Row],[Quantity]]*(1-order_details[[#This Row],[Discount]])</f>
        <v>760</v>
      </c>
      <c r="G2017">
        <f>order_details[[#This Row],[Discount]]*100</f>
        <v>0</v>
      </c>
    </row>
    <row r="2018" spans="1:7" x14ac:dyDescent="0.35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f>order_details[[#This Row],[UnitPrice]]*order_details[[#This Row],[Quantity]]*(1-order_details[[#This Row],[Discount]])</f>
        <v>526.79999999999995</v>
      </c>
      <c r="G2018">
        <f>order_details[[#This Row],[Discount]]*100</f>
        <v>0</v>
      </c>
    </row>
    <row r="2019" spans="1:7" x14ac:dyDescent="0.35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f>order_details[[#This Row],[UnitPrice]]*order_details[[#This Row],[Quantity]]*(1-order_details[[#This Row],[Discount]])</f>
        <v>1425</v>
      </c>
      <c r="G2019">
        <f>order_details[[#This Row],[Discount]]*100</f>
        <v>25</v>
      </c>
    </row>
    <row r="2020" spans="1:7" x14ac:dyDescent="0.35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f>order_details[[#This Row],[UnitPrice]]*order_details[[#This Row],[Quantity]]*(1-order_details[[#This Row],[Discount]])</f>
        <v>1494.5</v>
      </c>
      <c r="G2020">
        <f>order_details[[#This Row],[Discount]]*100</f>
        <v>0</v>
      </c>
    </row>
    <row r="2021" spans="1:7" x14ac:dyDescent="0.35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f>order_details[[#This Row],[UnitPrice]]*order_details[[#This Row],[Quantity]]*(1-order_details[[#This Row],[Discount]])</f>
        <v>5570.55</v>
      </c>
      <c r="G2021">
        <f>order_details[[#This Row],[Discount]]*100</f>
        <v>25</v>
      </c>
    </row>
    <row r="2022" spans="1:7" x14ac:dyDescent="0.35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f>order_details[[#This Row],[UnitPrice]]*order_details[[#This Row],[Quantity]]*(1-order_details[[#This Row],[Discount]])</f>
        <v>4125</v>
      </c>
      <c r="G2022">
        <f>order_details[[#This Row],[Discount]]*100</f>
        <v>25</v>
      </c>
    </row>
    <row r="2023" spans="1:7" x14ac:dyDescent="0.35">
      <c r="A2023">
        <v>11031</v>
      </c>
      <c r="B2023">
        <v>1</v>
      </c>
      <c r="C2023">
        <v>18</v>
      </c>
      <c r="D2023">
        <v>45</v>
      </c>
      <c r="E2023">
        <v>0</v>
      </c>
      <c r="F2023">
        <f>order_details[[#This Row],[UnitPrice]]*order_details[[#This Row],[Quantity]]*(1-order_details[[#This Row],[Discount]])</f>
        <v>810</v>
      </c>
      <c r="G2023">
        <f>order_details[[#This Row],[Discount]]*100</f>
        <v>0</v>
      </c>
    </row>
    <row r="2024" spans="1:7" x14ac:dyDescent="0.35">
      <c r="A2024">
        <v>11031</v>
      </c>
      <c r="B2024">
        <v>13</v>
      </c>
      <c r="C2024">
        <v>6</v>
      </c>
      <c r="D2024">
        <v>80</v>
      </c>
      <c r="E2024">
        <v>0</v>
      </c>
      <c r="F2024">
        <f>order_details[[#This Row],[UnitPrice]]*order_details[[#This Row],[Quantity]]*(1-order_details[[#This Row],[Discount]])</f>
        <v>480</v>
      </c>
      <c r="G2024">
        <f>order_details[[#This Row],[Discount]]*100</f>
        <v>0</v>
      </c>
    </row>
    <row r="2025" spans="1:7" x14ac:dyDescent="0.35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f>order_details[[#This Row],[UnitPrice]]*order_details[[#This Row],[Quantity]]*(1-order_details[[#This Row],[Discount]])</f>
        <v>94.5</v>
      </c>
      <c r="G2025">
        <f>order_details[[#This Row],[Discount]]*100</f>
        <v>0</v>
      </c>
    </row>
    <row r="2026" spans="1:7" x14ac:dyDescent="0.35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f>order_details[[#This Row],[UnitPrice]]*order_details[[#This Row],[Quantity]]*(1-order_details[[#This Row],[Discount]])</f>
        <v>665</v>
      </c>
      <c r="G2026">
        <f>order_details[[#This Row],[Discount]]*100</f>
        <v>0</v>
      </c>
    </row>
    <row r="2027" spans="1:7" x14ac:dyDescent="0.35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f>order_details[[#This Row],[UnitPrice]]*order_details[[#This Row],[Quantity]]*(1-order_details[[#This Row],[Discount]])</f>
        <v>344</v>
      </c>
      <c r="G2027">
        <f>order_details[[#This Row],[Discount]]*100</f>
        <v>0</v>
      </c>
    </row>
    <row r="2028" spans="1:7" x14ac:dyDescent="0.35">
      <c r="A2028">
        <v>11032</v>
      </c>
      <c r="B2028">
        <v>36</v>
      </c>
      <c r="C2028">
        <v>19</v>
      </c>
      <c r="D2028">
        <v>35</v>
      </c>
      <c r="E2028">
        <v>0</v>
      </c>
      <c r="F2028">
        <f>order_details[[#This Row],[UnitPrice]]*order_details[[#This Row],[Quantity]]*(1-order_details[[#This Row],[Discount]])</f>
        <v>665</v>
      </c>
      <c r="G2028">
        <f>order_details[[#This Row],[Discount]]*100</f>
        <v>0</v>
      </c>
    </row>
    <row r="2029" spans="1:7" x14ac:dyDescent="0.35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f>order_details[[#This Row],[UnitPrice]]*order_details[[#This Row],[Quantity]]*(1-order_details[[#This Row],[Discount]])</f>
        <v>6587.5</v>
      </c>
      <c r="G2029">
        <f>order_details[[#This Row],[Discount]]*100</f>
        <v>0</v>
      </c>
    </row>
    <row r="2030" spans="1:7" x14ac:dyDescent="0.35">
      <c r="A2030">
        <v>11032</v>
      </c>
      <c r="B2030">
        <v>59</v>
      </c>
      <c r="C2030">
        <v>55</v>
      </c>
      <c r="D2030">
        <v>30</v>
      </c>
      <c r="E2030">
        <v>0</v>
      </c>
      <c r="F2030">
        <f>order_details[[#This Row],[UnitPrice]]*order_details[[#This Row],[Quantity]]*(1-order_details[[#This Row],[Discount]])</f>
        <v>1650</v>
      </c>
      <c r="G2030">
        <f>order_details[[#This Row],[Discount]]*100</f>
        <v>0</v>
      </c>
    </row>
    <row r="2031" spans="1:7" x14ac:dyDescent="0.35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f>order_details[[#This Row],[UnitPrice]]*order_details[[#This Row],[Quantity]]*(1-order_details[[#This Row],[Discount]])</f>
        <v>2066.4</v>
      </c>
      <c r="G2031">
        <f>order_details[[#This Row],[Discount]]*100</f>
        <v>10</v>
      </c>
    </row>
    <row r="2032" spans="1:7" x14ac:dyDescent="0.35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f>order_details[[#This Row],[UnitPrice]]*order_details[[#This Row],[Quantity]]*(1-order_details[[#This Row],[Discount]])</f>
        <v>1166.4000000000001</v>
      </c>
      <c r="G2032">
        <f>order_details[[#This Row],[Discount]]*100</f>
        <v>10</v>
      </c>
    </row>
    <row r="2033" spans="1:7" x14ac:dyDescent="0.35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f>order_details[[#This Row],[UnitPrice]]*order_details[[#This Row],[Quantity]]*(1-order_details[[#This Row],[Discount]])</f>
        <v>135</v>
      </c>
      <c r="G2033">
        <f>order_details[[#This Row],[Discount]]*100</f>
        <v>10</v>
      </c>
    </row>
    <row r="2034" spans="1:7" x14ac:dyDescent="0.35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f>order_details[[#This Row],[UnitPrice]]*order_details[[#This Row],[Quantity]]*(1-order_details[[#This Row],[Discount]])</f>
        <v>233.39999999999998</v>
      </c>
      <c r="G2034">
        <f>order_details[[#This Row],[Discount]]*100</f>
        <v>0</v>
      </c>
    </row>
    <row r="2035" spans="1:7" x14ac:dyDescent="0.35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f>order_details[[#This Row],[UnitPrice]]*order_details[[#This Row],[Quantity]]*(1-order_details[[#This Row],[Discount]])</f>
        <v>171</v>
      </c>
      <c r="G2035">
        <f>order_details[[#This Row],[Discount]]*100</f>
        <v>0</v>
      </c>
    </row>
    <row r="2036" spans="1:7" x14ac:dyDescent="0.35">
      <c r="A2036">
        <v>11035</v>
      </c>
      <c r="B2036">
        <v>1</v>
      </c>
      <c r="C2036">
        <v>18</v>
      </c>
      <c r="D2036">
        <v>10</v>
      </c>
      <c r="E2036">
        <v>0</v>
      </c>
      <c r="F2036">
        <f>order_details[[#This Row],[UnitPrice]]*order_details[[#This Row],[Quantity]]*(1-order_details[[#This Row],[Discount]])</f>
        <v>180</v>
      </c>
      <c r="G2036">
        <f>order_details[[#This Row],[Discount]]*100</f>
        <v>0</v>
      </c>
    </row>
    <row r="2037" spans="1:7" x14ac:dyDescent="0.35">
      <c r="A2037">
        <v>11035</v>
      </c>
      <c r="B2037">
        <v>35</v>
      </c>
      <c r="C2037">
        <v>18</v>
      </c>
      <c r="D2037">
        <v>60</v>
      </c>
      <c r="E2037">
        <v>0</v>
      </c>
      <c r="F2037">
        <f>order_details[[#This Row],[UnitPrice]]*order_details[[#This Row],[Quantity]]*(1-order_details[[#This Row],[Discount]])</f>
        <v>1080</v>
      </c>
      <c r="G2037">
        <f>order_details[[#This Row],[Discount]]*100</f>
        <v>0</v>
      </c>
    </row>
    <row r="2038" spans="1:7" x14ac:dyDescent="0.35">
      <c r="A2038">
        <v>11035</v>
      </c>
      <c r="B2038">
        <v>42</v>
      </c>
      <c r="C2038">
        <v>14</v>
      </c>
      <c r="D2038">
        <v>30</v>
      </c>
      <c r="E2038">
        <v>0</v>
      </c>
      <c r="F2038">
        <f>order_details[[#This Row],[UnitPrice]]*order_details[[#This Row],[Quantity]]*(1-order_details[[#This Row],[Discount]])</f>
        <v>420</v>
      </c>
      <c r="G2038">
        <f>order_details[[#This Row],[Discount]]*100</f>
        <v>0</v>
      </c>
    </row>
    <row r="2039" spans="1:7" x14ac:dyDescent="0.35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f>order_details[[#This Row],[UnitPrice]]*order_details[[#This Row],[Quantity]]*(1-order_details[[#This Row],[Discount]])</f>
        <v>74.5</v>
      </c>
      <c r="G2039">
        <f>order_details[[#This Row],[Discount]]*100</f>
        <v>0</v>
      </c>
    </row>
    <row r="2040" spans="1:7" x14ac:dyDescent="0.35">
      <c r="A2040">
        <v>11036</v>
      </c>
      <c r="B2040">
        <v>13</v>
      </c>
      <c r="C2040">
        <v>6</v>
      </c>
      <c r="D2040">
        <v>7</v>
      </c>
      <c r="E2040">
        <v>0</v>
      </c>
      <c r="F2040">
        <f>order_details[[#This Row],[UnitPrice]]*order_details[[#This Row],[Quantity]]*(1-order_details[[#This Row],[Discount]])</f>
        <v>42</v>
      </c>
      <c r="G2040">
        <f>order_details[[#This Row],[Discount]]*100</f>
        <v>0</v>
      </c>
    </row>
    <row r="2041" spans="1:7" x14ac:dyDescent="0.35">
      <c r="A2041">
        <v>11036</v>
      </c>
      <c r="B2041">
        <v>59</v>
      </c>
      <c r="C2041">
        <v>55</v>
      </c>
      <c r="D2041">
        <v>30</v>
      </c>
      <c r="E2041">
        <v>0</v>
      </c>
      <c r="F2041">
        <f>order_details[[#This Row],[UnitPrice]]*order_details[[#This Row],[Quantity]]*(1-order_details[[#This Row],[Discount]])</f>
        <v>1650</v>
      </c>
      <c r="G2041">
        <f>order_details[[#This Row],[Discount]]*100</f>
        <v>0</v>
      </c>
    </row>
    <row r="2042" spans="1:7" x14ac:dyDescent="0.35">
      <c r="A2042">
        <v>11037</v>
      </c>
      <c r="B2042">
        <v>70</v>
      </c>
      <c r="C2042">
        <v>15</v>
      </c>
      <c r="D2042">
        <v>4</v>
      </c>
      <c r="E2042">
        <v>0</v>
      </c>
      <c r="F2042">
        <f>order_details[[#This Row],[UnitPrice]]*order_details[[#This Row],[Quantity]]*(1-order_details[[#This Row],[Discount]])</f>
        <v>60</v>
      </c>
      <c r="G2042">
        <f>order_details[[#This Row],[Discount]]*100</f>
        <v>0</v>
      </c>
    </row>
    <row r="2043" spans="1:7" x14ac:dyDescent="0.35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f>order_details[[#This Row],[UnitPrice]]*order_details[[#This Row],[Quantity]]*(1-order_details[[#This Row],[Discount]])</f>
        <v>73.600000000000009</v>
      </c>
      <c r="G2043">
        <f>order_details[[#This Row],[Discount]]*100</f>
        <v>20</v>
      </c>
    </row>
    <row r="2044" spans="1:7" x14ac:dyDescent="0.35">
      <c r="A2044">
        <v>11038</v>
      </c>
      <c r="B2044">
        <v>52</v>
      </c>
      <c r="C2044">
        <v>7</v>
      </c>
      <c r="D2044">
        <v>2</v>
      </c>
      <c r="E2044">
        <v>0</v>
      </c>
      <c r="F2044">
        <f>order_details[[#This Row],[UnitPrice]]*order_details[[#This Row],[Quantity]]*(1-order_details[[#This Row],[Discount]])</f>
        <v>14</v>
      </c>
      <c r="G2044">
        <f>order_details[[#This Row],[Discount]]*100</f>
        <v>0</v>
      </c>
    </row>
    <row r="2045" spans="1:7" x14ac:dyDescent="0.35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f>order_details[[#This Row],[UnitPrice]]*order_details[[#This Row],[Quantity]]*(1-order_details[[#This Row],[Discount]])</f>
        <v>645</v>
      </c>
      <c r="G2045">
        <f>order_details[[#This Row],[Discount]]*100</f>
        <v>0</v>
      </c>
    </row>
    <row r="2046" spans="1:7" x14ac:dyDescent="0.35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f>order_details[[#This Row],[UnitPrice]]*order_details[[#This Row],[Quantity]]*(1-order_details[[#This Row],[Discount]])</f>
        <v>912</v>
      </c>
      <c r="G2046">
        <f>order_details[[#This Row],[Discount]]*100</f>
        <v>0</v>
      </c>
    </row>
    <row r="2047" spans="1:7" x14ac:dyDescent="0.35">
      <c r="A2047">
        <v>11039</v>
      </c>
      <c r="B2047">
        <v>35</v>
      </c>
      <c r="C2047">
        <v>18</v>
      </c>
      <c r="D2047">
        <v>24</v>
      </c>
      <c r="E2047">
        <v>0</v>
      </c>
      <c r="F2047">
        <f>order_details[[#This Row],[UnitPrice]]*order_details[[#This Row],[Quantity]]*(1-order_details[[#This Row],[Discount]])</f>
        <v>432</v>
      </c>
      <c r="G2047">
        <f>order_details[[#This Row],[Discount]]*100</f>
        <v>0</v>
      </c>
    </row>
    <row r="2048" spans="1:7" x14ac:dyDescent="0.35">
      <c r="A2048">
        <v>11039</v>
      </c>
      <c r="B2048">
        <v>49</v>
      </c>
      <c r="C2048">
        <v>20</v>
      </c>
      <c r="D2048">
        <v>60</v>
      </c>
      <c r="E2048">
        <v>0</v>
      </c>
      <c r="F2048">
        <f>order_details[[#This Row],[UnitPrice]]*order_details[[#This Row],[Quantity]]*(1-order_details[[#This Row],[Discount]])</f>
        <v>1200</v>
      </c>
      <c r="G2048">
        <f>order_details[[#This Row],[Discount]]*100</f>
        <v>0</v>
      </c>
    </row>
    <row r="2049" spans="1:7" x14ac:dyDescent="0.35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f>order_details[[#This Row],[UnitPrice]]*order_details[[#This Row],[Quantity]]*(1-order_details[[#This Row],[Discount]])</f>
        <v>546</v>
      </c>
      <c r="G2049">
        <f>order_details[[#This Row],[Discount]]*100</f>
        <v>0</v>
      </c>
    </row>
    <row r="2050" spans="1:7" x14ac:dyDescent="0.35">
      <c r="A2050">
        <v>11040</v>
      </c>
      <c r="B2050">
        <v>21</v>
      </c>
      <c r="C2050">
        <v>10</v>
      </c>
      <c r="D2050">
        <v>20</v>
      </c>
      <c r="E2050">
        <v>0</v>
      </c>
      <c r="F2050">
        <f>order_details[[#This Row],[UnitPrice]]*order_details[[#This Row],[Quantity]]*(1-order_details[[#This Row],[Discount]])</f>
        <v>200</v>
      </c>
      <c r="G2050">
        <f>order_details[[#This Row],[Discount]]*100</f>
        <v>0</v>
      </c>
    </row>
    <row r="2051" spans="1:7" x14ac:dyDescent="0.35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f>order_details[[#This Row],[UnitPrice]]*order_details[[#This Row],[Quantity]]*(1-order_details[[#This Row],[Discount]])</f>
        <v>456</v>
      </c>
      <c r="G2051">
        <f>order_details[[#This Row],[Discount]]*100</f>
        <v>20</v>
      </c>
    </row>
    <row r="2052" spans="1:7" x14ac:dyDescent="0.35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f>order_details[[#This Row],[UnitPrice]]*order_details[[#This Row],[Quantity]]*(1-order_details[[#This Row],[Discount]])</f>
        <v>1317</v>
      </c>
      <c r="G2052">
        <f>order_details[[#This Row],[Discount]]*100</f>
        <v>0</v>
      </c>
    </row>
    <row r="2053" spans="1:7" x14ac:dyDescent="0.35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f>order_details[[#This Row],[UnitPrice]]*order_details[[#This Row],[Quantity]]*(1-order_details[[#This Row],[Discount]])</f>
        <v>291.75</v>
      </c>
      <c r="G2053">
        <f>order_details[[#This Row],[Discount]]*100</f>
        <v>0</v>
      </c>
    </row>
    <row r="2054" spans="1:7" x14ac:dyDescent="0.35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f>order_details[[#This Row],[UnitPrice]]*order_details[[#This Row],[Quantity]]*(1-order_details[[#This Row],[Discount]])</f>
        <v>114</v>
      </c>
      <c r="G2054">
        <f>order_details[[#This Row],[Discount]]*100</f>
        <v>0</v>
      </c>
    </row>
    <row r="2055" spans="1:7" x14ac:dyDescent="0.35">
      <c r="A2055">
        <v>11043</v>
      </c>
      <c r="B2055">
        <v>11</v>
      </c>
      <c r="C2055">
        <v>21</v>
      </c>
      <c r="D2055">
        <v>10</v>
      </c>
      <c r="E2055">
        <v>0</v>
      </c>
      <c r="F2055">
        <f>order_details[[#This Row],[UnitPrice]]*order_details[[#This Row],[Quantity]]*(1-order_details[[#This Row],[Discount]])</f>
        <v>210</v>
      </c>
      <c r="G2055">
        <f>order_details[[#This Row],[Discount]]*100</f>
        <v>0</v>
      </c>
    </row>
    <row r="2056" spans="1:7" x14ac:dyDescent="0.35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f>order_details[[#This Row],[UnitPrice]]*order_details[[#This Row],[Quantity]]*(1-order_details[[#This Row],[Discount]])</f>
        <v>591.59999999999991</v>
      </c>
      <c r="G2056">
        <f>order_details[[#This Row],[Discount]]*100</f>
        <v>0</v>
      </c>
    </row>
    <row r="2057" spans="1:7" x14ac:dyDescent="0.35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f>order_details[[#This Row],[UnitPrice]]*order_details[[#This Row],[Quantity]]*(1-order_details[[#This Row],[Discount]])</f>
        <v>37.5</v>
      </c>
      <c r="G2057">
        <f>order_details[[#This Row],[Discount]]*100</f>
        <v>0</v>
      </c>
    </row>
    <row r="2058" spans="1:7" x14ac:dyDescent="0.35">
      <c r="A2058">
        <v>11045</v>
      </c>
      <c r="B2058">
        <v>51</v>
      </c>
      <c r="C2058">
        <v>53</v>
      </c>
      <c r="D2058">
        <v>24</v>
      </c>
      <c r="E2058">
        <v>0</v>
      </c>
      <c r="F2058">
        <f>order_details[[#This Row],[UnitPrice]]*order_details[[#This Row],[Quantity]]*(1-order_details[[#This Row],[Discount]])</f>
        <v>1272</v>
      </c>
      <c r="G2058">
        <f>order_details[[#This Row],[Discount]]*100</f>
        <v>0</v>
      </c>
    </row>
    <row r="2059" spans="1:7" x14ac:dyDescent="0.35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f>order_details[[#This Row],[UnitPrice]]*order_details[[#This Row],[Quantity]]*(1-order_details[[#This Row],[Discount]])</f>
        <v>722</v>
      </c>
      <c r="G2059">
        <f>order_details[[#This Row],[Discount]]*100</f>
        <v>5</v>
      </c>
    </row>
    <row r="2060" spans="1:7" x14ac:dyDescent="0.35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f>order_details[[#This Row],[UnitPrice]]*order_details[[#This Row],[Quantity]]*(1-order_details[[#This Row],[Discount]])</f>
        <v>456</v>
      </c>
      <c r="G2060">
        <f>order_details[[#This Row],[Discount]]*100</f>
        <v>5</v>
      </c>
    </row>
    <row r="2061" spans="1:7" x14ac:dyDescent="0.35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f>order_details[[#This Row],[UnitPrice]]*order_details[[#This Row],[Quantity]]*(1-order_details[[#This Row],[Discount]])</f>
        <v>307.8</v>
      </c>
      <c r="G2061">
        <f>order_details[[#This Row],[Discount]]*100</f>
        <v>5</v>
      </c>
    </row>
    <row r="2062" spans="1:7" x14ac:dyDescent="0.35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f>order_details[[#This Row],[UnitPrice]]*order_details[[#This Row],[Quantity]]*(1-order_details[[#This Row],[Discount]])</f>
        <v>337.5</v>
      </c>
      <c r="G2062">
        <f>order_details[[#This Row],[Discount]]*100</f>
        <v>25</v>
      </c>
    </row>
    <row r="2063" spans="1:7" x14ac:dyDescent="0.35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f>order_details[[#This Row],[UnitPrice]]*order_details[[#This Row],[Quantity]]*(1-order_details[[#This Row],[Discount]])</f>
        <v>480.375</v>
      </c>
      <c r="G2063">
        <f>order_details[[#This Row],[Discount]]*100</f>
        <v>25</v>
      </c>
    </row>
    <row r="2064" spans="1:7" x14ac:dyDescent="0.35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f>order_details[[#This Row],[UnitPrice]]*order_details[[#This Row],[Quantity]]*(1-order_details[[#This Row],[Discount]])</f>
        <v>525</v>
      </c>
      <c r="G2064">
        <f>order_details[[#This Row],[Discount]]*100</f>
        <v>0</v>
      </c>
    </row>
    <row r="2065" spans="1:7" x14ac:dyDescent="0.35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f>order_details[[#This Row],[UnitPrice]]*order_details[[#This Row],[Quantity]]*(1-order_details[[#This Row],[Discount]])</f>
        <v>152</v>
      </c>
      <c r="G2065">
        <f>order_details[[#This Row],[Discount]]*100</f>
        <v>20</v>
      </c>
    </row>
    <row r="2066" spans="1:7" x14ac:dyDescent="0.35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f>order_details[[#This Row],[UnitPrice]]*order_details[[#This Row],[Quantity]]*(1-order_details[[#This Row],[Discount]])</f>
        <v>121.60000000000001</v>
      </c>
      <c r="G2066">
        <f>order_details[[#This Row],[Discount]]*100</f>
        <v>20</v>
      </c>
    </row>
    <row r="2067" spans="1:7" x14ac:dyDescent="0.35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f>order_details[[#This Row],[UnitPrice]]*order_details[[#This Row],[Quantity]]*(1-order_details[[#This Row],[Discount]])</f>
        <v>810</v>
      </c>
      <c r="G2067">
        <f>order_details[[#This Row],[Discount]]*100</f>
        <v>10</v>
      </c>
    </row>
    <row r="2068" spans="1:7" x14ac:dyDescent="0.35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f>order_details[[#This Row],[UnitPrice]]*order_details[[#This Row],[Quantity]]*(1-order_details[[#This Row],[Discount]])</f>
        <v>36</v>
      </c>
      <c r="G2068">
        <f>order_details[[#This Row],[Discount]]*100</f>
        <v>20</v>
      </c>
    </row>
    <row r="2069" spans="1:7" x14ac:dyDescent="0.35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f>order_details[[#This Row],[UnitPrice]]*order_details[[#This Row],[Quantity]]*(1-order_details[[#This Row],[Discount]])</f>
        <v>1104</v>
      </c>
      <c r="G2069">
        <f>order_details[[#This Row],[Discount]]*100</f>
        <v>20</v>
      </c>
    </row>
    <row r="2070" spans="1:7" x14ac:dyDescent="0.35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f>order_details[[#This Row],[UnitPrice]]*order_details[[#This Row],[Quantity]]*(1-order_details[[#This Row],[Discount]])</f>
        <v>228</v>
      </c>
      <c r="G2070">
        <f>order_details[[#This Row],[Discount]]*100</f>
        <v>20</v>
      </c>
    </row>
    <row r="2071" spans="1:7" x14ac:dyDescent="0.35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f>order_details[[#This Row],[UnitPrice]]*order_details[[#This Row],[Quantity]]*(1-order_details[[#This Row],[Discount]])</f>
        <v>1750</v>
      </c>
      <c r="G2071">
        <f>order_details[[#This Row],[Discount]]*100</f>
        <v>20</v>
      </c>
    </row>
    <row r="2072" spans="1:7" x14ac:dyDescent="0.35">
      <c r="A2072">
        <v>11053</v>
      </c>
      <c r="B2072">
        <v>32</v>
      </c>
      <c r="C2072">
        <v>32</v>
      </c>
      <c r="D2072">
        <v>20</v>
      </c>
      <c r="E2072">
        <v>0</v>
      </c>
      <c r="F2072">
        <f>order_details[[#This Row],[UnitPrice]]*order_details[[#This Row],[Quantity]]*(1-order_details[[#This Row],[Discount]])</f>
        <v>640</v>
      </c>
      <c r="G2072">
        <f>order_details[[#This Row],[Discount]]*100</f>
        <v>0</v>
      </c>
    </row>
    <row r="2073" spans="1:7" x14ac:dyDescent="0.35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f>order_details[[#This Row],[UnitPrice]]*order_details[[#This Row],[Quantity]]*(1-order_details[[#This Row],[Discount]])</f>
        <v>665</v>
      </c>
      <c r="G2073">
        <f>order_details[[#This Row],[Discount]]*100</f>
        <v>20</v>
      </c>
    </row>
    <row r="2074" spans="1:7" x14ac:dyDescent="0.35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f>order_details[[#This Row],[UnitPrice]]*order_details[[#This Row],[Quantity]]*(1-order_details[[#This Row],[Discount]])</f>
        <v>25</v>
      </c>
      <c r="G2074">
        <f>order_details[[#This Row],[Discount]]*100</f>
        <v>0</v>
      </c>
    </row>
    <row r="2075" spans="1:7" x14ac:dyDescent="0.35">
      <c r="A2075">
        <v>11054</v>
      </c>
      <c r="B2075">
        <v>67</v>
      </c>
      <c r="C2075">
        <v>14</v>
      </c>
      <c r="D2075">
        <v>20</v>
      </c>
      <c r="E2075">
        <v>0</v>
      </c>
      <c r="F2075">
        <f>order_details[[#This Row],[UnitPrice]]*order_details[[#This Row],[Quantity]]*(1-order_details[[#This Row],[Discount]])</f>
        <v>280</v>
      </c>
      <c r="G2075">
        <f>order_details[[#This Row],[Discount]]*100</f>
        <v>0</v>
      </c>
    </row>
    <row r="2076" spans="1:7" x14ac:dyDescent="0.35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f>order_details[[#This Row],[UnitPrice]]*order_details[[#This Row],[Quantity]]*(1-order_details[[#This Row],[Discount]])</f>
        <v>67.5</v>
      </c>
      <c r="G2076">
        <f>order_details[[#This Row],[Discount]]*100</f>
        <v>0</v>
      </c>
    </row>
    <row r="2077" spans="1:7" x14ac:dyDescent="0.35">
      <c r="A2077">
        <v>11055</v>
      </c>
      <c r="B2077">
        <v>25</v>
      </c>
      <c r="C2077">
        <v>14</v>
      </c>
      <c r="D2077">
        <v>15</v>
      </c>
      <c r="E2077">
        <v>0</v>
      </c>
      <c r="F2077">
        <f>order_details[[#This Row],[UnitPrice]]*order_details[[#This Row],[Quantity]]*(1-order_details[[#This Row],[Discount]])</f>
        <v>210</v>
      </c>
      <c r="G2077">
        <f>order_details[[#This Row],[Discount]]*100</f>
        <v>0</v>
      </c>
    </row>
    <row r="2078" spans="1:7" x14ac:dyDescent="0.35">
      <c r="A2078">
        <v>11055</v>
      </c>
      <c r="B2078">
        <v>51</v>
      </c>
      <c r="C2078">
        <v>53</v>
      </c>
      <c r="D2078">
        <v>20</v>
      </c>
      <c r="E2078">
        <v>0</v>
      </c>
      <c r="F2078">
        <f>order_details[[#This Row],[UnitPrice]]*order_details[[#This Row],[Quantity]]*(1-order_details[[#This Row],[Discount]])</f>
        <v>1060</v>
      </c>
      <c r="G2078">
        <f>order_details[[#This Row],[Discount]]*100</f>
        <v>0</v>
      </c>
    </row>
    <row r="2079" spans="1:7" x14ac:dyDescent="0.35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f>order_details[[#This Row],[UnitPrice]]*order_details[[#This Row],[Quantity]]*(1-order_details[[#This Row],[Discount]])</f>
        <v>390</v>
      </c>
      <c r="G2079">
        <f>order_details[[#This Row],[Discount]]*100</f>
        <v>0</v>
      </c>
    </row>
    <row r="2080" spans="1:7" x14ac:dyDescent="0.35">
      <c r="A2080">
        <v>11056</v>
      </c>
      <c r="B2080">
        <v>7</v>
      </c>
      <c r="C2080">
        <v>30</v>
      </c>
      <c r="D2080">
        <v>40</v>
      </c>
      <c r="E2080">
        <v>0</v>
      </c>
      <c r="F2080">
        <f>order_details[[#This Row],[UnitPrice]]*order_details[[#This Row],[Quantity]]*(1-order_details[[#This Row],[Discount]])</f>
        <v>1200</v>
      </c>
      <c r="G2080">
        <f>order_details[[#This Row],[Discount]]*100</f>
        <v>0</v>
      </c>
    </row>
    <row r="2081" spans="1:7" x14ac:dyDescent="0.35">
      <c r="A2081">
        <v>11056</v>
      </c>
      <c r="B2081">
        <v>55</v>
      </c>
      <c r="C2081">
        <v>24</v>
      </c>
      <c r="D2081">
        <v>35</v>
      </c>
      <c r="E2081">
        <v>0</v>
      </c>
      <c r="F2081">
        <f>order_details[[#This Row],[UnitPrice]]*order_details[[#This Row],[Quantity]]*(1-order_details[[#This Row],[Discount]])</f>
        <v>840</v>
      </c>
      <c r="G2081">
        <f>order_details[[#This Row],[Discount]]*100</f>
        <v>0</v>
      </c>
    </row>
    <row r="2082" spans="1:7" x14ac:dyDescent="0.35">
      <c r="A2082">
        <v>11056</v>
      </c>
      <c r="B2082">
        <v>60</v>
      </c>
      <c r="C2082">
        <v>34</v>
      </c>
      <c r="D2082">
        <v>50</v>
      </c>
      <c r="E2082">
        <v>0</v>
      </c>
      <c r="F2082">
        <f>order_details[[#This Row],[UnitPrice]]*order_details[[#This Row],[Quantity]]*(1-order_details[[#This Row],[Discount]])</f>
        <v>1700</v>
      </c>
      <c r="G2082">
        <f>order_details[[#This Row],[Discount]]*100</f>
        <v>0</v>
      </c>
    </row>
    <row r="2083" spans="1:7" x14ac:dyDescent="0.35">
      <c r="A2083">
        <v>11057</v>
      </c>
      <c r="B2083">
        <v>70</v>
      </c>
      <c r="C2083">
        <v>15</v>
      </c>
      <c r="D2083">
        <v>3</v>
      </c>
      <c r="E2083">
        <v>0</v>
      </c>
      <c r="F2083">
        <f>order_details[[#This Row],[UnitPrice]]*order_details[[#This Row],[Quantity]]*(1-order_details[[#This Row],[Discount]])</f>
        <v>45</v>
      </c>
      <c r="G2083">
        <f>order_details[[#This Row],[Discount]]*100</f>
        <v>0</v>
      </c>
    </row>
    <row r="2084" spans="1:7" x14ac:dyDescent="0.35">
      <c r="A2084">
        <v>11058</v>
      </c>
      <c r="B2084">
        <v>21</v>
      </c>
      <c r="C2084">
        <v>10</v>
      </c>
      <c r="D2084">
        <v>3</v>
      </c>
      <c r="E2084">
        <v>0</v>
      </c>
      <c r="F2084">
        <f>order_details[[#This Row],[UnitPrice]]*order_details[[#This Row],[Quantity]]*(1-order_details[[#This Row],[Discount]])</f>
        <v>30</v>
      </c>
      <c r="G2084">
        <f>order_details[[#This Row],[Discount]]*100</f>
        <v>0</v>
      </c>
    </row>
    <row r="2085" spans="1:7" x14ac:dyDescent="0.35">
      <c r="A2085">
        <v>11058</v>
      </c>
      <c r="B2085">
        <v>60</v>
      </c>
      <c r="C2085">
        <v>34</v>
      </c>
      <c r="D2085">
        <v>21</v>
      </c>
      <c r="E2085">
        <v>0</v>
      </c>
      <c r="F2085">
        <f>order_details[[#This Row],[UnitPrice]]*order_details[[#This Row],[Quantity]]*(1-order_details[[#This Row],[Discount]])</f>
        <v>714</v>
      </c>
      <c r="G2085">
        <f>order_details[[#This Row],[Discount]]*100</f>
        <v>0</v>
      </c>
    </row>
    <row r="2086" spans="1:7" x14ac:dyDescent="0.35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f>order_details[[#This Row],[UnitPrice]]*order_details[[#This Row],[Quantity]]*(1-order_details[[#This Row],[Discount]])</f>
        <v>114</v>
      </c>
      <c r="G2086">
        <f>order_details[[#This Row],[Discount]]*100</f>
        <v>0</v>
      </c>
    </row>
    <row r="2087" spans="1:7" x14ac:dyDescent="0.35">
      <c r="A2087">
        <v>11059</v>
      </c>
      <c r="B2087">
        <v>13</v>
      </c>
      <c r="C2087">
        <v>6</v>
      </c>
      <c r="D2087">
        <v>30</v>
      </c>
      <c r="E2087">
        <v>0</v>
      </c>
      <c r="F2087">
        <f>order_details[[#This Row],[UnitPrice]]*order_details[[#This Row],[Quantity]]*(1-order_details[[#This Row],[Discount]])</f>
        <v>180</v>
      </c>
      <c r="G2087">
        <f>order_details[[#This Row],[Discount]]*100</f>
        <v>0</v>
      </c>
    </row>
    <row r="2088" spans="1:7" x14ac:dyDescent="0.35">
      <c r="A2088">
        <v>11059</v>
      </c>
      <c r="B2088">
        <v>17</v>
      </c>
      <c r="C2088">
        <v>39</v>
      </c>
      <c r="D2088">
        <v>12</v>
      </c>
      <c r="E2088">
        <v>0</v>
      </c>
      <c r="F2088">
        <f>order_details[[#This Row],[UnitPrice]]*order_details[[#This Row],[Quantity]]*(1-order_details[[#This Row],[Discount]])</f>
        <v>468</v>
      </c>
      <c r="G2088">
        <f>order_details[[#This Row],[Discount]]*100</f>
        <v>0</v>
      </c>
    </row>
    <row r="2089" spans="1:7" x14ac:dyDescent="0.35">
      <c r="A2089">
        <v>11059</v>
      </c>
      <c r="B2089">
        <v>60</v>
      </c>
      <c r="C2089">
        <v>34</v>
      </c>
      <c r="D2089">
        <v>35</v>
      </c>
      <c r="E2089">
        <v>0</v>
      </c>
      <c r="F2089">
        <f>order_details[[#This Row],[UnitPrice]]*order_details[[#This Row],[Quantity]]*(1-order_details[[#This Row],[Discount]])</f>
        <v>1190</v>
      </c>
      <c r="G2089">
        <f>order_details[[#This Row],[Discount]]*100</f>
        <v>0</v>
      </c>
    </row>
    <row r="2090" spans="1:7" x14ac:dyDescent="0.35">
      <c r="A2090">
        <v>11060</v>
      </c>
      <c r="B2090">
        <v>60</v>
      </c>
      <c r="C2090">
        <v>34</v>
      </c>
      <c r="D2090">
        <v>4</v>
      </c>
      <c r="E2090">
        <v>0</v>
      </c>
      <c r="F2090">
        <f>order_details[[#This Row],[UnitPrice]]*order_details[[#This Row],[Quantity]]*(1-order_details[[#This Row],[Discount]])</f>
        <v>136</v>
      </c>
      <c r="G2090">
        <f>order_details[[#This Row],[Discount]]*100</f>
        <v>0</v>
      </c>
    </row>
    <row r="2091" spans="1:7" x14ac:dyDescent="0.35">
      <c r="A2091">
        <v>11060</v>
      </c>
      <c r="B2091">
        <v>77</v>
      </c>
      <c r="C2091">
        <v>13</v>
      </c>
      <c r="D2091">
        <v>10</v>
      </c>
      <c r="E2091">
        <v>0</v>
      </c>
      <c r="F2091">
        <f>order_details[[#This Row],[UnitPrice]]*order_details[[#This Row],[Quantity]]*(1-order_details[[#This Row],[Discount]])</f>
        <v>130</v>
      </c>
      <c r="G2091">
        <f>order_details[[#This Row],[Discount]]*100</f>
        <v>0</v>
      </c>
    </row>
    <row r="2092" spans="1:7" x14ac:dyDescent="0.35">
      <c r="A2092">
        <v>11061</v>
      </c>
      <c r="B2092">
        <v>60</v>
      </c>
      <c r="C2092">
        <v>34</v>
      </c>
      <c r="D2092">
        <v>15</v>
      </c>
      <c r="E2092">
        <v>0</v>
      </c>
      <c r="F2092">
        <f>order_details[[#This Row],[UnitPrice]]*order_details[[#This Row],[Quantity]]*(1-order_details[[#This Row],[Discount]])</f>
        <v>510</v>
      </c>
      <c r="G2092">
        <f>order_details[[#This Row],[Discount]]*100</f>
        <v>0</v>
      </c>
    </row>
    <row r="2093" spans="1:7" x14ac:dyDescent="0.35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f>order_details[[#This Row],[UnitPrice]]*order_details[[#This Row],[Quantity]]*(1-order_details[[#This Row],[Discount]])</f>
        <v>262.40000000000003</v>
      </c>
      <c r="G2093">
        <f>order_details[[#This Row],[Discount]]*100</f>
        <v>20</v>
      </c>
    </row>
    <row r="2094" spans="1:7" x14ac:dyDescent="0.35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f>order_details[[#This Row],[UnitPrice]]*order_details[[#This Row],[Quantity]]*(1-order_details[[#This Row],[Discount]])</f>
        <v>144</v>
      </c>
      <c r="G2094">
        <f>order_details[[#This Row],[Discount]]*100</f>
        <v>20</v>
      </c>
    </row>
    <row r="2095" spans="1:7" x14ac:dyDescent="0.35">
      <c r="A2095">
        <v>11063</v>
      </c>
      <c r="B2095">
        <v>34</v>
      </c>
      <c r="C2095">
        <v>14</v>
      </c>
      <c r="D2095">
        <v>30</v>
      </c>
      <c r="E2095">
        <v>0</v>
      </c>
      <c r="F2095">
        <f>order_details[[#This Row],[UnitPrice]]*order_details[[#This Row],[Quantity]]*(1-order_details[[#This Row],[Discount]])</f>
        <v>420</v>
      </c>
      <c r="G2095">
        <f>order_details[[#This Row],[Discount]]*100</f>
        <v>0</v>
      </c>
    </row>
    <row r="2096" spans="1:7" x14ac:dyDescent="0.35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f>order_details[[#This Row],[UnitPrice]]*order_details[[#This Row],[Quantity]]*(1-order_details[[#This Row],[Discount]])</f>
        <v>662.4</v>
      </c>
      <c r="G2096">
        <f>order_details[[#This Row],[Discount]]*100</f>
        <v>10</v>
      </c>
    </row>
    <row r="2097" spans="1:7" x14ac:dyDescent="0.35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f>order_details[[#This Row],[UnitPrice]]*order_details[[#This Row],[Quantity]]*(1-order_details[[#This Row],[Discount]])</f>
        <v>260.55</v>
      </c>
      <c r="G2097">
        <f>order_details[[#This Row],[Discount]]*100</f>
        <v>10</v>
      </c>
    </row>
    <row r="2098" spans="1:7" x14ac:dyDescent="0.35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f>order_details[[#This Row],[UnitPrice]]*order_details[[#This Row],[Quantity]]*(1-order_details[[#This Row],[Discount]])</f>
        <v>2702.7000000000003</v>
      </c>
      <c r="G2098">
        <f>order_details[[#This Row],[Discount]]*100</f>
        <v>10</v>
      </c>
    </row>
    <row r="2099" spans="1:7" x14ac:dyDescent="0.35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f>order_details[[#This Row],[UnitPrice]]*order_details[[#This Row],[Quantity]]*(1-order_details[[#This Row],[Discount]])</f>
        <v>115.80000000000001</v>
      </c>
      <c r="G2099">
        <f>order_details[[#This Row],[Discount]]*100</f>
        <v>0</v>
      </c>
    </row>
    <row r="2100" spans="1:7" x14ac:dyDescent="0.35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f>order_details[[#This Row],[UnitPrice]]*order_details[[#This Row],[Quantity]]*(1-order_details[[#This Row],[Discount]])</f>
        <v>737.99999999999989</v>
      </c>
      <c r="G2100">
        <f>order_details[[#This Row],[Discount]]*100</f>
        <v>10</v>
      </c>
    </row>
    <row r="2101" spans="1:7" x14ac:dyDescent="0.35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f>order_details[[#This Row],[UnitPrice]]*order_details[[#This Row],[Quantity]]*(1-order_details[[#This Row],[Discount]])</f>
        <v>86.4</v>
      </c>
      <c r="G2101">
        <f>order_details[[#This Row],[Discount]]*100</f>
        <v>10</v>
      </c>
    </row>
    <row r="2102" spans="1:7" x14ac:dyDescent="0.35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f>order_details[[#This Row],[UnitPrice]]*order_details[[#This Row],[Quantity]]*(1-order_details[[#This Row],[Discount]])</f>
        <v>687.5</v>
      </c>
      <c r="G2102">
        <f>order_details[[#This Row],[Discount]]*100</f>
        <v>0</v>
      </c>
    </row>
    <row r="2103" spans="1:7" x14ac:dyDescent="0.35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f>order_details[[#This Row],[UnitPrice]]*order_details[[#This Row],[Quantity]]*(1-order_details[[#This Row],[Discount]])</f>
        <v>77.67</v>
      </c>
      <c r="G2103">
        <f>order_details[[#This Row],[Discount]]*100</f>
        <v>25</v>
      </c>
    </row>
    <row r="2104" spans="1:7" x14ac:dyDescent="0.35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f>order_details[[#This Row],[UnitPrice]]*order_details[[#This Row],[Quantity]]*(1-order_details[[#This Row],[Discount]])</f>
        <v>111.75</v>
      </c>
      <c r="G2104">
        <f>order_details[[#This Row],[Discount]]*100</f>
        <v>25</v>
      </c>
    </row>
    <row r="2105" spans="1:7" x14ac:dyDescent="0.35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f>order_details[[#This Row],[UnitPrice]]*order_details[[#This Row],[Quantity]]*(1-order_details[[#This Row],[Discount]])</f>
        <v>52.349999999999994</v>
      </c>
      <c r="G2105">
        <f>order_details[[#This Row],[Discount]]*100</f>
        <v>0</v>
      </c>
    </row>
    <row r="2106" spans="1:7" x14ac:dyDescent="0.35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f>order_details[[#This Row],[UnitPrice]]*order_details[[#This Row],[Quantity]]*(1-order_details[[#This Row],[Discount]])</f>
        <v>386.4</v>
      </c>
      <c r="G2106">
        <f>order_details[[#This Row],[Discount]]*100</f>
        <v>0</v>
      </c>
    </row>
    <row r="2107" spans="1:7" x14ac:dyDescent="0.35">
      <c r="A2107">
        <v>11066</v>
      </c>
      <c r="B2107">
        <v>34</v>
      </c>
      <c r="C2107">
        <v>14</v>
      </c>
      <c r="D2107">
        <v>35</v>
      </c>
      <c r="E2107">
        <v>0</v>
      </c>
      <c r="F2107">
        <f>order_details[[#This Row],[UnitPrice]]*order_details[[#This Row],[Quantity]]*(1-order_details[[#This Row],[Discount]])</f>
        <v>490</v>
      </c>
      <c r="G2107">
        <f>order_details[[#This Row],[Discount]]*100</f>
        <v>0</v>
      </c>
    </row>
    <row r="2108" spans="1:7" x14ac:dyDescent="0.35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f>order_details[[#This Row],[UnitPrice]]*order_details[[#This Row],[Quantity]]*(1-order_details[[#This Row],[Discount]])</f>
        <v>86.850000000000009</v>
      </c>
      <c r="G2108">
        <f>order_details[[#This Row],[Discount]]*100</f>
        <v>0</v>
      </c>
    </row>
    <row r="2109" spans="1:7" x14ac:dyDescent="0.35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f>order_details[[#This Row],[UnitPrice]]*order_details[[#This Row],[Quantity]]*(1-order_details[[#This Row],[Discount]])</f>
        <v>310.08</v>
      </c>
      <c r="G2109">
        <f>order_details[[#This Row],[Discount]]*100</f>
        <v>15</v>
      </c>
    </row>
    <row r="2110" spans="1:7" x14ac:dyDescent="0.35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f>order_details[[#This Row],[UnitPrice]]*order_details[[#This Row],[Quantity]]*(1-order_details[[#This Row],[Discount]])</f>
        <v>1407.6</v>
      </c>
      <c r="G2110">
        <f>order_details[[#This Row],[Discount]]*100</f>
        <v>15</v>
      </c>
    </row>
    <row r="2111" spans="1:7" x14ac:dyDescent="0.35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f>order_details[[#This Row],[UnitPrice]]*order_details[[#This Row],[Quantity]]*(1-order_details[[#This Row],[Discount]])</f>
        <v>309.39999999999998</v>
      </c>
      <c r="G2111">
        <f>order_details[[#This Row],[Discount]]*100</f>
        <v>15</v>
      </c>
    </row>
    <row r="2112" spans="1:7" x14ac:dyDescent="0.35">
      <c r="A2112">
        <v>11069</v>
      </c>
      <c r="B2112">
        <v>39</v>
      </c>
      <c r="C2112">
        <v>18</v>
      </c>
      <c r="D2112">
        <v>20</v>
      </c>
      <c r="E2112">
        <v>0</v>
      </c>
      <c r="F2112">
        <f>order_details[[#This Row],[UnitPrice]]*order_details[[#This Row],[Quantity]]*(1-order_details[[#This Row],[Discount]])</f>
        <v>360</v>
      </c>
      <c r="G2112">
        <f>order_details[[#This Row],[Discount]]*100</f>
        <v>0</v>
      </c>
    </row>
    <row r="2113" spans="1:7" x14ac:dyDescent="0.35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f>order_details[[#This Row],[UnitPrice]]*order_details[[#This Row],[Quantity]]*(1-order_details[[#This Row],[Discount]])</f>
        <v>612</v>
      </c>
      <c r="G2113">
        <f>order_details[[#This Row],[Discount]]*100</f>
        <v>15</v>
      </c>
    </row>
    <row r="2114" spans="1:7" x14ac:dyDescent="0.35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f>order_details[[#This Row],[UnitPrice]]*order_details[[#This Row],[Quantity]]*(1-order_details[[#This Row],[Discount]])</f>
        <v>323</v>
      </c>
      <c r="G2114">
        <f>order_details[[#This Row],[Discount]]*100</f>
        <v>15</v>
      </c>
    </row>
    <row r="2115" spans="1:7" x14ac:dyDescent="0.35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f>order_details[[#This Row],[UnitPrice]]*order_details[[#This Row],[Quantity]]*(1-order_details[[#This Row],[Discount]])</f>
        <v>444.97499999999997</v>
      </c>
      <c r="G2115">
        <f>order_details[[#This Row],[Discount]]*100</f>
        <v>15</v>
      </c>
    </row>
    <row r="2116" spans="1:7" x14ac:dyDescent="0.35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f>order_details[[#This Row],[UnitPrice]]*order_details[[#This Row],[Quantity]]*(1-order_details[[#This Row],[Discount]])</f>
        <v>250</v>
      </c>
      <c r="G2116">
        <f>order_details[[#This Row],[Discount]]*100</f>
        <v>0</v>
      </c>
    </row>
    <row r="2117" spans="1:7" x14ac:dyDescent="0.35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f>order_details[[#This Row],[UnitPrice]]*order_details[[#This Row],[Quantity]]*(1-order_details[[#This Row],[Discount]])</f>
        <v>427.5</v>
      </c>
      <c r="G2117">
        <f>order_details[[#This Row],[Discount]]*100</f>
        <v>5</v>
      </c>
    </row>
    <row r="2118" spans="1:7" x14ac:dyDescent="0.35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f>order_details[[#This Row],[UnitPrice]]*order_details[[#This Row],[Quantity]]*(1-order_details[[#This Row],[Discount]])</f>
        <v>57</v>
      </c>
      <c r="G2118">
        <f>order_details[[#This Row],[Discount]]*100</f>
        <v>5</v>
      </c>
    </row>
    <row r="2119" spans="1:7" x14ac:dyDescent="0.35">
      <c r="A2119">
        <v>11072</v>
      </c>
      <c r="B2119">
        <v>2</v>
      </c>
      <c r="C2119">
        <v>19</v>
      </c>
      <c r="D2119">
        <v>8</v>
      </c>
      <c r="E2119">
        <v>0</v>
      </c>
      <c r="F2119">
        <f>order_details[[#This Row],[UnitPrice]]*order_details[[#This Row],[Quantity]]*(1-order_details[[#This Row],[Discount]])</f>
        <v>152</v>
      </c>
      <c r="G2119">
        <f>order_details[[#This Row],[Discount]]*100</f>
        <v>0</v>
      </c>
    </row>
    <row r="2120" spans="1:7" x14ac:dyDescent="0.35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f>order_details[[#This Row],[UnitPrice]]*order_details[[#This Row],[Quantity]]*(1-order_details[[#This Row],[Discount]])</f>
        <v>386</v>
      </c>
      <c r="G2120">
        <f>order_details[[#This Row],[Discount]]*100</f>
        <v>0</v>
      </c>
    </row>
    <row r="2121" spans="1:7" x14ac:dyDescent="0.35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f>order_details[[#This Row],[UnitPrice]]*order_details[[#This Row],[Quantity]]*(1-order_details[[#This Row],[Discount]])</f>
        <v>357.5</v>
      </c>
      <c r="G2121">
        <f>order_details[[#This Row],[Discount]]*100</f>
        <v>0</v>
      </c>
    </row>
    <row r="2122" spans="1:7" x14ac:dyDescent="0.35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f>order_details[[#This Row],[UnitPrice]]*order_details[[#This Row],[Quantity]]*(1-order_details[[#This Row],[Discount]])</f>
        <v>4322.5</v>
      </c>
      <c r="G2122">
        <f>order_details[[#This Row],[Discount]]*100</f>
        <v>0</v>
      </c>
    </row>
    <row r="2123" spans="1:7" x14ac:dyDescent="0.35">
      <c r="A2123">
        <v>11073</v>
      </c>
      <c r="B2123">
        <v>11</v>
      </c>
      <c r="C2123">
        <v>21</v>
      </c>
      <c r="D2123">
        <v>10</v>
      </c>
      <c r="E2123">
        <v>0</v>
      </c>
      <c r="F2123">
        <f>order_details[[#This Row],[UnitPrice]]*order_details[[#This Row],[Quantity]]*(1-order_details[[#This Row],[Discount]])</f>
        <v>210</v>
      </c>
      <c r="G2123">
        <f>order_details[[#This Row],[Discount]]*100</f>
        <v>0</v>
      </c>
    </row>
    <row r="2124" spans="1:7" x14ac:dyDescent="0.35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f>order_details[[#This Row],[UnitPrice]]*order_details[[#This Row],[Quantity]]*(1-order_details[[#This Row],[Discount]])</f>
        <v>90</v>
      </c>
      <c r="G2124">
        <f>order_details[[#This Row],[Discount]]*100</f>
        <v>0</v>
      </c>
    </row>
    <row r="2125" spans="1:7" x14ac:dyDescent="0.35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f>order_details[[#This Row],[UnitPrice]]*order_details[[#This Row],[Quantity]]*(1-order_details[[#This Row],[Discount]])</f>
        <v>232.08499999999998</v>
      </c>
      <c r="G2125">
        <f>order_details[[#This Row],[Discount]]*100</f>
        <v>5</v>
      </c>
    </row>
    <row r="2126" spans="1:7" x14ac:dyDescent="0.35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f>order_details[[#This Row],[UnitPrice]]*order_details[[#This Row],[Quantity]]*(1-order_details[[#This Row],[Discount]])</f>
        <v>161.5</v>
      </c>
      <c r="G2126">
        <f>order_details[[#This Row],[Discount]]*100</f>
        <v>15</v>
      </c>
    </row>
    <row r="2127" spans="1:7" x14ac:dyDescent="0.35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f>order_details[[#This Row],[UnitPrice]]*order_details[[#This Row],[Quantity]]*(1-order_details[[#This Row],[Discount]])</f>
        <v>306</v>
      </c>
      <c r="G2127">
        <f>order_details[[#This Row],[Discount]]*100</f>
        <v>15</v>
      </c>
    </row>
    <row r="2128" spans="1:7" x14ac:dyDescent="0.35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f>order_details[[#This Row],[UnitPrice]]*order_details[[#This Row],[Quantity]]*(1-order_details[[#This Row],[Discount]])</f>
        <v>30.599999999999998</v>
      </c>
      <c r="G2128">
        <f>order_details[[#This Row],[Discount]]*100</f>
        <v>15</v>
      </c>
    </row>
    <row r="2129" spans="1:7" x14ac:dyDescent="0.35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f>order_details[[#This Row],[UnitPrice]]*order_details[[#This Row],[Quantity]]*(1-order_details[[#This Row],[Discount]])</f>
        <v>375</v>
      </c>
      <c r="G2129">
        <f>order_details[[#This Row],[Discount]]*100</f>
        <v>25</v>
      </c>
    </row>
    <row r="2130" spans="1:7" x14ac:dyDescent="0.35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f>order_details[[#This Row],[UnitPrice]]*order_details[[#This Row],[Quantity]]*(1-order_details[[#This Row],[Discount]])</f>
        <v>348.75</v>
      </c>
      <c r="G2130">
        <f>order_details[[#This Row],[Discount]]*100</f>
        <v>25</v>
      </c>
    </row>
    <row r="2131" spans="1:7" x14ac:dyDescent="0.35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f>order_details[[#This Row],[UnitPrice]]*order_details[[#This Row],[Quantity]]*(1-order_details[[#This Row],[Discount]])</f>
        <v>69</v>
      </c>
      <c r="G2131">
        <f>order_details[[#This Row],[Discount]]*100</f>
        <v>25</v>
      </c>
    </row>
    <row r="2132" spans="1:7" x14ac:dyDescent="0.35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f>order_details[[#This Row],[UnitPrice]]*order_details[[#This Row],[Quantity]]*(1-order_details[[#This Row],[Discount]])</f>
        <v>364.8</v>
      </c>
      <c r="G2132">
        <f>order_details[[#This Row],[Discount]]*100</f>
        <v>20</v>
      </c>
    </row>
    <row r="2133" spans="1:7" x14ac:dyDescent="0.35">
      <c r="A2133">
        <v>11077</v>
      </c>
      <c r="B2133">
        <v>3</v>
      </c>
      <c r="C2133">
        <v>10</v>
      </c>
      <c r="D2133">
        <v>4</v>
      </c>
      <c r="E2133">
        <v>0</v>
      </c>
      <c r="F2133">
        <f>order_details[[#This Row],[UnitPrice]]*order_details[[#This Row],[Quantity]]*(1-order_details[[#This Row],[Discount]])</f>
        <v>40</v>
      </c>
      <c r="G2133">
        <f>order_details[[#This Row],[Discount]]*100</f>
        <v>0</v>
      </c>
    </row>
    <row r="2134" spans="1:7" x14ac:dyDescent="0.35">
      <c r="A2134">
        <v>11077</v>
      </c>
      <c r="B2134">
        <v>4</v>
      </c>
      <c r="C2134">
        <v>22</v>
      </c>
      <c r="D2134">
        <v>1</v>
      </c>
      <c r="E2134">
        <v>0</v>
      </c>
      <c r="F2134">
        <f>order_details[[#This Row],[UnitPrice]]*order_details[[#This Row],[Quantity]]*(1-order_details[[#This Row],[Discount]])</f>
        <v>22</v>
      </c>
      <c r="G2134">
        <f>order_details[[#This Row],[Discount]]*100</f>
        <v>0</v>
      </c>
    </row>
    <row r="2135" spans="1:7" x14ac:dyDescent="0.35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f>order_details[[#This Row],[UnitPrice]]*order_details[[#This Row],[Quantity]]*(1-order_details[[#This Row],[Discount]])</f>
        <v>24.5</v>
      </c>
      <c r="G2135">
        <f>order_details[[#This Row],[Discount]]*100</f>
        <v>2</v>
      </c>
    </row>
    <row r="2136" spans="1:7" x14ac:dyDescent="0.35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f>order_details[[#This Row],[UnitPrice]]*order_details[[#This Row],[Quantity]]*(1-order_details[[#This Row],[Discount]])</f>
        <v>28.5</v>
      </c>
      <c r="G2136">
        <f>order_details[[#This Row],[Discount]]*100</f>
        <v>5</v>
      </c>
    </row>
    <row r="2137" spans="1:7" x14ac:dyDescent="0.35">
      <c r="A2137">
        <v>11077</v>
      </c>
      <c r="B2137">
        <v>8</v>
      </c>
      <c r="C2137">
        <v>40</v>
      </c>
      <c r="D2137">
        <v>2</v>
      </c>
      <c r="E2137">
        <v>0.1</v>
      </c>
      <c r="F2137">
        <f>order_details[[#This Row],[UnitPrice]]*order_details[[#This Row],[Quantity]]*(1-order_details[[#This Row],[Discount]])</f>
        <v>72</v>
      </c>
      <c r="G2137">
        <f>order_details[[#This Row],[Discount]]*100</f>
        <v>10</v>
      </c>
    </row>
    <row r="2138" spans="1:7" x14ac:dyDescent="0.35">
      <c r="A2138">
        <v>11077</v>
      </c>
      <c r="B2138">
        <v>10</v>
      </c>
      <c r="C2138">
        <v>31</v>
      </c>
      <c r="D2138">
        <v>1</v>
      </c>
      <c r="E2138">
        <v>0</v>
      </c>
      <c r="F2138">
        <f>order_details[[#This Row],[UnitPrice]]*order_details[[#This Row],[Quantity]]*(1-order_details[[#This Row],[Discount]])</f>
        <v>31</v>
      </c>
      <c r="G2138">
        <f>order_details[[#This Row],[Discount]]*100</f>
        <v>0</v>
      </c>
    </row>
    <row r="2139" spans="1:7" x14ac:dyDescent="0.35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f>order_details[[#This Row],[UnitPrice]]*order_details[[#This Row],[Quantity]]*(1-order_details[[#This Row],[Discount]])</f>
        <v>72.2</v>
      </c>
      <c r="G2139">
        <f>order_details[[#This Row],[Discount]]*100</f>
        <v>5</v>
      </c>
    </row>
    <row r="2140" spans="1:7" x14ac:dyDescent="0.35">
      <c r="A2140">
        <v>11077</v>
      </c>
      <c r="B2140">
        <v>13</v>
      </c>
      <c r="C2140">
        <v>6</v>
      </c>
      <c r="D2140">
        <v>4</v>
      </c>
      <c r="E2140">
        <v>0</v>
      </c>
      <c r="F2140">
        <f>order_details[[#This Row],[UnitPrice]]*order_details[[#This Row],[Quantity]]*(1-order_details[[#This Row],[Discount]])</f>
        <v>24</v>
      </c>
      <c r="G2140">
        <f>order_details[[#This Row],[Discount]]*100</f>
        <v>0</v>
      </c>
    </row>
    <row r="2141" spans="1:7" x14ac:dyDescent="0.35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f>order_details[[#This Row],[UnitPrice]]*order_details[[#This Row],[Quantity]]*(1-order_details[[#This Row],[Discount]])</f>
        <v>22.552499999999998</v>
      </c>
      <c r="G2141">
        <f>order_details[[#This Row],[Discount]]*100</f>
        <v>3</v>
      </c>
    </row>
    <row r="2142" spans="1:7" x14ac:dyDescent="0.35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f>order_details[[#This Row],[UnitPrice]]*order_details[[#This Row],[Quantity]]*(1-order_details[[#This Row],[Discount]])</f>
        <v>33.852999999999994</v>
      </c>
      <c r="G2142">
        <f>order_details[[#This Row],[Discount]]*100</f>
        <v>3</v>
      </c>
    </row>
    <row r="2143" spans="1:7" x14ac:dyDescent="0.35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f>order_details[[#This Row],[UnitPrice]]*order_details[[#This Row],[Quantity]]*(1-order_details[[#This Row],[Discount]])</f>
        <v>77.759999999999991</v>
      </c>
      <c r="G2143">
        <f>order_details[[#This Row],[Discount]]*100</f>
        <v>4</v>
      </c>
    </row>
    <row r="2144" spans="1:7" x14ac:dyDescent="0.35">
      <c r="A2144">
        <v>11077</v>
      </c>
      <c r="B2144">
        <v>23</v>
      </c>
      <c r="C2144">
        <v>9</v>
      </c>
      <c r="D2144">
        <v>2</v>
      </c>
      <c r="E2144">
        <v>0</v>
      </c>
      <c r="F2144">
        <f>order_details[[#This Row],[UnitPrice]]*order_details[[#This Row],[Quantity]]*(1-order_details[[#This Row],[Discount]])</f>
        <v>18</v>
      </c>
      <c r="G2144">
        <f>order_details[[#This Row],[Discount]]*100</f>
        <v>0</v>
      </c>
    </row>
    <row r="2145" spans="1:7" x14ac:dyDescent="0.35">
      <c r="A2145">
        <v>11077</v>
      </c>
      <c r="B2145">
        <v>32</v>
      </c>
      <c r="C2145">
        <v>32</v>
      </c>
      <c r="D2145">
        <v>1</v>
      </c>
      <c r="E2145">
        <v>0</v>
      </c>
      <c r="F2145">
        <f>order_details[[#This Row],[UnitPrice]]*order_details[[#This Row],[Quantity]]*(1-order_details[[#This Row],[Discount]])</f>
        <v>32</v>
      </c>
      <c r="G2145">
        <f>order_details[[#This Row],[Discount]]*100</f>
        <v>0</v>
      </c>
    </row>
    <row r="2146" spans="1:7" x14ac:dyDescent="0.35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f>order_details[[#This Row],[UnitPrice]]*order_details[[#This Row],[Quantity]]*(1-order_details[[#This Row],[Discount]])</f>
        <v>34.199999999999996</v>
      </c>
      <c r="G2146">
        <f>order_details[[#This Row],[Discount]]*100</f>
        <v>5</v>
      </c>
    </row>
    <row r="2147" spans="1:7" x14ac:dyDescent="0.35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f>order_details[[#This Row],[UnitPrice]]*order_details[[#This Row],[Quantity]]*(1-order_details[[#This Row],[Discount]])</f>
        <v>28.950000000000003</v>
      </c>
      <c r="G2147">
        <f>order_details[[#This Row],[Discount]]*100</f>
        <v>0</v>
      </c>
    </row>
    <row r="2148" spans="1:7" x14ac:dyDescent="0.35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f>order_details[[#This Row],[UnitPrice]]*order_details[[#This Row],[Quantity]]*(1-order_details[[#This Row],[Discount]])</f>
        <v>35.28</v>
      </c>
      <c r="G2148">
        <f>order_details[[#This Row],[Discount]]*100</f>
        <v>2</v>
      </c>
    </row>
    <row r="2149" spans="1:7" x14ac:dyDescent="0.35">
      <c r="A2149">
        <v>11077</v>
      </c>
      <c r="B2149">
        <v>52</v>
      </c>
      <c r="C2149">
        <v>7</v>
      </c>
      <c r="D2149">
        <v>2</v>
      </c>
      <c r="E2149">
        <v>0</v>
      </c>
      <c r="F2149">
        <f>order_details[[#This Row],[UnitPrice]]*order_details[[#This Row],[Quantity]]*(1-order_details[[#This Row],[Discount]])</f>
        <v>14</v>
      </c>
      <c r="G2149">
        <f>order_details[[#This Row],[Discount]]*100</f>
        <v>0</v>
      </c>
    </row>
    <row r="2150" spans="1:7" x14ac:dyDescent="0.35">
      <c r="A2150">
        <v>11077</v>
      </c>
      <c r="B2150">
        <v>55</v>
      </c>
      <c r="C2150">
        <v>24</v>
      </c>
      <c r="D2150">
        <v>2</v>
      </c>
      <c r="E2150">
        <v>0</v>
      </c>
      <c r="F2150">
        <f>order_details[[#This Row],[UnitPrice]]*order_details[[#This Row],[Quantity]]*(1-order_details[[#This Row],[Discount]])</f>
        <v>48</v>
      </c>
      <c r="G2150">
        <f>order_details[[#This Row],[Discount]]*100</f>
        <v>0</v>
      </c>
    </row>
    <row r="2151" spans="1:7" x14ac:dyDescent="0.35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f>order_details[[#This Row],[UnitPrice]]*order_details[[#This Row],[Quantity]]*(1-order_details[[#This Row],[Discount]])</f>
        <v>63.919999999999995</v>
      </c>
      <c r="G2151">
        <f>order_details[[#This Row],[Discount]]*100</f>
        <v>6</v>
      </c>
    </row>
    <row r="2152" spans="1:7" x14ac:dyDescent="0.35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f>order_details[[#This Row],[UnitPrice]]*order_details[[#This Row],[Quantity]]*(1-order_details[[#This Row],[Discount]])</f>
        <v>64.504999999999995</v>
      </c>
      <c r="G2152">
        <f>order_details[[#This Row],[Discount]]*100</f>
        <v>3</v>
      </c>
    </row>
    <row r="2153" spans="1:7" x14ac:dyDescent="0.35">
      <c r="A2153">
        <v>11077</v>
      </c>
      <c r="B2153">
        <v>66</v>
      </c>
      <c r="C2153">
        <v>17</v>
      </c>
      <c r="D2153">
        <v>1</v>
      </c>
      <c r="E2153">
        <v>0</v>
      </c>
      <c r="F2153">
        <f>order_details[[#This Row],[UnitPrice]]*order_details[[#This Row],[Quantity]]*(1-order_details[[#This Row],[Discount]])</f>
        <v>17</v>
      </c>
      <c r="G2153">
        <f>order_details[[#This Row],[Discount]]*100</f>
        <v>0</v>
      </c>
    </row>
    <row r="2154" spans="1:7" x14ac:dyDescent="0.35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f>order_details[[#This Row],[UnitPrice]]*order_details[[#This Row],[Quantity]]*(1-order_details[[#This Row],[Discount]])</f>
        <v>29.7</v>
      </c>
      <c r="G2154">
        <f>order_details[[#This Row],[Discount]]*100</f>
        <v>1</v>
      </c>
    </row>
    <row r="2155" spans="1:7" x14ac:dyDescent="0.35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f>order_details[[#This Row],[UnitPrice]]*order_details[[#This Row],[Quantity]]*(1-order_details[[#This Row],[Discount]])</f>
        <v>31</v>
      </c>
      <c r="G2155">
        <f>order_details[[#This Row],[Discount]]*100</f>
        <v>0</v>
      </c>
    </row>
    <row r="2156" spans="1:7" x14ac:dyDescent="0.35">
      <c r="A2156">
        <v>11077</v>
      </c>
      <c r="B2156">
        <v>77</v>
      </c>
      <c r="C2156">
        <v>13</v>
      </c>
      <c r="D2156">
        <v>2</v>
      </c>
      <c r="E2156">
        <v>0</v>
      </c>
      <c r="F2156">
        <f>order_details[[#This Row],[UnitPrice]]*order_details[[#This Row],[Quantity]]*(1-order_details[[#This Row],[Discount]])</f>
        <v>26</v>
      </c>
      <c r="G2156">
        <f>order_details[[#This Row],[Discount]]*100</f>
        <v>0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59F3-6DBE-49EE-BD0E-D481E245E336}">
  <dimension ref="A1:L30"/>
  <sheetViews>
    <sheetView workbookViewId="0">
      <selection activeCell="L1" sqref="L1:L1048576"/>
    </sheetView>
  </sheetViews>
  <sheetFormatPr defaultRowHeight="14.5" x14ac:dyDescent="0.35"/>
  <cols>
    <col min="1" max="1" width="11.7265625" bestFit="1" customWidth="1"/>
    <col min="2" max="2" width="35" bestFit="1" customWidth="1"/>
    <col min="3" max="3" width="23.7265625" bestFit="1" customWidth="1"/>
    <col min="4" max="4" width="25.26953125" bestFit="1" customWidth="1"/>
    <col min="5" max="5" width="40.26953125" bestFit="1" customWidth="1"/>
    <col min="6" max="6" width="12.36328125" bestFit="1" customWidth="1"/>
    <col min="8" max="8" width="12.54296875" bestFit="1" customWidth="1"/>
    <col min="9" max="9" width="11" bestFit="1" customWidth="1"/>
    <col min="10" max="11" width="13.26953125" bestFit="1" customWidth="1"/>
    <col min="12" max="12" width="36.81640625" customWidth="1"/>
  </cols>
  <sheetData>
    <row r="1" spans="1:12" x14ac:dyDescent="0.35">
      <c r="A1" t="s">
        <v>873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1228</v>
      </c>
    </row>
    <row r="2" spans="1:12" x14ac:dyDescent="0.35">
      <c r="A2">
        <v>1</v>
      </c>
      <c r="B2" t="s">
        <v>1029</v>
      </c>
      <c r="C2" t="s">
        <v>1030</v>
      </c>
      <c r="D2" t="s">
        <v>1031</v>
      </c>
      <c r="E2" t="s">
        <v>1032</v>
      </c>
      <c r="F2" t="s">
        <v>69</v>
      </c>
      <c r="G2" t="s">
        <v>829</v>
      </c>
      <c r="H2" t="s">
        <v>1033</v>
      </c>
      <c r="I2" t="s">
        <v>71</v>
      </c>
      <c r="J2" t="s">
        <v>1034</v>
      </c>
      <c r="K2" t="s">
        <v>829</v>
      </c>
      <c r="L2" t="str">
        <f>_xlfn.CONCAT(suppliers[[#This Row],[Address]],",",suppliers[[#This Row],[City]],",",suppliers[[#This Row],[Country]])</f>
        <v>49 Gilbert St.,London,UK</v>
      </c>
    </row>
    <row r="3" spans="1:12" x14ac:dyDescent="0.35">
      <c r="A3">
        <v>2</v>
      </c>
      <c r="B3" t="s">
        <v>1035</v>
      </c>
      <c r="C3" t="s">
        <v>1036</v>
      </c>
      <c r="D3" t="s">
        <v>77</v>
      </c>
      <c r="E3" t="s">
        <v>1037</v>
      </c>
      <c r="F3" t="s">
        <v>1038</v>
      </c>
      <c r="G3" t="s">
        <v>1039</v>
      </c>
      <c r="H3" t="s">
        <v>1040</v>
      </c>
      <c r="I3" t="s">
        <v>302</v>
      </c>
      <c r="J3" t="s">
        <v>1041</v>
      </c>
      <c r="K3" t="s">
        <v>829</v>
      </c>
      <c r="L3" t="str">
        <f>_xlfn.CONCAT(suppliers[[#This Row],[Address]],",",suppliers[[#This Row],[City]],",",suppliers[[#This Row],[Country]])</f>
        <v>P.O. Box 78934,New Orleans,USA</v>
      </c>
    </row>
    <row r="4" spans="1:12" x14ac:dyDescent="0.35">
      <c r="A4">
        <v>3</v>
      </c>
      <c r="B4" t="s">
        <v>1042</v>
      </c>
      <c r="C4" t="s">
        <v>1043</v>
      </c>
      <c r="D4" t="s">
        <v>42</v>
      </c>
      <c r="E4" t="s">
        <v>1044</v>
      </c>
      <c r="F4" t="s">
        <v>1045</v>
      </c>
      <c r="G4" t="s">
        <v>1046</v>
      </c>
      <c r="H4" t="s">
        <v>1047</v>
      </c>
      <c r="I4" t="s">
        <v>302</v>
      </c>
      <c r="J4" t="s">
        <v>1048</v>
      </c>
      <c r="K4" t="s">
        <v>1049</v>
      </c>
      <c r="L4" t="str">
        <f>_xlfn.CONCAT(suppliers[[#This Row],[Address]],",",suppliers[[#This Row],[City]],",",suppliers[[#This Row],[Country]])</f>
        <v>707 Oxford Rd.,Ann Arbor,USA</v>
      </c>
    </row>
    <row r="5" spans="1:12" x14ac:dyDescent="0.35">
      <c r="A5">
        <v>4</v>
      </c>
      <c r="B5" t="s">
        <v>1050</v>
      </c>
      <c r="C5" t="s">
        <v>1051</v>
      </c>
      <c r="D5" t="s">
        <v>95</v>
      </c>
      <c r="E5" t="s">
        <v>1052</v>
      </c>
      <c r="F5" t="s">
        <v>1053</v>
      </c>
      <c r="G5" t="s">
        <v>829</v>
      </c>
      <c r="H5" t="s">
        <v>1054</v>
      </c>
      <c r="I5" t="s">
        <v>1055</v>
      </c>
      <c r="J5" t="s">
        <v>1056</v>
      </c>
      <c r="K5" t="s">
        <v>829</v>
      </c>
      <c r="L5" t="str">
        <f>_xlfn.CONCAT(suppliers[[#This Row],[Address]],",",suppliers[[#This Row],[City]],",",suppliers[[#This Row],[Country]])</f>
        <v>9-8 Sekimai
Musashino-shi,Tokyo,Japan</v>
      </c>
    </row>
    <row r="6" spans="1:12" x14ac:dyDescent="0.35">
      <c r="A6">
        <v>5</v>
      </c>
      <c r="B6" t="s">
        <v>1057</v>
      </c>
      <c r="C6" t="s">
        <v>1058</v>
      </c>
      <c r="D6" t="s">
        <v>1059</v>
      </c>
      <c r="E6" t="s">
        <v>1060</v>
      </c>
      <c r="F6" t="s">
        <v>1061</v>
      </c>
      <c r="G6" t="s">
        <v>1062</v>
      </c>
      <c r="H6" t="s">
        <v>1063</v>
      </c>
      <c r="I6" t="s">
        <v>108</v>
      </c>
      <c r="J6" t="s">
        <v>1064</v>
      </c>
      <c r="K6" t="s">
        <v>829</v>
      </c>
      <c r="L6" t="str">
        <f>_xlfn.CONCAT(suppliers[[#This Row],[Address]],",",suppliers[[#This Row],[City]],",",suppliers[[#This Row],[Country]])</f>
        <v>Calle del Rosal 4,Oviedo,Spain</v>
      </c>
    </row>
    <row r="7" spans="1:12" x14ac:dyDescent="0.35">
      <c r="A7">
        <v>6</v>
      </c>
      <c r="B7" t="s">
        <v>1065</v>
      </c>
      <c r="C7" t="s">
        <v>1066</v>
      </c>
      <c r="D7" t="s">
        <v>1067</v>
      </c>
      <c r="E7" t="s">
        <v>1068</v>
      </c>
      <c r="F7" t="s">
        <v>1069</v>
      </c>
      <c r="G7" t="s">
        <v>829</v>
      </c>
      <c r="H7" t="s">
        <v>1070</v>
      </c>
      <c r="I7" t="s">
        <v>1055</v>
      </c>
      <c r="J7" t="s">
        <v>1071</v>
      </c>
      <c r="K7" t="s">
        <v>829</v>
      </c>
      <c r="L7" t="str">
        <f>_xlfn.CONCAT(suppliers[[#This Row],[Address]],",",suppliers[[#This Row],[City]],",",suppliers[[#This Row],[Country]])</f>
        <v>92 Setsuko
Chuo-ku,Osaka,Japan</v>
      </c>
    </row>
    <row r="8" spans="1:12" x14ac:dyDescent="0.35">
      <c r="A8">
        <v>7</v>
      </c>
      <c r="B8" t="s">
        <v>1072</v>
      </c>
      <c r="C8" t="s">
        <v>1073</v>
      </c>
      <c r="D8" t="s">
        <v>95</v>
      </c>
      <c r="E8" t="s">
        <v>1074</v>
      </c>
      <c r="F8" t="s">
        <v>1075</v>
      </c>
      <c r="G8" t="s">
        <v>1076</v>
      </c>
      <c r="H8" t="s">
        <v>1077</v>
      </c>
      <c r="I8" t="s">
        <v>1078</v>
      </c>
      <c r="J8" t="s">
        <v>1079</v>
      </c>
      <c r="K8" t="s">
        <v>1080</v>
      </c>
      <c r="L8" t="str">
        <f>_xlfn.CONCAT(suppliers[[#This Row],[Address]],",",suppliers[[#This Row],[City]],",",suppliers[[#This Row],[Country]])</f>
        <v>74 Rose St.
Moonie Ponds,Melbourne,Australia</v>
      </c>
    </row>
    <row r="9" spans="1:12" x14ac:dyDescent="0.35">
      <c r="A9">
        <v>8</v>
      </c>
      <c r="B9" t="s">
        <v>1081</v>
      </c>
      <c r="C9" t="s">
        <v>1082</v>
      </c>
      <c r="D9" t="s">
        <v>42</v>
      </c>
      <c r="E9" t="s">
        <v>1083</v>
      </c>
      <c r="F9" t="s">
        <v>1084</v>
      </c>
      <c r="G9" t="s">
        <v>829</v>
      </c>
      <c r="H9" t="s">
        <v>1085</v>
      </c>
      <c r="I9" t="s">
        <v>71</v>
      </c>
      <c r="J9" t="s">
        <v>1086</v>
      </c>
      <c r="K9" t="s">
        <v>829</v>
      </c>
      <c r="L9" t="str">
        <f>_xlfn.CONCAT(suppliers[[#This Row],[Address]],",",suppliers[[#This Row],[City]],",",suppliers[[#This Row],[Country]])</f>
        <v>29 King's Way,Manchester,UK</v>
      </c>
    </row>
    <row r="10" spans="1:12" x14ac:dyDescent="0.35">
      <c r="A10">
        <v>9</v>
      </c>
      <c r="B10" t="s">
        <v>1087</v>
      </c>
      <c r="C10" t="s">
        <v>1088</v>
      </c>
      <c r="D10" t="s">
        <v>139</v>
      </c>
      <c r="E10" t="s">
        <v>1089</v>
      </c>
      <c r="F10" t="s">
        <v>1090</v>
      </c>
      <c r="G10" t="s">
        <v>829</v>
      </c>
      <c r="H10" t="s">
        <v>1091</v>
      </c>
      <c r="I10" t="s">
        <v>1092</v>
      </c>
      <c r="J10" t="s">
        <v>1093</v>
      </c>
      <c r="K10" t="s">
        <v>1094</v>
      </c>
      <c r="L10" t="str">
        <f>_xlfn.CONCAT(suppliers[[#This Row],[Address]],",",suppliers[[#This Row],[City]],",",suppliers[[#This Row],[Country]])</f>
        <v xml:space="preserve">Kaloadagatan 13,Göteborg,Sweden </v>
      </c>
    </row>
    <row r="11" spans="1:12" x14ac:dyDescent="0.35">
      <c r="A11">
        <v>10</v>
      </c>
      <c r="B11" t="s">
        <v>1095</v>
      </c>
      <c r="C11" t="s">
        <v>1096</v>
      </c>
      <c r="D11" t="s">
        <v>95</v>
      </c>
      <c r="E11" t="s">
        <v>1097</v>
      </c>
      <c r="F11" t="s">
        <v>166</v>
      </c>
      <c r="G11" t="s">
        <v>829</v>
      </c>
      <c r="H11" t="s">
        <v>1098</v>
      </c>
      <c r="I11" t="s">
        <v>169</v>
      </c>
      <c r="J11" t="s">
        <v>1099</v>
      </c>
      <c r="K11" t="s">
        <v>829</v>
      </c>
      <c r="L11" t="str">
        <f>_xlfn.CONCAT(suppliers[[#This Row],[Address]],",",suppliers[[#This Row],[City]],",",suppliers[[#This Row],[Country]])</f>
        <v>Av. das Americanas 12.890,São Paulo,Brazil</v>
      </c>
    </row>
    <row r="12" spans="1:12" x14ac:dyDescent="0.35">
      <c r="A12">
        <v>11</v>
      </c>
      <c r="B12" t="s">
        <v>1100</v>
      </c>
      <c r="C12" t="s">
        <v>1101</v>
      </c>
      <c r="D12" t="s">
        <v>204</v>
      </c>
      <c r="E12" t="s">
        <v>1102</v>
      </c>
      <c r="F12" t="s">
        <v>44</v>
      </c>
      <c r="G12" t="s">
        <v>829</v>
      </c>
      <c r="H12" t="s">
        <v>1103</v>
      </c>
      <c r="I12" t="s">
        <v>46</v>
      </c>
      <c r="J12" t="s">
        <v>1104</v>
      </c>
      <c r="K12" t="s">
        <v>829</v>
      </c>
      <c r="L12" t="str">
        <f>_xlfn.CONCAT(suppliers[[#This Row],[Address]],",",suppliers[[#This Row],[City]],",",suppliers[[#This Row],[Country]])</f>
        <v>Tiergartenstraße 5,Berlin,Germany</v>
      </c>
    </row>
    <row r="13" spans="1:12" x14ac:dyDescent="0.35">
      <c r="A13">
        <v>12</v>
      </c>
      <c r="B13" t="s">
        <v>1105</v>
      </c>
      <c r="C13" t="s">
        <v>1106</v>
      </c>
      <c r="D13" t="s">
        <v>1107</v>
      </c>
      <c r="E13" t="s">
        <v>1108</v>
      </c>
      <c r="F13" t="s">
        <v>1109</v>
      </c>
      <c r="G13" t="s">
        <v>829</v>
      </c>
      <c r="H13" t="s">
        <v>1110</v>
      </c>
      <c r="I13" t="s">
        <v>46</v>
      </c>
      <c r="J13" t="s">
        <v>1111</v>
      </c>
      <c r="K13" t="s">
        <v>829</v>
      </c>
      <c r="L13" t="str">
        <f>_xlfn.CONCAT(suppliers[[#This Row],[Address]],",",suppliers[[#This Row],[City]],",",suppliers[[#This Row],[Country]])</f>
        <v>Bogenallee 51,Frankfurt,Germany</v>
      </c>
    </row>
    <row r="14" spans="1:12" x14ac:dyDescent="0.35">
      <c r="A14">
        <v>13</v>
      </c>
      <c r="B14" t="s">
        <v>1112</v>
      </c>
      <c r="C14" t="s">
        <v>1113</v>
      </c>
      <c r="D14" t="s">
        <v>1114</v>
      </c>
      <c r="E14" t="s">
        <v>1115</v>
      </c>
      <c r="F14" t="s">
        <v>1116</v>
      </c>
      <c r="G14" t="s">
        <v>829</v>
      </c>
      <c r="H14" t="s">
        <v>1117</v>
      </c>
      <c r="I14" t="s">
        <v>46</v>
      </c>
      <c r="J14" t="s">
        <v>1118</v>
      </c>
      <c r="K14" t="s">
        <v>1119</v>
      </c>
      <c r="L14" t="str">
        <f>_xlfn.CONCAT(suppliers[[#This Row],[Address]],",",suppliers[[#This Row],[City]],",",suppliers[[#This Row],[Country]])</f>
        <v>Frahmredder 112a,Cuxhaven,Germany</v>
      </c>
    </row>
    <row r="15" spans="1:12" x14ac:dyDescent="0.35">
      <c r="A15">
        <v>14</v>
      </c>
      <c r="B15" t="s">
        <v>1120</v>
      </c>
      <c r="C15" t="s">
        <v>1121</v>
      </c>
      <c r="D15" t="s">
        <v>42</v>
      </c>
      <c r="E15" t="s">
        <v>1122</v>
      </c>
      <c r="F15" t="s">
        <v>1123</v>
      </c>
      <c r="G15" t="s">
        <v>829</v>
      </c>
      <c r="H15" t="s">
        <v>1124</v>
      </c>
      <c r="I15" t="s">
        <v>261</v>
      </c>
      <c r="J15" t="s">
        <v>1125</v>
      </c>
      <c r="K15" t="s">
        <v>1126</v>
      </c>
      <c r="L15" t="str">
        <f>_xlfn.CONCAT(suppliers[[#This Row],[Address]],",",suppliers[[#This Row],[City]],",",suppliers[[#This Row],[Country]])</f>
        <v>Viale Dante, 75,Ravenna,Italy</v>
      </c>
    </row>
    <row r="16" spans="1:12" x14ac:dyDescent="0.35">
      <c r="A16">
        <v>15</v>
      </c>
      <c r="B16" t="s">
        <v>1127</v>
      </c>
      <c r="C16" t="s">
        <v>1128</v>
      </c>
      <c r="D16" t="s">
        <v>95</v>
      </c>
      <c r="E16" t="s">
        <v>1129</v>
      </c>
      <c r="F16" t="s">
        <v>1130</v>
      </c>
      <c r="G16" t="s">
        <v>829</v>
      </c>
      <c r="H16" t="s">
        <v>1131</v>
      </c>
      <c r="I16" t="s">
        <v>601</v>
      </c>
      <c r="J16" t="s">
        <v>1132</v>
      </c>
      <c r="K16" t="s">
        <v>829</v>
      </c>
      <c r="L16" t="str">
        <f>_xlfn.CONCAT(suppliers[[#This Row],[Address]],",",suppliers[[#This Row],[City]],",",suppliers[[#This Row],[Country]])</f>
        <v>Hatlevegen 5,Sandvika,Norway</v>
      </c>
    </row>
    <row r="17" spans="1:12" x14ac:dyDescent="0.35">
      <c r="A17">
        <v>16</v>
      </c>
      <c r="B17" t="s">
        <v>1133</v>
      </c>
      <c r="C17" t="s">
        <v>1134</v>
      </c>
      <c r="D17" t="s">
        <v>1135</v>
      </c>
      <c r="E17" t="s">
        <v>1136</v>
      </c>
      <c r="F17" t="s">
        <v>1137</v>
      </c>
      <c r="G17" t="s">
        <v>300</v>
      </c>
      <c r="H17" t="s">
        <v>1138</v>
      </c>
      <c r="I17" t="s">
        <v>302</v>
      </c>
      <c r="J17" t="s">
        <v>1139</v>
      </c>
      <c r="K17" t="s">
        <v>829</v>
      </c>
      <c r="L17" t="str">
        <f>_xlfn.CONCAT(suppliers[[#This Row],[Address]],",",suppliers[[#This Row],[City]],",",suppliers[[#This Row],[Country]])</f>
        <v>3400 - 8th Avenue
Suite 210,Bend,USA</v>
      </c>
    </row>
    <row r="18" spans="1:12" x14ac:dyDescent="0.35">
      <c r="A18">
        <v>17</v>
      </c>
      <c r="B18" t="s">
        <v>1140</v>
      </c>
      <c r="C18" t="s">
        <v>1141</v>
      </c>
      <c r="D18" t="s">
        <v>42</v>
      </c>
      <c r="E18" t="s">
        <v>1142</v>
      </c>
      <c r="F18" t="s">
        <v>1143</v>
      </c>
      <c r="G18" t="s">
        <v>829</v>
      </c>
      <c r="H18" t="s">
        <v>1144</v>
      </c>
      <c r="I18" t="s">
        <v>81</v>
      </c>
      <c r="J18" t="s">
        <v>1145</v>
      </c>
      <c r="K18" t="s">
        <v>829</v>
      </c>
      <c r="L18" t="str">
        <f>_xlfn.CONCAT(suppliers[[#This Row],[Address]],",",suppliers[[#This Row],[City]],",",suppliers[[#This Row],[Country]])</f>
        <v>Brovallavägen 231,Stockholm,Sweden</v>
      </c>
    </row>
    <row r="19" spans="1:12" x14ac:dyDescent="0.35">
      <c r="A19">
        <v>18</v>
      </c>
      <c r="B19" t="s">
        <v>1146</v>
      </c>
      <c r="C19" t="s">
        <v>1147</v>
      </c>
      <c r="D19" t="s">
        <v>204</v>
      </c>
      <c r="E19" t="s">
        <v>1148</v>
      </c>
      <c r="F19" t="s">
        <v>506</v>
      </c>
      <c r="G19" t="s">
        <v>829</v>
      </c>
      <c r="H19" t="s">
        <v>1149</v>
      </c>
      <c r="I19" t="s">
        <v>99</v>
      </c>
      <c r="J19" t="s">
        <v>1150</v>
      </c>
      <c r="K19" t="s">
        <v>1151</v>
      </c>
      <c r="L19" t="str">
        <f>_xlfn.CONCAT(suppliers[[#This Row],[Address]],",",suppliers[[#This Row],[City]],",",suppliers[[#This Row],[Country]])</f>
        <v>203, Rue des Francs-Bourgeois,Paris,France</v>
      </c>
    </row>
    <row r="20" spans="1:12" x14ac:dyDescent="0.35">
      <c r="A20">
        <v>19</v>
      </c>
      <c r="B20" t="s">
        <v>1152</v>
      </c>
      <c r="C20" t="s">
        <v>1153</v>
      </c>
      <c r="D20" t="s">
        <v>1154</v>
      </c>
      <c r="E20" t="s">
        <v>1155</v>
      </c>
      <c r="F20" t="s">
        <v>1156</v>
      </c>
      <c r="G20" t="s">
        <v>1157</v>
      </c>
      <c r="H20" t="s">
        <v>1158</v>
      </c>
      <c r="I20" t="s">
        <v>302</v>
      </c>
      <c r="J20" t="s">
        <v>1159</v>
      </c>
      <c r="K20" t="s">
        <v>1160</v>
      </c>
      <c r="L20" t="str">
        <f>_xlfn.CONCAT(suppliers[[#This Row],[Address]],",",suppliers[[#This Row],[City]],",",suppliers[[#This Row],[Country]])</f>
        <v>Order Processing Dept.
2100 Paul Revere Blvd.,Boston,USA</v>
      </c>
    </row>
    <row r="21" spans="1:12" x14ac:dyDescent="0.35">
      <c r="A21">
        <v>20</v>
      </c>
      <c r="B21" t="s">
        <v>1161</v>
      </c>
      <c r="C21" t="s">
        <v>1162</v>
      </c>
      <c r="D21" t="s">
        <v>52</v>
      </c>
      <c r="E21" t="s">
        <v>1163</v>
      </c>
      <c r="F21" t="s">
        <v>1164</v>
      </c>
      <c r="G21" t="s">
        <v>829</v>
      </c>
      <c r="H21" t="s">
        <v>1165</v>
      </c>
      <c r="I21" t="s">
        <v>1164</v>
      </c>
      <c r="J21" t="s">
        <v>1166</v>
      </c>
      <c r="K21" t="s">
        <v>829</v>
      </c>
      <c r="L21" t="str">
        <f>_xlfn.CONCAT(suppliers[[#This Row],[Address]],",",suppliers[[#This Row],[City]],",",suppliers[[#This Row],[Country]])</f>
        <v>471 Serangoon Loop, Suite #402,Singapore,Singapore</v>
      </c>
    </row>
    <row r="22" spans="1:12" x14ac:dyDescent="0.35">
      <c r="A22">
        <v>21</v>
      </c>
      <c r="B22" t="s">
        <v>1167</v>
      </c>
      <c r="C22" t="s">
        <v>1168</v>
      </c>
      <c r="D22" t="s">
        <v>204</v>
      </c>
      <c r="E22" t="s">
        <v>1169</v>
      </c>
      <c r="F22" t="s">
        <v>1170</v>
      </c>
      <c r="G22" t="s">
        <v>829</v>
      </c>
      <c r="H22" t="s">
        <v>1171</v>
      </c>
      <c r="I22" t="s">
        <v>625</v>
      </c>
      <c r="J22" t="s">
        <v>1172</v>
      </c>
      <c r="K22" t="s">
        <v>1173</v>
      </c>
      <c r="L22" t="str">
        <f>_xlfn.CONCAT(suppliers[[#This Row],[Address]],",",suppliers[[#This Row],[City]],",",suppliers[[#This Row],[Country]])</f>
        <v>Lyngbysild
Fiskebakken 10,Lyngby,Denmark</v>
      </c>
    </row>
    <row r="23" spans="1:12" x14ac:dyDescent="0.35">
      <c r="A23">
        <v>22</v>
      </c>
      <c r="B23" t="s">
        <v>1174</v>
      </c>
      <c r="C23" t="s">
        <v>1175</v>
      </c>
      <c r="D23" t="s">
        <v>122</v>
      </c>
      <c r="E23" t="s">
        <v>1176</v>
      </c>
      <c r="F23" t="s">
        <v>1177</v>
      </c>
      <c r="G23" t="s">
        <v>829</v>
      </c>
      <c r="H23" t="s">
        <v>1178</v>
      </c>
      <c r="I23" t="s">
        <v>1179</v>
      </c>
      <c r="J23" t="s">
        <v>1180</v>
      </c>
      <c r="K23" t="s">
        <v>1181</v>
      </c>
      <c r="L23" t="str">
        <f>_xlfn.CONCAT(suppliers[[#This Row],[Address]],",",suppliers[[#This Row],[City]],",",suppliers[[#This Row],[Country]])</f>
        <v>Verkoop
Rijnweg 22,Zaandam,Netherlands</v>
      </c>
    </row>
    <row r="24" spans="1:12" x14ac:dyDescent="0.35">
      <c r="A24">
        <v>23</v>
      </c>
      <c r="B24" t="s">
        <v>1182</v>
      </c>
      <c r="C24" t="s">
        <v>1183</v>
      </c>
      <c r="D24" t="s">
        <v>1184</v>
      </c>
      <c r="E24" t="s">
        <v>1185</v>
      </c>
      <c r="F24" t="s">
        <v>1186</v>
      </c>
      <c r="G24" t="s">
        <v>829</v>
      </c>
      <c r="H24" t="s">
        <v>1187</v>
      </c>
      <c r="I24" t="s">
        <v>733</v>
      </c>
      <c r="J24" t="s">
        <v>1188</v>
      </c>
      <c r="K24" t="s">
        <v>829</v>
      </c>
      <c r="L24" t="str">
        <f>_xlfn.CONCAT(suppliers[[#This Row],[Address]],",",suppliers[[#This Row],[City]],",",suppliers[[#This Row],[Country]])</f>
        <v>Valtakatu 12,Lappeenranta,Finland</v>
      </c>
    </row>
    <row r="25" spans="1:12" x14ac:dyDescent="0.35">
      <c r="A25">
        <v>24</v>
      </c>
      <c r="B25" t="s">
        <v>1189</v>
      </c>
      <c r="C25" t="s">
        <v>1190</v>
      </c>
      <c r="D25" t="s">
        <v>42</v>
      </c>
      <c r="E25" t="s">
        <v>1191</v>
      </c>
      <c r="F25" t="s">
        <v>1192</v>
      </c>
      <c r="G25" t="s">
        <v>1193</v>
      </c>
      <c r="H25" t="s">
        <v>1194</v>
      </c>
      <c r="I25" t="s">
        <v>1078</v>
      </c>
      <c r="J25" t="s">
        <v>1195</v>
      </c>
      <c r="K25" t="s">
        <v>1196</v>
      </c>
      <c r="L25" t="str">
        <f>_xlfn.CONCAT(suppliers[[#This Row],[Address]],",",suppliers[[#This Row],[City]],",",suppliers[[#This Row],[Country]])</f>
        <v>170 Prince Edward Parade
Hunter's Hill,Sydney,Australia</v>
      </c>
    </row>
    <row r="26" spans="1:12" x14ac:dyDescent="0.35">
      <c r="A26">
        <v>25</v>
      </c>
      <c r="B26" t="s">
        <v>1197</v>
      </c>
      <c r="C26" t="s">
        <v>1198</v>
      </c>
      <c r="D26" t="s">
        <v>95</v>
      </c>
      <c r="E26" t="s">
        <v>1199</v>
      </c>
      <c r="F26" t="s">
        <v>460</v>
      </c>
      <c r="G26" t="s">
        <v>461</v>
      </c>
      <c r="H26" t="s">
        <v>462</v>
      </c>
      <c r="I26" t="s">
        <v>127</v>
      </c>
      <c r="J26" t="s">
        <v>1200</v>
      </c>
      <c r="K26" t="s">
        <v>829</v>
      </c>
      <c r="L26" t="str">
        <f>_xlfn.CONCAT(suppliers[[#This Row],[Address]],",",suppliers[[#This Row],[City]],",",suppliers[[#This Row],[Country]])</f>
        <v>2960 Rue St. Laurent,Montréal,Canada</v>
      </c>
    </row>
    <row r="27" spans="1:12" x14ac:dyDescent="0.35">
      <c r="A27">
        <v>26</v>
      </c>
      <c r="B27" t="s">
        <v>1201</v>
      </c>
      <c r="C27" t="s">
        <v>1202</v>
      </c>
      <c r="D27" t="s">
        <v>77</v>
      </c>
      <c r="E27" t="s">
        <v>1203</v>
      </c>
      <c r="F27" t="s">
        <v>1204</v>
      </c>
      <c r="G27" t="s">
        <v>829</v>
      </c>
      <c r="H27" t="s">
        <v>1205</v>
      </c>
      <c r="I27" t="s">
        <v>261</v>
      </c>
      <c r="J27" t="s">
        <v>1206</v>
      </c>
      <c r="K27" t="s">
        <v>1207</v>
      </c>
      <c r="L27" t="str">
        <f>_xlfn.CONCAT(suppliers[[#This Row],[Address]],",",suppliers[[#This Row],[City]],",",suppliers[[#This Row],[Country]])</f>
        <v>Via dei Gelsomini, 153,Salerno,Italy</v>
      </c>
    </row>
    <row r="28" spans="1:12" x14ac:dyDescent="0.35">
      <c r="A28">
        <v>27</v>
      </c>
      <c r="B28" t="s">
        <v>1208</v>
      </c>
      <c r="C28" t="s">
        <v>1209</v>
      </c>
      <c r="D28" t="s">
        <v>204</v>
      </c>
      <c r="E28" t="s">
        <v>1210</v>
      </c>
      <c r="F28" t="s">
        <v>1211</v>
      </c>
      <c r="G28" t="s">
        <v>829</v>
      </c>
      <c r="H28" t="s">
        <v>1212</v>
      </c>
      <c r="I28" t="s">
        <v>99</v>
      </c>
      <c r="J28" t="s">
        <v>1213</v>
      </c>
      <c r="K28" t="s">
        <v>829</v>
      </c>
      <c r="L28" t="str">
        <f>_xlfn.CONCAT(suppliers[[#This Row],[Address]],",",suppliers[[#This Row],[City]],",",suppliers[[#This Row],[Country]])</f>
        <v>22, rue H. Voiron,Montceau,France</v>
      </c>
    </row>
    <row r="29" spans="1:12" x14ac:dyDescent="0.35">
      <c r="A29">
        <v>28</v>
      </c>
      <c r="B29" t="s">
        <v>1214</v>
      </c>
      <c r="C29" t="s">
        <v>1215</v>
      </c>
      <c r="D29" t="s">
        <v>42</v>
      </c>
      <c r="E29" t="s">
        <v>1216</v>
      </c>
      <c r="F29" t="s">
        <v>1217</v>
      </c>
      <c r="G29" t="s">
        <v>829</v>
      </c>
      <c r="H29" t="s">
        <v>1218</v>
      </c>
      <c r="I29" t="s">
        <v>99</v>
      </c>
      <c r="J29" t="s">
        <v>1219</v>
      </c>
      <c r="K29" t="s">
        <v>1220</v>
      </c>
      <c r="L29" t="str">
        <f>_xlfn.CONCAT(suppliers[[#This Row],[Address]],",",suppliers[[#This Row],[City]],",",suppliers[[#This Row],[Country]])</f>
        <v>Bat. B
3, rue des Alpes,Annecy,France</v>
      </c>
    </row>
    <row r="30" spans="1:12" x14ac:dyDescent="0.35">
      <c r="A30">
        <v>29</v>
      </c>
      <c r="B30" t="s">
        <v>1221</v>
      </c>
      <c r="C30" t="s">
        <v>1222</v>
      </c>
      <c r="D30" t="s">
        <v>122</v>
      </c>
      <c r="E30" t="s">
        <v>1223</v>
      </c>
      <c r="F30" t="s">
        <v>1224</v>
      </c>
      <c r="G30" t="s">
        <v>461</v>
      </c>
      <c r="H30" t="s">
        <v>1225</v>
      </c>
      <c r="I30" t="s">
        <v>127</v>
      </c>
      <c r="J30" t="s">
        <v>1226</v>
      </c>
      <c r="K30" t="s">
        <v>1227</v>
      </c>
      <c r="L30" t="str">
        <f>_xlfn.CONCAT(suppliers[[#This Row],[Address]],",",suppliers[[#This Row],[City]],",",suppliers[[#This Row],[Country]])</f>
        <v>148 rue Chasseur,Ste-Hyacinthe,Canada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2E3E-D258-4C92-B3EB-FBC82B0838D0}">
  <dimension ref="A1:C4"/>
  <sheetViews>
    <sheetView workbookViewId="0">
      <selection activeCell="D17" sqref="D17"/>
    </sheetView>
  </sheetViews>
  <sheetFormatPr defaultRowHeight="14.5" x14ac:dyDescent="0.35"/>
  <cols>
    <col min="1" max="1" width="11.26953125" bestFit="1" customWidth="1"/>
    <col min="2" max="2" width="16" bestFit="1" customWidth="1"/>
    <col min="3" max="3" width="13.26953125" bestFit="1" customWidth="1"/>
  </cols>
  <sheetData>
    <row r="1" spans="1:3" x14ac:dyDescent="0.35">
      <c r="A1" t="s">
        <v>1229</v>
      </c>
      <c r="B1" t="s">
        <v>29</v>
      </c>
      <c r="C1" t="s">
        <v>37</v>
      </c>
    </row>
    <row r="2" spans="1:3" x14ac:dyDescent="0.35">
      <c r="A2">
        <v>1</v>
      </c>
      <c r="B2" t="s">
        <v>1230</v>
      </c>
      <c r="C2" t="s">
        <v>1231</v>
      </c>
    </row>
    <row r="3" spans="1:3" x14ac:dyDescent="0.35">
      <c r="A3">
        <v>2</v>
      </c>
      <c r="B3" t="s">
        <v>1232</v>
      </c>
      <c r="C3" t="s">
        <v>1233</v>
      </c>
    </row>
    <row r="4" spans="1:3" x14ac:dyDescent="0.35">
      <c r="A4">
        <v>3</v>
      </c>
      <c r="B4" t="s">
        <v>1234</v>
      </c>
      <c r="C4" t="s">
        <v>1139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26DA-2E15-4DAD-9F90-D1249604C2AC}">
  <dimension ref="A1:E9"/>
  <sheetViews>
    <sheetView workbookViewId="0">
      <selection activeCell="E2" sqref="E2"/>
    </sheetView>
  </sheetViews>
  <sheetFormatPr defaultRowHeight="14.5" x14ac:dyDescent="0.35"/>
  <cols>
    <col min="1" max="1" width="12.36328125" bestFit="1" customWidth="1"/>
    <col min="2" max="2" width="15.54296875" bestFit="1" customWidth="1"/>
    <col min="3" max="4" width="44.453125" bestFit="1" customWidth="1"/>
    <col min="5" max="5" width="29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1235</v>
      </c>
    </row>
    <row r="2" spans="1:5" x14ac:dyDescent="0.35">
      <c r="A2">
        <v>1</v>
      </c>
      <c r="B2" t="s">
        <v>4</v>
      </c>
      <c r="C2" t="s">
        <v>5</v>
      </c>
      <c r="D2" t="s">
        <v>6</v>
      </c>
      <c r="E2" t="str">
        <f>LEFT(categories[[#This Row],[Description]],30)</f>
        <v>Soft drinks, coffees, teas, be</v>
      </c>
    </row>
    <row r="3" spans="1:5" x14ac:dyDescent="0.35">
      <c r="A3">
        <v>2</v>
      </c>
      <c r="B3" t="s">
        <v>7</v>
      </c>
      <c r="C3" t="s">
        <v>8</v>
      </c>
      <c r="D3" t="s">
        <v>9</v>
      </c>
      <c r="E3" t="str">
        <f>LEFT(categories[[#This Row],[Description]],30)</f>
        <v>Sweet and savory sauces, relis</v>
      </c>
    </row>
    <row r="4" spans="1:5" x14ac:dyDescent="0.35">
      <c r="A4">
        <v>3</v>
      </c>
      <c r="B4" t="s">
        <v>10</v>
      </c>
      <c r="C4" t="s">
        <v>11</v>
      </c>
      <c r="D4" t="s">
        <v>12</v>
      </c>
      <c r="E4" t="str">
        <f>LEFT(categories[[#This Row],[Description]],30)</f>
        <v>Desserts, candies, and sweet b</v>
      </c>
    </row>
    <row r="5" spans="1:5" x14ac:dyDescent="0.35">
      <c r="A5">
        <v>4</v>
      </c>
      <c r="B5" t="s">
        <v>13</v>
      </c>
      <c r="C5" t="s">
        <v>14</v>
      </c>
      <c r="D5" t="s">
        <v>15</v>
      </c>
      <c r="E5" t="str">
        <f>LEFT(categories[[#This Row],[Description]],30)</f>
        <v>Cheeses</v>
      </c>
    </row>
    <row r="6" spans="1:5" x14ac:dyDescent="0.35">
      <c r="A6">
        <v>5</v>
      </c>
      <c r="B6" t="s">
        <v>16</v>
      </c>
      <c r="C6" t="s">
        <v>17</v>
      </c>
      <c r="D6" t="s">
        <v>18</v>
      </c>
      <c r="E6" t="str">
        <f>LEFT(categories[[#This Row],[Description]],30)</f>
        <v>Breads, crackers, pasta, and c</v>
      </c>
    </row>
    <row r="7" spans="1:5" x14ac:dyDescent="0.35">
      <c r="A7">
        <v>6</v>
      </c>
      <c r="B7" t="s">
        <v>19</v>
      </c>
      <c r="C7" t="s">
        <v>20</v>
      </c>
      <c r="D7" t="s">
        <v>21</v>
      </c>
      <c r="E7" t="str">
        <f>LEFT(categories[[#This Row],[Description]],30)</f>
        <v>Prepared meats</v>
      </c>
    </row>
    <row r="8" spans="1:5" x14ac:dyDescent="0.35">
      <c r="A8">
        <v>7</v>
      </c>
      <c r="B8" t="s">
        <v>22</v>
      </c>
      <c r="C8" t="s">
        <v>23</v>
      </c>
      <c r="D8" t="s">
        <v>24</v>
      </c>
      <c r="E8" t="str">
        <f>LEFT(categories[[#This Row],[Description]],30)</f>
        <v>Dried fruit and bean curd</v>
      </c>
    </row>
    <row r="9" spans="1:5" x14ac:dyDescent="0.35">
      <c r="A9">
        <v>8</v>
      </c>
      <c r="B9" t="s">
        <v>25</v>
      </c>
      <c r="C9" t="s">
        <v>26</v>
      </c>
      <c r="D9" t="s">
        <v>27</v>
      </c>
      <c r="E9" t="str">
        <f>LEFT(categories[[#This Row],[Description]],30)</f>
        <v>Seaweed and fish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0 d b e 6 2 - e 2 5 1 - 4 d f a - b 8 5 8 - d 2 d 1 8 b 5 f 3 7 4 f "   x m l n s = " h t t p : / / s c h e m a s . m i c r o s o f t . c o m / D a t a M a s h u p " > A A A A A O I G A A B Q S w M E F A A C A A g A 5 Q R T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D l B F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Q R T W 5 w T z 7 / a A w A A T B k A A B M A H A B G b 3 J t d W x h c y 9 T Z W N 0 a W 9 u M S 5 t I K I Y A C i g F A A A A A A A A A A A A A A A A A A A A A A A A A A A A O 1 Y T W / b O B C 9 B 8 h / E N S L A w h G 5 H x 0 d w s f s l a C B C g S N 3 Z 7 q Y u C l a Y 2 W 4 l U S S q N U e S / 7 + j D c S S S k p M F v G 2 6 u S S Z J 3 K G f O 8 N K U k I F e X M m Z S / / V e 7 O 7 s 7 c k E E R E 5 I F M y 5 o C C d o R O D 2 t 1 x 8 G f C M x E C R k b y p h / w M E u A q d 4 Z j a E / 4 k z h P 7 L n j v 6 a v Z U g 5 E y Q L 4 z O A v 6 d x Z x E c n b J h V p 8 p y z 6 G J x 8 H A v + B f P O I q L I b D R 5 N 1 t n 7 I f y x t 3 z 3 g c Q 0 4 Q q E E P X c z 1 n x O M s Y X J 4 6 D m n L O Q R Z f O h P z g a e M 6 b j C u Y q G U M w / W f / U v O 4 M O e V 1 b + w s W E C W K R c w 4 k w v J c X M a U f M I H K 6 S K 9 8 p F e s 7 7 K n 4 S x 5 O Q x E T I o R L Z w y l H C 8 L m O O N 0 m c J 6 u q k g T H 7 m I i k L z k H Z M + T 3 f v x w R + W i l x c B L v C C q e P D f v 7 8 n e e s s U u S A K I K 4 4 6 C W 1 W A A c h Q 0 D T n T c P G N F S Z q I + 5 2 9 v d o c x Y e I 3 2 T C q e Y H V b Y 3 2 V s I N 0 / + A B 6 8 d H + / u + j X Y s 8 m k U V b z n r B R R X 9 v Y M j 6 w x A 8 s 8 U N L / M g S P 7 b E X 1 r i f 1 j i f 1 r i / r 4 N s K 3 Y t y 3 Z P 2 i I 7 P F u a 1 D 0 W N v 5 T / R d J b v C d 8 2 V J S l h Z t f l c i e h a s O m V M U 6 e B J F A q T U B 1 G 1 1 I L X M D f a m k t F 4 h G P T L k z p o Q + 0 3 i B P V C L n p F b L X a R k L n + Z B G d L r L k E y M 0 t n F 9 D Q m / w Q 0 O s j S m e R t / w H Z A p a I s V L 0 m b U X Z a x b u z P Q O O u k 1 J O 8 g u G U f N 9 s v e y 8 d 1 J o p J G n M l 7 C 9 I / Q + Y V c z f b n h E V r v p T / l C X p a r d l 0 g r 4 m 0 u z V M y o s i N m + R f T q M 9 p M o M B 0 n / 1 N k Z Y A x b d C k J K y h H M q w A j 8 R x 3 h H E 1 h V v n p L Y p P l m k a + 4 g D F N c G X P L C b F q p K W p U T n l 9 G k O 7 q N S 4 p r 0 E q r B 2 M K z K s H S K 7 o O g m f d / 9 W x H P Y / U i a 2 3 + r X e y k W 0 x V t q m a 2 r q x 4 + 7 Y r 6 U 7 b V q 3 z F x r c S + 8 H a Z q Z i P q O U r + F b h j K P j O B k Q d O 0 B X t H i Z 7 r T A C d L 9 R q A M P r C 4 j 7 I U b j 5 o D N U z l m 9 F U O W L y V Q y 3 + K q Y 0 e G z D t 7 Q X b i F I J w K F 1 7 J C M N u z w S p r h x u O n t F b u t U M + H S U h c o E v W V U j Q U N w S D D N x l h q l R U Y x R e l 8 N c F 4 1 B G + o i L c v Z W l t c 5 e t q j P u b N s Z f Q Q w t n F e Q u c N k K b 6 g W H p q y 1 e g l V b G I H J J a f O 2 6 S z H 5 A W b K B 5 + N S t U X r F C 3 D p 6 D Y X b X 8 M N x B a d Y l 0 s g 2 j T A 7 w m V V l t x 9 a 0 e p + w S 6 y D Z 3 S K t 4 r u t / z O U d x g m 5 8 6 / t 2 3 D L d h 7 7 o D D B P W f F B c c L Z o g y p f h w s O n t H p X d 4 h H + 0 B X V N t r e 0 f U E s B A i 0 A F A A C A A g A 5 Q R T W 6 L 2 K 5 C m A A A A 9 g A A A B I A A A A A A A A A A A A A A A A A A A A A A E N v b m Z p Z y 9 Q Y W N r Y W d l L n h t b F B L A Q I t A B Q A A g A I A O U E U 1 s P y u m r p A A A A O k A A A A T A A A A A A A A A A A A A A A A A P I A A A B b Q 2 9 u d G V u d F 9 U e X B l c 1 0 u e G 1 s U E s B A i 0 A F A A C A A g A 5 Q R T W 5 w T z 7 / a A w A A T B k A A B M A A A A A A A A A A A A A A A A A 4 w E A A E Z v c m 1 1 b G F z L 1 N l Y 3 R p b 2 4 x L m 1 Q S w U G A A A A A A M A A w D C A A A A C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2 k A A A A A A A B d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T F k N T k z N C 1 i Z D Y 4 L T R j M 2 M t Y m M x M y 0 z N G Q z M W N k N G I w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d G V n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O F Q w N z o w N D o 1 N C 4 z N z E 1 M D I 4 W i I g L z 4 8 R W 5 0 c n k g V H l w Z T 0 i R m l s b E N v b H V t b l R 5 c G V z I i B W Y W x 1 Z T 0 i c 0 F 3 W U d C Z z 0 9 I i A v P j x F b n R y e S B U e X B l P S J G a W x s Q 2 9 s d W 1 u T m F t Z X M i I F Z h b H V l P S J z W y Z x d W 9 0 O 0 N h d G V n b 3 J 5 S U Q m c X V v d D s s J n F 1 b 3 Q 7 Q 2 F 0 Z W d v c n l O Y W 1 l J n F 1 b 3 Q 7 L C Z x d W 9 0 O 0 R l c 2 N y a X B 0 a W 9 u J n F 1 b 3 Q 7 L C Z x d W 9 0 O 1 B p Y 3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V z L 0 F 1 d G 9 S Z W 1 v d m V k Q 2 9 s d W 1 u c z E u e 0 N h d G V n b 3 J 5 S U Q s M H 0 m c X V v d D s s J n F 1 b 3 Q 7 U 2 V j d G l v b j E v Y 2 F 0 Z W d v c m l l c y 9 B d X R v U m V t b 3 Z l Z E N v b H V t b n M x L n t D Y X R l Z 2 9 y e U 5 h b W U s M X 0 m c X V v d D s s J n F 1 b 3 Q 7 U 2 V j d G l v b j E v Y 2 F 0 Z W d v c m l l c y 9 B d X R v U m V t b 3 Z l Z E N v b H V t b n M x L n t E Z X N j c m l w d G l v b i w y f S Z x d W 9 0 O y w m c X V v d D t T Z W N 0 a W 9 u M S 9 j Y X R l Z 2 9 y a W V z L 0 F 1 d G 9 S Z W 1 v d m V k Q 2 9 s d W 1 u c z E u e 1 B p Y 3 R 1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0 Z W d v c m l l c y 9 B d X R v U m V t b 3 Z l Z E N v b H V t b n M x L n t D Y X R l Z 2 9 y e U l E L D B 9 J n F 1 b 3 Q 7 L C Z x d W 9 0 O 1 N l Y 3 R p b 2 4 x L 2 N h d G V n b 3 J p Z X M v Q X V 0 b 1 J l b W 9 2 Z W R D b 2 x 1 b W 5 z M S 5 7 Q 2 F 0 Z W d v c n l O Y W 1 l L D F 9 J n F 1 b 3 Q 7 L C Z x d W 9 0 O 1 N l Y 3 R p b 2 4 x L 2 N h d G V n b 3 J p Z X M v Q X V 0 b 1 J l b W 9 2 Z W R D b 2 x 1 b W 5 z M S 5 7 R G V z Y 3 J p c H R p b 2 4 s M n 0 m c X V v d D s s J n F 1 b 3 Q 7 U 2 V j d G l v b j E v Y 2 F 0 Z W d v c m l l c y 9 B d X R v U m V t b 3 Z l Z E N v b H V t b n M x L n t Q a W N 0 d X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h M W I x N z M 4 L W R m M j M t N G Z k O C 1 h O D g y L T c 2 Y T Z j Z T c 2 Y m V h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z d G 9 t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Q X V 0 b 1 J l b W 9 2 Z W R D b 2 x 1 b W 5 z M S 5 7 Q 3 V z d G 9 t Z X J J R C w w f S Z x d W 9 0 O y w m c X V v d D t T Z W N 0 a W 9 u M S 9 j d X N 0 b 2 1 l c n M v Q X V 0 b 1 J l b W 9 2 Z W R D b 2 x 1 b W 5 z M S 5 7 Q 2 9 t c G F u e U 5 h b W U s M X 0 m c X V v d D s s J n F 1 b 3 Q 7 U 2 V j d G l v b j E v Y 3 V z d G 9 t Z X J z L 0 F 1 d G 9 S Z W 1 v d m V k Q 2 9 s d W 1 u c z E u e 0 N v b n R h Y 3 R O Y W 1 l L D J 9 J n F 1 b 3 Q 7 L C Z x d W 9 0 O 1 N l Y 3 R p b 2 4 x L 2 N 1 c 3 R v b W V y c y 9 B d X R v U m V t b 3 Z l Z E N v b H V t b n M x L n t D b 2 5 0 Y W N 0 V G l 0 b G U s M 3 0 m c X V v d D s s J n F 1 b 3 Q 7 U 2 V j d G l v b j E v Y 3 V z d G 9 t Z X J z L 0 F 1 d G 9 S Z W 1 v d m V k Q 2 9 s d W 1 u c z E u e 0 F k Z H J l c 3 M s N H 0 m c X V v d D s s J n F 1 b 3 Q 7 U 2 V j d G l v b j E v Y 3 V z d G 9 t Z X J z L 0 F 1 d G 9 S Z W 1 v d m V k Q 2 9 s d W 1 u c z E u e 0 N p d H k s N X 0 m c X V v d D s s J n F 1 b 3 Q 7 U 2 V j d G l v b j E v Y 3 V z d G 9 t Z X J z L 0 F 1 d G 9 S Z W 1 v d m V k Q 2 9 s d W 1 u c z E u e 1 J l Z 2 l v b i w 2 f S Z x d W 9 0 O y w m c X V v d D t T Z W N 0 a W 9 u M S 9 j d X N 0 b 2 1 l c n M v Q X V 0 b 1 J l b W 9 2 Z W R D b 2 x 1 b W 5 z M S 5 7 U G 9 z d G F s Q 2 9 k Z S w 3 f S Z x d W 9 0 O y w m c X V v d D t T Z W N 0 a W 9 u M S 9 j d X N 0 b 2 1 l c n M v Q X V 0 b 1 J l b W 9 2 Z W R D b 2 x 1 b W 5 z M S 5 7 Q 2 9 1 b n R y e S w 4 f S Z x d W 9 0 O y w m c X V v d D t T Z W N 0 a W 9 u M S 9 j d X N 0 b 2 1 l c n M v Q X V 0 b 1 J l b W 9 2 Z W R D b 2 x 1 b W 5 z M S 5 7 U G h v b m U s O X 0 m c X V v d D s s J n F 1 b 3 Q 7 U 2 V j d G l v b j E v Y 3 V z d G 9 t Z X J z L 0 F 1 d G 9 S Z W 1 v d m V k Q 2 9 s d W 1 u c z E u e 0 Z h e C w x M H 0 m c X V v d D s s J n F 1 b 3 Q 7 U 2 V j d G l v b j E v Y 3 V z d G 9 t Z X J z L 0 F 1 d G 9 S Z W 1 v d m V k Q 2 9 s d W 1 u c z E u e 0 l t Y W d l L D E x f S Z x d W 9 0 O y w m c X V v d D t T Z W N 0 a W 9 u M S 9 j d X N 0 b 2 1 l c n M v Q X V 0 b 1 J l b W 9 2 Z W R D b 2 x 1 b W 5 z M S 5 7 S W 1 h Z 2 V U a H V t Y m 5 h a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d X N 0 b 2 1 l c n M v Q X V 0 b 1 J l b W 9 2 Z W R D b 2 x 1 b W 5 z M S 5 7 Q 3 V z d G 9 t Z X J J R C w w f S Z x d W 9 0 O y w m c X V v d D t T Z W N 0 a W 9 u M S 9 j d X N 0 b 2 1 l c n M v Q X V 0 b 1 J l b W 9 2 Z W R D b 2 x 1 b W 5 z M S 5 7 Q 2 9 t c G F u e U 5 h b W U s M X 0 m c X V v d D s s J n F 1 b 3 Q 7 U 2 V j d G l v b j E v Y 3 V z d G 9 t Z X J z L 0 F 1 d G 9 S Z W 1 v d m V k Q 2 9 s d W 1 u c z E u e 0 N v b n R h Y 3 R O Y W 1 l L D J 9 J n F 1 b 3 Q 7 L C Z x d W 9 0 O 1 N l Y 3 R p b 2 4 x L 2 N 1 c 3 R v b W V y c y 9 B d X R v U m V t b 3 Z l Z E N v b H V t b n M x L n t D b 2 5 0 Y W N 0 V G l 0 b G U s M 3 0 m c X V v d D s s J n F 1 b 3 Q 7 U 2 V j d G l v b j E v Y 3 V z d G 9 t Z X J z L 0 F 1 d G 9 S Z W 1 v d m V k Q 2 9 s d W 1 u c z E u e 0 F k Z H J l c 3 M s N H 0 m c X V v d D s s J n F 1 b 3 Q 7 U 2 V j d G l v b j E v Y 3 V z d G 9 t Z X J z L 0 F 1 d G 9 S Z W 1 v d m V k Q 2 9 s d W 1 u c z E u e 0 N p d H k s N X 0 m c X V v d D s s J n F 1 b 3 Q 7 U 2 V j d G l v b j E v Y 3 V z d G 9 t Z X J z L 0 F 1 d G 9 S Z W 1 v d m V k Q 2 9 s d W 1 u c z E u e 1 J l Z 2 l v b i w 2 f S Z x d W 9 0 O y w m c X V v d D t T Z W N 0 a W 9 u M S 9 j d X N 0 b 2 1 l c n M v Q X V 0 b 1 J l b W 9 2 Z W R D b 2 x 1 b W 5 z M S 5 7 U G 9 z d G F s Q 2 9 k Z S w 3 f S Z x d W 9 0 O y w m c X V v d D t T Z W N 0 a W 9 u M S 9 j d X N 0 b 2 1 l c n M v Q X V 0 b 1 J l b W 9 2 Z W R D b 2 x 1 b W 5 z M S 5 7 Q 2 9 1 b n R y e S w 4 f S Z x d W 9 0 O y w m c X V v d D t T Z W N 0 a W 9 u M S 9 j d X N 0 b 2 1 l c n M v Q X V 0 b 1 J l b W 9 2 Z W R D b 2 x 1 b W 5 z M S 5 7 U G h v b m U s O X 0 m c X V v d D s s J n F 1 b 3 Q 7 U 2 V j d G l v b j E v Y 3 V z d G 9 t Z X J z L 0 F 1 d G 9 S Z W 1 v d m V k Q 2 9 s d W 1 u c z E u e 0 Z h e C w x M H 0 m c X V v d D s s J n F 1 b 3 Q 7 U 2 V j d G l v b j E v Y 3 V z d G 9 t Z X J z L 0 F 1 d G 9 S Z W 1 v d m V k Q 2 9 s d W 1 u c z E u e 0 l t Y W d l L D E x f S Z x d W 9 0 O y w m c X V v d D t T Z W N 0 a W 9 u M S 9 j d X N 0 b 2 1 l c n M v Q X V 0 b 1 J l b W 9 2 Z W R D b 2 x 1 b W 5 z M S 5 7 S W 1 h Z 2 V U a H V t Y m 5 h a W w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s s J n F 1 b 3 Q 7 S W 1 h Z 2 U m c X V v d D s s J n F 1 b 3 Q 7 S W 1 h Z 2 V U a H V t Y m 5 h a W w m c X V v d D t d I i A v P j x F b n R y e S B U e X B l P S J G a W x s Q 2 9 s d W 1 u V H l w Z X M i I F Z h b H V l P S J z Q m d Z R 0 J n W U d C Z 1 l H Q m d Z R 0 J n P T 0 i I C 8 + P E V u d H J 5 I F R 5 c G U 9 I k Z p b G x M Y X N 0 V X B k Y X R l Z C I g V m F s d W U 9 I m Q y M D I 1 L T E w L T E 4 V D A 3 O j Q z O j U 4 L j k 0 N T g z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M 5 Z G Z l N i 0 x Y m Y 5 L T R h N m I t Y j I 5 M y 0 5 M T F m Y z Q 5 Y m J j O T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t c G x v e W V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t c G x v e W V l S U Q m c X V v d D s s J n F 1 b 3 Q 7 T G F z d E 5 h b W U m c X V v d D s s J n F 1 b 3 Q 7 R m l y c 3 R O Y W 1 l J n F 1 b 3 Q 7 L C Z x d W 9 0 O 1 R p d G x l J n F 1 b 3 Q 7 L C Z x d W 9 0 O 1 R p d G x l T 2 Z D b 3 V y d G V z e S Z x d W 9 0 O y w m c X V v d D t C a X J 0 a E R h d G U m c X V v d D s s J n F 1 b 3 Q 7 S G l y Z U R h d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S G 9 t Z V B o b 2 5 l J n F 1 b 3 Q 7 L C Z x d W 9 0 O 0 V 4 d G V u c 2 l v b i Z x d W 9 0 O y w m c X V v d D t O b 3 R l c y Z x d W 9 0 O y w m c X V v d D t S Z X B v c n R z V G 8 m c X V v d D t d I i A v P j x F b n R y e S B U e X B l P S J G a W x s Q 2 9 s d W 1 u V H l w Z X M i I F Z h b H V l P S J z Q X d Z R 0 J n W U p D U V l H Q m d Z R 0 J n T U d B d z 0 9 I i A v P j x F b n R y e S B U e X B l P S J G a W x s T G F z d F V w Z G F 0 Z W Q i I F Z h b H V l P S J k M j A y N S 0 x M C 0 x O F Q x O T o w O T o x M S 4 3 O D c 3 M j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0 F 1 d G 9 S Z W 1 v d m V k Q 2 9 s d W 1 u c z E u e 0 V t c G x v e W V l S U Q s M H 0 m c X V v d D s s J n F 1 b 3 Q 7 U 2 V j d G l v b j E v Z W 1 w b G 9 5 Z W V z L 0 F 1 d G 9 S Z W 1 v d m V k Q 2 9 s d W 1 u c z E u e 0 x h c 3 R O Y W 1 l L D F 9 J n F 1 b 3 Q 7 L C Z x d W 9 0 O 1 N l Y 3 R p b 2 4 x L 2 V t c G x v e W V l c y 9 B d X R v U m V t b 3 Z l Z E N v b H V t b n M x L n t G a X J z d E 5 h b W U s M n 0 m c X V v d D s s J n F 1 b 3 Q 7 U 2 V j d G l v b j E v Z W 1 w b G 9 5 Z W V z L 0 F 1 d G 9 S Z W 1 v d m V k Q 2 9 s d W 1 u c z E u e 1 R p d G x l L D N 9 J n F 1 b 3 Q 7 L C Z x d W 9 0 O 1 N l Y 3 R p b 2 4 x L 2 V t c G x v e W V l c y 9 B d X R v U m V t b 3 Z l Z E N v b H V t b n M x L n t U a X R s Z U 9 m Q 2 9 1 c n R l c 3 k s N H 0 m c X V v d D s s J n F 1 b 3 Q 7 U 2 V j d G l v b j E v Z W 1 w b G 9 5 Z W V z L 0 F 1 d G 9 S Z W 1 v d m V k Q 2 9 s d W 1 u c z E u e 0 J p c n R o R G F 0 Z S w 1 f S Z x d W 9 0 O y w m c X V v d D t T Z W N 0 a W 9 u M S 9 l b X B s b 3 l l Z X M v Q X V 0 b 1 J l b W 9 2 Z W R D b 2 x 1 b W 5 z M S 5 7 S G l y Z U R h d G U s N n 0 m c X V v d D s s J n F 1 b 3 Q 7 U 2 V j d G l v b j E v Z W 1 w b G 9 5 Z W V z L 0 F 1 d G 9 S Z W 1 v d m V k Q 2 9 s d W 1 u c z E u e 0 F k Z H J l c 3 M s N 3 0 m c X V v d D s s J n F 1 b 3 Q 7 U 2 V j d G l v b j E v Z W 1 w b G 9 5 Z W V z L 0 F 1 d G 9 S Z W 1 v d m V k Q 2 9 s d W 1 u c z E u e 0 N p d H k s O H 0 m c X V v d D s s J n F 1 b 3 Q 7 U 2 V j d G l v b j E v Z W 1 w b G 9 5 Z W V z L 0 F 1 d G 9 S Z W 1 v d m V k Q 2 9 s d W 1 u c z E u e 1 J l Z 2 l v b i w 5 f S Z x d W 9 0 O y w m c X V v d D t T Z W N 0 a W 9 u M S 9 l b X B s b 3 l l Z X M v Q X V 0 b 1 J l b W 9 2 Z W R D b 2 x 1 b W 5 z M S 5 7 U G 9 z d G F s Q 2 9 k Z S w x M H 0 m c X V v d D s s J n F 1 b 3 Q 7 U 2 V j d G l v b j E v Z W 1 w b G 9 5 Z W V z L 0 F 1 d G 9 S Z W 1 v d m V k Q 2 9 s d W 1 u c z E u e 0 N v d W 5 0 c n k s M T F 9 J n F 1 b 3 Q 7 L C Z x d W 9 0 O 1 N l Y 3 R p b 2 4 x L 2 V t c G x v e W V l c y 9 B d X R v U m V t b 3 Z l Z E N v b H V t b n M x L n t I b 2 1 l U G h v b m U s M T J 9 J n F 1 b 3 Q 7 L C Z x d W 9 0 O 1 N l Y 3 R p b 2 4 x L 2 V t c G x v e W V l c y 9 B d X R v U m V t b 3 Z l Z E N v b H V t b n M x L n t F e H R l b n N p b 2 4 s M T N 9 J n F 1 b 3 Q 7 L C Z x d W 9 0 O 1 N l Y 3 R p b 2 4 x L 2 V t c G x v e W V l c y 9 B d X R v U m V t b 3 Z l Z E N v b H V t b n M x L n t O b 3 R l c y w x N H 0 m c X V v d D s s J n F 1 b 3 Q 7 U 2 V j d G l v b j E v Z W 1 w b G 9 5 Z W V z L 0 F 1 d G 9 S Z W 1 v d m V k Q 2 9 s d W 1 u c z E u e 1 J l c G 9 y d H N U b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V t c G x v e W V l c y 9 B d X R v U m V t b 3 Z l Z E N v b H V t b n M x L n t F b X B s b 3 l l Z U l E L D B 9 J n F 1 b 3 Q 7 L C Z x d W 9 0 O 1 N l Y 3 R p b 2 4 x L 2 V t c G x v e W V l c y 9 B d X R v U m V t b 3 Z l Z E N v b H V t b n M x L n t M Y X N 0 T m F t Z S w x f S Z x d W 9 0 O y w m c X V v d D t T Z W N 0 a W 9 u M S 9 l b X B s b 3 l l Z X M v Q X V 0 b 1 J l b W 9 2 Z W R D b 2 x 1 b W 5 z M S 5 7 R m l y c 3 R O Y W 1 l L D J 9 J n F 1 b 3 Q 7 L C Z x d W 9 0 O 1 N l Y 3 R p b 2 4 x L 2 V t c G x v e W V l c y 9 B d X R v U m V t b 3 Z l Z E N v b H V t b n M x L n t U a X R s Z S w z f S Z x d W 9 0 O y w m c X V v d D t T Z W N 0 a W 9 u M S 9 l b X B s b 3 l l Z X M v Q X V 0 b 1 J l b W 9 2 Z W R D b 2 x 1 b W 5 z M S 5 7 V G l 0 b G V P Z k N v d X J 0 Z X N 5 L D R 9 J n F 1 b 3 Q 7 L C Z x d W 9 0 O 1 N l Y 3 R p b 2 4 x L 2 V t c G x v e W V l c y 9 B d X R v U m V t b 3 Z l Z E N v b H V t b n M x L n t C a X J 0 a E R h d G U s N X 0 m c X V v d D s s J n F 1 b 3 Q 7 U 2 V j d G l v b j E v Z W 1 w b G 9 5 Z W V z L 0 F 1 d G 9 S Z W 1 v d m V k Q 2 9 s d W 1 u c z E u e 0 h p c m V E Y X R l L D Z 9 J n F 1 b 3 Q 7 L C Z x d W 9 0 O 1 N l Y 3 R p b 2 4 x L 2 V t c G x v e W V l c y 9 B d X R v U m V t b 3 Z l Z E N v b H V t b n M x L n t B Z G R y Z X N z L D d 9 J n F 1 b 3 Q 7 L C Z x d W 9 0 O 1 N l Y 3 R p b 2 4 x L 2 V t c G x v e W V l c y 9 B d X R v U m V t b 3 Z l Z E N v b H V t b n M x L n t D a X R 5 L D h 9 J n F 1 b 3 Q 7 L C Z x d W 9 0 O 1 N l Y 3 R p b 2 4 x L 2 V t c G x v e W V l c y 9 B d X R v U m V t b 3 Z l Z E N v b H V t b n M x L n t S Z W d p b 2 4 s O X 0 m c X V v d D s s J n F 1 b 3 Q 7 U 2 V j d G l v b j E v Z W 1 w b G 9 5 Z W V z L 0 F 1 d G 9 S Z W 1 v d m V k Q 2 9 s d W 1 u c z E u e 1 B v c 3 R h b E N v Z G U s M T B 9 J n F 1 b 3 Q 7 L C Z x d W 9 0 O 1 N l Y 3 R p b 2 4 x L 2 V t c G x v e W V l c y 9 B d X R v U m V t b 3 Z l Z E N v b H V t b n M x L n t D b 3 V u d H J 5 L D E x f S Z x d W 9 0 O y w m c X V v d D t T Z W N 0 a W 9 u M S 9 l b X B s b 3 l l Z X M v Q X V 0 b 1 J l b W 9 2 Z W R D b 2 x 1 b W 5 z M S 5 7 S G 9 t Z V B o b 2 5 l L D E y f S Z x d W 9 0 O y w m c X V v d D t T Z W N 0 a W 9 u M S 9 l b X B s b 3 l l Z X M v Q X V 0 b 1 J l b W 9 2 Z W R D b 2 x 1 b W 5 z M S 5 7 R X h 0 Z W 5 z a W 9 u L D E z f S Z x d W 9 0 O y w m c X V v d D t T Z W N 0 a W 9 u M S 9 l b X B s b 3 l l Z X M v Q X V 0 b 1 J l b W 9 2 Z W R D b 2 x 1 b W 5 z M S 5 7 T m 9 0 Z X M s M T R 9 J n F 1 b 3 Q 7 L C Z x d W 9 0 O 1 N l Y 3 R p b 2 4 x L 2 V t c G x v e W V l c y 9 B d X R v U m V t b 3 Z l Z E N v b H V t b n M x L n t S Z X B v c n R z V G 8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Y 2 Y x N z E y L T Y 4 Z j Y t N D A w O S 1 h Y W I 3 L W E x Z D J h O G I 4 N z Z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O F Q w O T o z N z o 1 O S 4 0 M D g 2 N j M y W i I g L z 4 8 R W 5 0 c n k g V H l w Z T 0 i R m l s b E N v b H V t b l R 5 c G V z I i B W Y W x 1 Z T 0 i c 0 F 3 W U R D U W t K Q X d V R 0 J n W U d C Z 1 k 9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0 9 y Z G V y R G F 0 Z S Z x d W 9 0 O y w m c X V v d D t S Z X F 1 a X J l Z E R h d G U m c X V v d D s s J n F 1 b 3 Q 7 U 2 h p c H B l Z E R h d G U m c X V v d D s s J n F 1 b 3 Q 7 U 2 h p c F Z p Y S Z x d W 9 0 O y w m c X V v d D t G c m V p Z 2 h 0 J n F 1 b 3 Q 7 L C Z x d W 9 0 O 1 N o a X B O Y W 1 l J n F 1 b 3 Q 7 L C Z x d W 9 0 O 1 N o a X B B Z G R y Z X N z J n F 1 b 3 Q 7 L C Z x d W 9 0 O 1 N o a X B D a X R 5 J n F 1 b 3 Q 7 L C Z x d W 9 0 O 1 N o a X B S Z W d p b 2 4 m c X V v d D s s J n F 1 b 3 Q 7 U 2 h p c F B v c 3 R h b E N v Z G U m c X V v d D s s J n F 1 b 3 Q 7 U 2 h p c E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F 1 d G 9 S Z W 1 v d m V k Q 2 9 s d W 1 u c z E u e 0 9 y Z G V y S U Q s M H 0 m c X V v d D s s J n F 1 b 3 Q 7 U 2 V j d G l v b j E v b 3 J k Z X J z L 0 F 1 d G 9 S Z W 1 v d m V k Q 2 9 s d W 1 u c z E u e 0 N 1 c 3 R v b W V y S U Q s M X 0 m c X V v d D s s J n F 1 b 3 Q 7 U 2 V j d G l v b j E v b 3 J k Z X J z L 0 F 1 d G 9 S Z W 1 v d m V k Q 2 9 s d W 1 u c z E u e 0 V t c G x v e W V l S U Q s M n 0 m c X V v d D s s J n F 1 b 3 Q 7 U 2 V j d G l v b j E v b 3 J k Z X J z L 0 F 1 d G 9 S Z W 1 v d m V k Q 2 9 s d W 1 u c z E u e 0 9 y Z G V y R G F 0 Z S w z f S Z x d W 9 0 O y w m c X V v d D t T Z W N 0 a W 9 u M S 9 v c m R l c n M v Q X V 0 b 1 J l b W 9 2 Z W R D b 2 x 1 b W 5 z M S 5 7 U m V x d W l y Z W R E Y X R l L D R 9 J n F 1 b 3 Q 7 L C Z x d W 9 0 O 1 N l Y 3 R p b 2 4 x L 2 9 y Z G V y c y 9 B d X R v U m V t b 3 Z l Z E N v b H V t b n M x L n t T a G l w c G V k R G F 0 Z S w 1 f S Z x d W 9 0 O y w m c X V v d D t T Z W N 0 a W 9 u M S 9 v c m R l c n M v Q X V 0 b 1 J l b W 9 2 Z W R D b 2 x 1 b W 5 z M S 5 7 U 2 h p c F Z p Y S w 2 f S Z x d W 9 0 O y w m c X V v d D t T Z W N 0 a W 9 u M S 9 v c m R l c n M v Q X V 0 b 1 J l b W 9 2 Z W R D b 2 x 1 b W 5 z M S 5 7 R n J l a W d o d C w 3 f S Z x d W 9 0 O y w m c X V v d D t T Z W N 0 a W 9 u M S 9 v c m R l c n M v Q X V 0 b 1 J l b W 9 2 Z W R D b 2 x 1 b W 5 z M S 5 7 U 2 h p c E 5 h b W U s O H 0 m c X V v d D s s J n F 1 b 3 Q 7 U 2 V j d G l v b j E v b 3 J k Z X J z L 0 F 1 d G 9 S Z W 1 v d m V k Q 2 9 s d W 1 u c z E u e 1 N o a X B B Z G R y Z X N z L D l 9 J n F 1 b 3 Q 7 L C Z x d W 9 0 O 1 N l Y 3 R p b 2 4 x L 2 9 y Z G V y c y 9 B d X R v U m V t b 3 Z l Z E N v b H V t b n M x L n t T a G l w Q 2 l 0 e S w x M H 0 m c X V v d D s s J n F 1 b 3 Q 7 U 2 V j d G l v b j E v b 3 J k Z X J z L 0 F 1 d G 9 S Z W 1 v d m V k Q 2 9 s d W 1 u c z E u e 1 N o a X B S Z W d p b 2 4 s M T F 9 J n F 1 b 3 Q 7 L C Z x d W 9 0 O 1 N l Y 3 R p b 2 4 x L 2 9 y Z G V y c y 9 B d X R v U m V t b 3 Z l Z E N v b H V t b n M x L n t T a G l w U G 9 z d G F s Q 2 9 k Z S w x M n 0 m c X V v d D s s J n F 1 b 3 Q 7 U 2 V j d G l v b j E v b 3 J k Z X J z L 0 F 1 d G 9 S Z W 1 v d m V k Q 2 9 s d W 1 u c z E u e 1 N o a X B D b 3 V u d H J 5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3 J k Z X J z L 0 F 1 d G 9 S Z W 1 v d m V k Q 2 9 s d W 1 u c z E u e 0 9 y Z G V y S U Q s M H 0 m c X V v d D s s J n F 1 b 3 Q 7 U 2 V j d G l v b j E v b 3 J k Z X J z L 0 F 1 d G 9 S Z W 1 v d m V k Q 2 9 s d W 1 u c z E u e 0 N 1 c 3 R v b W V y S U Q s M X 0 m c X V v d D s s J n F 1 b 3 Q 7 U 2 V j d G l v b j E v b 3 J k Z X J z L 0 F 1 d G 9 S Z W 1 v d m V k Q 2 9 s d W 1 u c z E u e 0 V t c G x v e W V l S U Q s M n 0 m c X V v d D s s J n F 1 b 3 Q 7 U 2 V j d G l v b j E v b 3 J k Z X J z L 0 F 1 d G 9 S Z W 1 v d m V k Q 2 9 s d W 1 u c z E u e 0 9 y Z G V y R G F 0 Z S w z f S Z x d W 9 0 O y w m c X V v d D t T Z W N 0 a W 9 u M S 9 v c m R l c n M v Q X V 0 b 1 J l b W 9 2 Z W R D b 2 x 1 b W 5 z M S 5 7 U m V x d W l y Z W R E Y X R l L D R 9 J n F 1 b 3 Q 7 L C Z x d W 9 0 O 1 N l Y 3 R p b 2 4 x L 2 9 y Z G V y c y 9 B d X R v U m V t b 3 Z l Z E N v b H V t b n M x L n t T a G l w c G V k R G F 0 Z S w 1 f S Z x d W 9 0 O y w m c X V v d D t T Z W N 0 a W 9 u M S 9 v c m R l c n M v Q X V 0 b 1 J l b W 9 2 Z W R D b 2 x 1 b W 5 z M S 5 7 U 2 h p c F Z p Y S w 2 f S Z x d W 9 0 O y w m c X V v d D t T Z W N 0 a W 9 u M S 9 v c m R l c n M v Q X V 0 b 1 J l b W 9 2 Z W R D b 2 x 1 b W 5 z M S 5 7 R n J l a W d o d C w 3 f S Z x d W 9 0 O y w m c X V v d D t T Z W N 0 a W 9 u M S 9 v c m R l c n M v Q X V 0 b 1 J l b W 9 2 Z W R D b 2 x 1 b W 5 z M S 5 7 U 2 h p c E 5 h b W U s O H 0 m c X V v d D s s J n F 1 b 3 Q 7 U 2 V j d G l v b j E v b 3 J k Z X J z L 0 F 1 d G 9 S Z W 1 v d m V k Q 2 9 s d W 1 u c z E u e 1 N o a X B B Z G R y Z X N z L D l 9 J n F 1 b 3 Q 7 L C Z x d W 9 0 O 1 N l Y 3 R p b 2 4 x L 2 9 y Z G V y c y 9 B d X R v U m V t b 3 Z l Z E N v b H V t b n M x L n t T a G l w Q 2 l 0 e S w x M H 0 m c X V v d D s s J n F 1 b 3 Q 7 U 2 V j d G l v b j E v b 3 J k Z X J z L 0 F 1 d G 9 S Z W 1 v d m V k Q 2 9 s d W 1 u c z E u e 1 N o a X B S Z W d p b 2 4 s M T F 9 J n F 1 b 3 Q 7 L C Z x d W 9 0 O 1 N l Y 3 R p b 2 4 x L 2 9 y Z G V y c y 9 B d X R v U m V t b 3 Z l Z E N v b H V t b n M x L n t T a G l w U G 9 z d G F s Q 2 9 k Z S w x M n 0 m c X V v d D s s J n F 1 b 3 Q 7 U 2 V j d G l v b j E v b 3 J k Z X J z L 0 F 1 d G 9 S Z W 1 v d m V k Q 2 9 s d W 1 u c z E u e 1 N o a X B D b 3 V u d H J 5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R l N z Q z M y 0 5 N D k 0 L T Q 5 O T k t Y T c 5 Y y 0 3 N W V j Z m Y 3 M D A 0 N T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y Z G V y X 2 R l d G F p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O F Q w O T o 1 N z o x O S 4 5 M D M 5 M j c 3 W i I g L z 4 8 R W 5 0 c n k g V H l w Z T 0 i R m l s b E N v b H V t b l R 5 c G V z I i B W Y W x 1 Z T 0 i c 0 F 3 T U Z B d 1 U 9 I i A v P j x F b n R y e S B U e X B l P S J G a W x s Q 2 9 s d W 1 u T m F t Z X M i I F Z h b H V l P S J z W y Z x d W 9 0 O 0 9 y Z G V y S U Q m c X V v d D s s J n F 1 b 3 Q 7 U H J v Z H V j d E l E J n F 1 b 3 Q 7 L C Z x d W 9 0 O 1 V u a X R Q c m l j Z S Z x d W 9 0 O y w m c X V v d D t R d W F u d G l 0 e S Z x d W 9 0 O y w m c X V v d D t E a X N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I G R l d G F p b H M v Q X V 0 b 1 J l b W 9 2 Z W R D b 2 x 1 b W 5 z M S 5 7 T 3 J k Z X J J R C w w f S Z x d W 9 0 O y w m c X V v d D t T Z W N 0 a W 9 u M S 9 v c m R l c i B k Z X R h a W x z L 0 F 1 d G 9 S Z W 1 v d m V k Q 2 9 s d W 1 u c z E u e 1 B y b 2 R 1 Y 3 R J R C w x f S Z x d W 9 0 O y w m c X V v d D t T Z W N 0 a W 9 u M S 9 v c m R l c i B k Z X R h a W x z L 0 F 1 d G 9 S Z W 1 v d m V k Q 2 9 s d W 1 u c z E u e 1 V u a X R Q c m l j Z S w y f S Z x d W 9 0 O y w m c X V v d D t T Z W N 0 a W 9 u M S 9 v c m R l c i B k Z X R h a W x z L 0 F 1 d G 9 S Z W 1 v d m V k Q 2 9 s d W 1 u c z E u e 1 F 1 Y W 5 0 a X R 5 L D N 9 J n F 1 b 3 Q 7 L C Z x d W 9 0 O 1 N l Y 3 R p b 2 4 x L 2 9 y Z G V y I G R l d G F p b H M v Q X V 0 b 1 J l b W 9 2 Z W R D b 2 x 1 b W 5 z M S 5 7 R G l z Y 2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k Z X I g Z G V 0 Y W l s c y 9 B d X R v U m V t b 3 Z l Z E N v b H V t b n M x L n t P c m R l c k l E L D B 9 J n F 1 b 3 Q 7 L C Z x d W 9 0 O 1 N l Y 3 R p b 2 4 x L 2 9 y Z G V y I G R l d G F p b H M v Q X V 0 b 1 J l b W 9 2 Z W R D b 2 x 1 b W 5 z M S 5 7 U H J v Z H V j d E l E L D F 9 J n F 1 b 3 Q 7 L C Z x d W 9 0 O 1 N l Y 3 R p b 2 4 x L 2 9 y Z G V y I G R l d G F p b H M v Q X V 0 b 1 J l b W 9 2 Z W R D b 2 x 1 b W 5 z M S 5 7 V W 5 p d F B y a W N l L D J 9 J n F 1 b 3 Q 7 L C Z x d W 9 0 O 1 N l Y 3 R p b 2 4 x L 2 9 y Z G V y I G R l d G F p b H M v Q X V 0 b 1 J l b W 9 2 Z W R D b 2 x 1 b W 5 z M S 5 7 U X V h b n R p d H k s M 3 0 m c X V v d D s s J n F 1 b 3 Q 7 U 2 V j d G l v b j E v b 3 J k Z X I g Z G V 0 Y W l s c y 9 B d X R v U m V t b 3 Z l Z E N v b H V t b n M x L n t E a X N j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I l M j B k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y N G N i N j g y L W R h M j E t N D M 1 N S 0 4 M z d h L W E 4 Y 2 E 1 M 2 Z l M j k z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h U M T A 6 M j A 6 M T k u O T k 5 N T M 1 M 1 o i I C 8 + P E V u d H J 5 I F R 5 c G U 9 I k Z p b G x D b 2 x 1 b W 5 U e X B l c y I g V m F s d W U 9 I n N B d 1 l E Q X d Z R k F 3 T U R B d z 0 9 I i A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U H J v Z H V j d E l E L D B 9 J n F 1 b 3 Q 7 L C Z x d W 9 0 O 1 N l Y 3 R p b 2 4 x L 3 B y b 2 R 1 Y 3 R z L 0 F 1 d G 9 S Z W 1 v d m V k Q 2 9 s d W 1 u c z E u e 1 B y b 2 R 1 Y 3 R O Y W 1 l L D F 9 J n F 1 b 3 Q 7 L C Z x d W 9 0 O 1 N l Y 3 R p b 2 4 x L 3 B y b 2 R 1 Y 3 R z L 0 F 1 d G 9 S Z W 1 v d m V k Q 2 9 s d W 1 u c z E u e 1 N 1 c H B s a W V y S U Q s M n 0 m c X V v d D s s J n F 1 b 3 Q 7 U 2 V j d G l v b j E v c H J v Z H V j d H M v Q X V 0 b 1 J l b W 9 2 Z W R D b 2 x 1 b W 5 z M S 5 7 Q 2 F 0 Z W d v c n l J R C w z f S Z x d W 9 0 O y w m c X V v d D t T Z W N 0 a W 9 u M S 9 w c m 9 k d W N 0 c y 9 B d X R v U m V t b 3 Z l Z E N v b H V t b n M x L n t R d W F u d G l 0 e V B l c l V u a X Q s N H 0 m c X V v d D s s J n F 1 b 3 Q 7 U 2 V j d G l v b j E v c H J v Z H V j d H M v Q X V 0 b 1 J l b W 9 2 Z W R D b 2 x 1 b W 5 z M S 5 7 V W 5 p d F B y a W N l L D V 9 J n F 1 b 3 Q 7 L C Z x d W 9 0 O 1 N l Y 3 R p b 2 4 x L 3 B y b 2 R 1 Y 3 R z L 0 F 1 d G 9 S Z W 1 v d m V k Q 2 9 s d W 1 u c z E u e 1 V u a X R z S W 5 T d G 9 j a y w 2 f S Z x d W 9 0 O y w m c X V v d D t T Z W N 0 a W 9 u M S 9 w c m 9 k d W N 0 c y 9 B d X R v U m V t b 3 Z l Z E N v b H V t b n M x L n t V b m l 0 c 0 9 u T 3 J k Z X I s N 3 0 m c X V v d D s s J n F 1 b 3 Q 7 U 2 V j d G l v b j E v c H J v Z H V j d H M v Q X V 0 b 1 J l b W 9 2 Z W R D b 2 x 1 b W 5 z M S 5 7 U m V v c m R l c k x l d m V s L D h 9 J n F 1 b 3 Q 7 L C Z x d W 9 0 O 1 N l Y 3 R p b 2 4 x L 3 B y b 2 R 1 Y 3 R z L 0 F 1 d G 9 S Z W 1 v d m V k Q 2 9 s d W 1 u c z E u e 0 R p c 2 N v b n R p b n V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J v Z H V j d H M v Q X V 0 b 1 J l b W 9 2 Z W R D b 2 x 1 b W 5 z M S 5 7 U H J v Z H V j d E l E L D B 9 J n F 1 b 3 Q 7 L C Z x d W 9 0 O 1 N l Y 3 R p b 2 4 x L 3 B y b 2 R 1 Y 3 R z L 0 F 1 d G 9 S Z W 1 v d m V k Q 2 9 s d W 1 u c z E u e 1 B y b 2 R 1 Y 3 R O Y W 1 l L D F 9 J n F 1 b 3 Q 7 L C Z x d W 9 0 O 1 N l Y 3 R p b 2 4 x L 3 B y b 2 R 1 Y 3 R z L 0 F 1 d G 9 S Z W 1 v d m V k Q 2 9 s d W 1 u c z E u e 1 N 1 c H B s a W V y S U Q s M n 0 m c X V v d D s s J n F 1 b 3 Q 7 U 2 V j d G l v b j E v c H J v Z H V j d H M v Q X V 0 b 1 J l b W 9 2 Z W R D b 2 x 1 b W 5 z M S 5 7 Q 2 F 0 Z W d v c n l J R C w z f S Z x d W 9 0 O y w m c X V v d D t T Z W N 0 a W 9 u M S 9 w c m 9 k d W N 0 c y 9 B d X R v U m V t b 3 Z l Z E N v b H V t b n M x L n t R d W F u d G l 0 e V B l c l V u a X Q s N H 0 m c X V v d D s s J n F 1 b 3 Q 7 U 2 V j d G l v b j E v c H J v Z H V j d H M v Q X V 0 b 1 J l b W 9 2 Z W R D b 2 x 1 b W 5 z M S 5 7 V W 5 p d F B y a W N l L D V 9 J n F 1 b 3 Q 7 L C Z x d W 9 0 O 1 N l Y 3 R p b 2 4 x L 3 B y b 2 R 1 Y 3 R z L 0 F 1 d G 9 S Z W 1 v d m V k Q 2 9 s d W 1 u c z E u e 1 V u a X R z S W 5 T d G 9 j a y w 2 f S Z x d W 9 0 O y w m c X V v d D t T Z W N 0 a W 9 u M S 9 w c m 9 k d W N 0 c y 9 B d X R v U m V t b 3 Z l Z E N v b H V t b n M x L n t V b m l 0 c 0 9 u T 3 J k Z X I s N 3 0 m c X V v d D s s J n F 1 b 3 Q 7 U 2 V j d G l v b j E v c H J v Z H V j d H M v Q X V 0 b 1 J l b W 9 2 Z W R D b 2 x 1 b W 5 z M S 5 7 U m V v c m R l c k x l d m V s L D h 9 J n F 1 b 3 Q 7 L C Z x d W 9 0 O 1 N l Y 3 R p b 2 4 x L 3 B y b 2 R 1 Y 3 R z L 0 F 1 d G 9 S Z W 1 v d m V k Q 2 9 s d W 1 u c z E u e 0 R p c 2 N v b n R p b n V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D N l N j d i Y y 1 k M j R m L T R l N j E t Y T E 3 Y y 1 j Y z k z N 2 R i M T g w Z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c H B s a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O F Q x M D o 0 O T o 1 M S 4 0 M T M w M D g 5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U 3 V w c G x p Z X J J R C Z x d W 9 0 O y w m c X V v d D t D b 2 1 w Y W 5 5 T m F t Z S Z x d W 9 0 O y w m c X V v d D t D b 2 5 0 Y W N 0 T m F t Z S Z x d W 9 0 O y w m c X V v d D t D b 2 5 0 Y W N 0 V G l 0 b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G h v b m U m c X V v d D s s J n F 1 b 3 Q 7 R m F 4 J n F 1 b 3 Q 7 L C Z x d W 9 0 O 0 h v b W V Q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H B s a W V y c y 9 B d X R v U m V t b 3 Z l Z E N v b H V t b n M x L n t T d X B w b G l l c k l E L D B 9 J n F 1 b 3 Q 7 L C Z x d W 9 0 O 1 N l Y 3 R p b 2 4 x L 3 N 1 c H B s a W V y c y 9 B d X R v U m V t b 3 Z l Z E N v b H V t b n M x L n t D b 2 1 w Y W 5 5 T m F t Z S w x f S Z x d W 9 0 O y w m c X V v d D t T Z W N 0 a W 9 u M S 9 z d X B w b G l l c n M v Q X V 0 b 1 J l b W 9 2 Z W R D b 2 x 1 b W 5 z M S 5 7 Q 2 9 u d G F j d E 5 h b W U s M n 0 m c X V v d D s s J n F 1 b 3 Q 7 U 2 V j d G l v b j E v c 3 V w c G x p Z X J z L 0 F 1 d G 9 S Z W 1 v d m V k Q 2 9 s d W 1 u c z E u e 0 N v b n R h Y 3 R U a X R s Z S w z f S Z x d W 9 0 O y w m c X V v d D t T Z W N 0 a W 9 u M S 9 z d X B w b G l l c n M v Q X V 0 b 1 J l b W 9 2 Z W R D b 2 x 1 b W 5 z M S 5 7 Q W R k c m V z c y w 0 f S Z x d W 9 0 O y w m c X V v d D t T Z W N 0 a W 9 u M S 9 z d X B w b G l l c n M v Q X V 0 b 1 J l b W 9 2 Z W R D b 2 x 1 b W 5 z M S 5 7 Q 2 l 0 e S w 1 f S Z x d W 9 0 O y w m c X V v d D t T Z W N 0 a W 9 u M S 9 z d X B w b G l l c n M v Q X V 0 b 1 J l b W 9 2 Z W R D b 2 x 1 b W 5 z M S 5 7 U m V n a W 9 u L D Z 9 J n F 1 b 3 Q 7 L C Z x d W 9 0 O 1 N l Y 3 R p b 2 4 x L 3 N 1 c H B s a W V y c y 9 B d X R v U m V t b 3 Z l Z E N v b H V t b n M x L n t Q b 3 N 0 Y W x D b 2 R l L D d 9 J n F 1 b 3 Q 7 L C Z x d W 9 0 O 1 N l Y 3 R p b 2 4 x L 3 N 1 c H B s a W V y c y 9 B d X R v U m V t b 3 Z l Z E N v b H V t b n M x L n t D b 3 V u d H J 5 L D h 9 J n F 1 b 3 Q 7 L C Z x d W 9 0 O 1 N l Y 3 R p b 2 4 x L 3 N 1 c H B s a W V y c y 9 B d X R v U m V t b 3 Z l Z E N v b H V t b n M x L n t Q a G 9 u Z S w 5 f S Z x d W 9 0 O y w m c X V v d D t T Z W N 0 a W 9 u M S 9 z d X B w b G l l c n M v Q X V 0 b 1 J l b W 9 2 Z W R D b 2 x 1 b W 5 z M S 5 7 R m F 4 L D E w f S Z x d W 9 0 O y w m c X V v d D t T Z W N 0 a W 9 u M S 9 z d X B w b G l l c n M v Q X V 0 b 1 J l b W 9 2 Z W R D b 2 x 1 b W 5 z M S 5 7 S G 9 t Z V B h Z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d X B w b G l l c n M v Q X V 0 b 1 J l b W 9 2 Z W R D b 2 x 1 b W 5 z M S 5 7 U 3 V w c G x p Z X J J R C w w f S Z x d W 9 0 O y w m c X V v d D t T Z W N 0 a W 9 u M S 9 z d X B w b G l l c n M v Q X V 0 b 1 J l b W 9 2 Z W R D b 2 x 1 b W 5 z M S 5 7 Q 2 9 t c G F u e U 5 h b W U s M X 0 m c X V v d D s s J n F 1 b 3 Q 7 U 2 V j d G l v b j E v c 3 V w c G x p Z X J z L 0 F 1 d G 9 S Z W 1 v d m V k Q 2 9 s d W 1 u c z E u e 0 N v b n R h Y 3 R O Y W 1 l L D J 9 J n F 1 b 3 Q 7 L C Z x d W 9 0 O 1 N l Y 3 R p b 2 4 x L 3 N 1 c H B s a W V y c y 9 B d X R v U m V t b 3 Z l Z E N v b H V t b n M x L n t D b 2 5 0 Y W N 0 V G l 0 b G U s M 3 0 m c X V v d D s s J n F 1 b 3 Q 7 U 2 V j d G l v b j E v c 3 V w c G x p Z X J z L 0 F 1 d G 9 S Z W 1 v d m V k Q 2 9 s d W 1 u c z E u e 0 F k Z H J l c 3 M s N H 0 m c X V v d D s s J n F 1 b 3 Q 7 U 2 V j d G l v b j E v c 3 V w c G x p Z X J z L 0 F 1 d G 9 S Z W 1 v d m V k Q 2 9 s d W 1 u c z E u e 0 N p d H k s N X 0 m c X V v d D s s J n F 1 b 3 Q 7 U 2 V j d G l v b j E v c 3 V w c G x p Z X J z L 0 F 1 d G 9 S Z W 1 v d m V k Q 2 9 s d W 1 u c z E u e 1 J l Z 2 l v b i w 2 f S Z x d W 9 0 O y w m c X V v d D t T Z W N 0 a W 9 u M S 9 z d X B w b G l l c n M v Q X V 0 b 1 J l b W 9 2 Z W R D b 2 x 1 b W 5 z M S 5 7 U G 9 z d G F s Q 2 9 k Z S w 3 f S Z x d W 9 0 O y w m c X V v d D t T Z W N 0 a W 9 u M S 9 z d X B w b G l l c n M v Q X V 0 b 1 J l b W 9 2 Z W R D b 2 x 1 b W 5 z M S 5 7 Q 2 9 1 b n R y e S w 4 f S Z x d W 9 0 O y w m c X V v d D t T Z W N 0 a W 9 u M S 9 z d X B w b G l l c n M v Q X V 0 b 1 J l b W 9 2 Z W R D b 2 x 1 b W 5 z M S 5 7 U G h v b m U s O X 0 m c X V v d D s s J n F 1 b 3 Q 7 U 2 V j d G l v b j E v c 3 V w c G x p Z X J z L 0 F 1 d G 9 S Z W 1 v d m V k Q 2 9 s d W 1 u c z E u e 0 Z h e C w x M H 0 m c X V v d D s s J n F 1 b 3 Q 7 U 2 V j d G l v b j E v c 3 V w c G x p Z X J z L 0 F 1 d G 9 S Z W 1 v d m V k Q 2 9 s d W 1 u c z E u e 0 h v b W V Q Y W d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c G x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a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1 Y 2 V m N T F i L T I y N 2 Q t N G J k Z S 0 5 O D M z L T E 2 N j J j Y T J j N m J i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l w c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4 V D E w O j U 0 O j Q 4 L j g x M j k z O T B a I i A v P j x F b n R y e S B U e X B l P S J G a W x s Q 2 9 s d W 1 u V H l w Z X M i I F Z h b H V l P S J z Q X d Z R y I g L z 4 8 R W 5 0 c n k g V H l w Z T 0 i R m l s b E N v b H V t b k 5 h b W V z I i B W Y W x 1 Z T 0 i c 1 s m c X V v d D t T a G l w c G V y S U Q m c X V v d D s s J n F 1 b 3 Q 7 Q 2 9 t c G F u e U 5 h b W U m c X V v d D s s J n F 1 b 3 Q 7 U G h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l w c G V y c y 9 B d X R v U m V t b 3 Z l Z E N v b H V t b n M x L n t T a G l w c G V y S U Q s M H 0 m c X V v d D s s J n F 1 b 3 Q 7 U 2 V j d G l v b j E v c 2 h p c H B l c n M v Q X V 0 b 1 J l b W 9 2 Z W R D b 2 x 1 b W 5 z M S 5 7 Q 2 9 t c G F u e U 5 h b W U s M X 0 m c X V v d D s s J n F 1 b 3 Q 7 U 2 V j d G l v b j E v c 2 h p c H B l c n M v Q X V 0 b 1 J l b W 9 2 Z W R D b 2 x 1 b W 5 z M S 5 7 U G h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h p c H B l c n M v Q X V 0 b 1 J l b W 9 2 Z W R D b 2 x 1 b W 5 z M S 5 7 U 2 h p c H B l c k l E L D B 9 J n F 1 b 3 Q 7 L C Z x d W 9 0 O 1 N l Y 3 R p b 2 4 x L 3 N o a X B w Z X J z L 0 F 1 d G 9 S Z W 1 v d m V k Q 2 9 s d W 1 u c z E u e 0 N v b X B h b n l O Y W 1 l L D F 9 J n F 1 b 3 Q 7 L C Z x d W 9 0 O 1 N l Y 3 R p b 2 4 x L 3 N o a X B w Z X J z L 0 F 1 d G 9 S Z W 1 v d m V k Q 2 9 s d W 1 u c z E u e 1 B o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l w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u p Q / K j e I U S b 4 I r M Q S e d T Q A A A A A C A A A A A A A Q Z g A A A A E A A C A A A A A E c I M z e 5 X + 5 R R 6 z A W K A q c z z v y k C J Z N j y t 1 t T r N i m C I q g A A A A A O g A A A A A I A A C A A A A B F x P 2 x e z X 4 4 X l V 4 8 C c I z P 3 r f I K 0 5 X 8 Y 9 v + m m l 9 v y k X v 1 A A A A D 7 A f P u s y 3 t X s E J g x E C d v a 8 A K v 7 9 R F M S R / a x e s e 6 S 9 r 2 U 3 U C Q 9 E J Y i B S D z 4 w + R o L u V Z 3 t 7 f 0 j F i 6 7 x G B 7 u t 0 J B E w Y Y T f l P 2 Y y O s Y m F z M G m V l E A A A A C 0 j c p l z l l M l H J e g t 7 8 I G q / h r P B N 6 7 d k D 6 U H n 5 E 4 K S C E G s d w l w 1 H Z k b Y D m a 6 O l c K a v 6 Y J 8 3 d f G C i Y S / P / e d 0 U F 1 < / D a t a M a s h u p > 
</file>

<file path=customXml/itemProps1.xml><?xml version="1.0" encoding="utf-8"?>
<ds:datastoreItem xmlns:ds="http://schemas.openxmlformats.org/officeDocument/2006/customXml" ds:itemID="{6DEDF009-3E47-4F38-9054-22DEFBE21D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</vt:lpstr>
      <vt:lpstr>Employees</vt:lpstr>
      <vt:lpstr>Orders</vt:lpstr>
      <vt:lpstr>Products</vt:lpstr>
      <vt:lpstr>Order details</vt:lpstr>
      <vt:lpstr>Suppliers</vt:lpstr>
      <vt:lpstr>Shippers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 Goswami</dc:creator>
  <cp:lastModifiedBy>Rajni Goswami</cp:lastModifiedBy>
  <dcterms:created xsi:type="dcterms:W3CDTF">2015-06-05T18:17:20Z</dcterms:created>
  <dcterms:modified xsi:type="dcterms:W3CDTF">2025-10-18T20:54:48Z</dcterms:modified>
</cp:coreProperties>
</file>