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J\Desktop\Masai\"/>
    </mc:Choice>
  </mc:AlternateContent>
  <xr:revisionPtr revIDLastSave="0" documentId="13_ncr:1_{FDBD492E-4D2A-45F6-9585-B82717A1EAA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ckey Team Data" sheetId="1" r:id="rId1"/>
    <sheet name="Lookup functions" sheetId="2" r:id="rId2"/>
    <sheet name="Index_match_lookup" sheetId="3" r:id="rId3"/>
    <sheet name="Case_sensitivity_lookup" sheetId="4" r:id="rId4"/>
    <sheet name="Data validation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A3Gv7FNZmnMCHnVY6hdgKR81KqQ==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5" i="4"/>
  <c r="H6" i="3"/>
  <c r="H7" i="3"/>
  <c r="H8" i="3"/>
  <c r="H9" i="3"/>
  <c r="H10" i="3"/>
  <c r="H11" i="3"/>
  <c r="H5" i="3"/>
  <c r="G6" i="3"/>
  <c r="G7" i="3"/>
  <c r="G8" i="3"/>
  <c r="G9" i="3"/>
  <c r="G10" i="3"/>
  <c r="G11" i="3"/>
  <c r="G5" i="3"/>
  <c r="F6" i="3"/>
  <c r="F7" i="3"/>
  <c r="F8" i="3"/>
  <c r="F9" i="3"/>
  <c r="F10" i="3"/>
  <c r="F11" i="3"/>
  <c r="F5" i="3"/>
  <c r="E5" i="3"/>
  <c r="E6" i="3"/>
  <c r="E7" i="3"/>
  <c r="E8" i="3"/>
  <c r="E9" i="3"/>
  <c r="E10" i="3"/>
  <c r="E11" i="3"/>
  <c r="F6" i="2"/>
  <c r="F7" i="2"/>
  <c r="F8" i="2"/>
  <c r="F9" i="2"/>
  <c r="F10" i="2"/>
  <c r="F11" i="2"/>
  <c r="F12" i="2"/>
  <c r="F13" i="2"/>
  <c r="F14" i="2"/>
  <c r="F15" i="2"/>
  <c r="F5" i="2"/>
  <c r="E6" i="2"/>
  <c r="E7" i="2"/>
  <c r="E8" i="2"/>
  <c r="E9" i="2"/>
  <c r="E10" i="2"/>
  <c r="E11" i="2"/>
  <c r="E12" i="2"/>
  <c r="E13" i="2"/>
  <c r="E14" i="2"/>
  <c r="E15" i="2"/>
  <c r="E5" i="2"/>
  <c r="D5" i="2"/>
  <c r="D6" i="2"/>
  <c r="D7" i="2"/>
  <c r="D8" i="2"/>
  <c r="D9" i="2"/>
  <c r="D10" i="2"/>
  <c r="D11" i="2"/>
  <c r="D12" i="2"/>
  <c r="D13" i="2"/>
  <c r="D14" i="2"/>
  <c r="D15" i="2"/>
  <c r="M4" i="4"/>
  <c r="L4" i="4"/>
  <c r="K4" i="4" l="1"/>
  <c r="N4" i="4" s="1"/>
</calcChain>
</file>

<file path=xl/sharedStrings.xml><?xml version="1.0" encoding="utf-8"?>
<sst xmlns="http://schemas.openxmlformats.org/spreadsheetml/2006/main" count="536" uniqueCount="224">
  <si>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</si>
  <si>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</si>
  <si>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</si>
  <si>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</si>
  <si>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</si>
  <si>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</si>
  <si>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</si>
  <si>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</si>
  <si>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</si>
  <si>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</si>
  <si>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</si>
  <si>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</si>
  <si>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</si>
  <si>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</si>
  <si>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</si>
  <si>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</si>
  <si>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</si>
  <si>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</si>
  <si>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</si>
  <si>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</si>
  <si>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</si>
  <si>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</si>
  <si>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</si>
  <si>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</si>
  <si>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</si>
  <si>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</si>
  <si>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</si>
  <si>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</si>
  <si>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</si>
  <si>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</si>
  <si>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</si>
  <si>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</si>
  <si>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</si>
  <si>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</si>
  <si>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</si>
  <si>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</si>
  <si>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</si>
  <si>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</si>
  <si>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</si>
  <si>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</si>
  <si>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</si>
  <si>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</si>
  <si>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</si>
  <si>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</si>
  <si>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</si>
  <si>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</si>
  <si>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</si>
  <si>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</si>
  <si>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</si>
  <si>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</si>
  <si>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</si>
  <si>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</si>
  <si>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</si>
  <si>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</si>
  <si>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</si>
  <si>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</si>
  <si>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</si>
  <si>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</si>
  <si>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</si>
  <si>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</si>
  <si>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</si>
  <si>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</si>
  <si>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</si>
  <si>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</si>
  <si>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</si>
  <si>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</si>
  <si>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</si>
  <si>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</si>
  <si>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</si>
  <si>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</si>
  <si>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</si>
  <si>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</si>
  <si>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</si>
  <si>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</si>
  <si>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</si>
  <si>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</si>
  <si>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</si>
  <si>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</si>
  <si>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</si>
  <si>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</si>
  <si>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</si>
  <si>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</si>
  <si>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</si>
  <si>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</si>
  <si>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</si>
  <si>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</si>
  <si>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</si>
  <si>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</si>
  <si>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</si>
  <si>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</si>
  <si>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</si>
  <si>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</si>
  <si>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</si>
  <si>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</si>
  <si>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</si>
  <si>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</si>
  <si>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</si>
  <si>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</si>
  <si>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</si>
  <si>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</si>
  <si>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</si>
  <si>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</si>
  <si>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</si>
  <si>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</si>
  <si>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</si>
  <si>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</si>
  <si>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</si>
  <si>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</si>
  <si>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</si>
  <si>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</si>
  <si>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</si>
  <si>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</si>
  <si>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</si>
  <si>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</si>
  <si>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</si>
  <si>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</si>
  <si>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</si>
  <si>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</si>
  <si>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</si>
  <si>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</si>
  <si>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</si>
  <si>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</si>
  <si>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</si>
  <si>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</si>
  <si>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</si>
  <si>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</si>
  <si>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</si>
  <si>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</si>
  <si>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</si>
  <si>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</si>
  <si>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</si>
  <si>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</si>
  <si>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</si>
  <si>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</si>
  <si>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</si>
  <si>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</si>
  <si>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</si>
  <si>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</si>
  <si>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</si>
  <si>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</si>
  <si>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</si>
  <si>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</si>
  <si>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</si>
  <si>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</si>
  <si>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</si>
  <si>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</si>
  <si>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</si>
  <si>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</si>
  <si>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</si>
  <si>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</si>
  <si>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</si>
  <si>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</si>
  <si>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</si>
  <si>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</si>
  <si>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</si>
  <si>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</si>
  <si>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</si>
  <si>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</si>
  <si>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</si>
  <si>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</si>
  <si>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</si>
  <si>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</si>
  <si>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</si>
  <si>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</si>
  <si>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</si>
  <si>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</si>
  <si>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</si>
  <si>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</si>
  <si>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</si>
  <si>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</si>
  <si>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</si>
  <si>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</si>
  <si>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</si>
  <si>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</si>
  <si>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</si>
  <si>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</si>
  <si>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</si>
  <si>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</si>
  <si>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</si>
  <si>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</si>
  <si>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</si>
  <si>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</si>
  <si>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</si>
  <si>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</si>
  <si>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</si>
  <si>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</si>
  <si>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</si>
  <si>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</si>
  <si>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</si>
  <si>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</si>
  <si>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</si>
  <si>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</si>
  <si>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</si>
  <si>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</si>
  <si>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Use lookup functions to get Player_id,Height,Team and Country using Player_Name</t>
  </si>
  <si>
    <t>Player_id</t>
  </si>
  <si>
    <t>Hockey_Team</t>
  </si>
  <si>
    <t>Excel</t>
  </si>
  <si>
    <t>python</t>
  </si>
  <si>
    <t>ML</t>
  </si>
  <si>
    <t>Total_marks</t>
  </si>
  <si>
    <t>Student_Name</t>
  </si>
  <si>
    <t>Excel_marks</t>
  </si>
  <si>
    <t>Python_marks</t>
  </si>
  <si>
    <t>ML_Marks</t>
  </si>
  <si>
    <t>saurabh</t>
  </si>
  <si>
    <t>SAURABH</t>
  </si>
  <si>
    <t>Gaurav</t>
  </si>
  <si>
    <t>Using lookup function get marks of "saurabh" from given table</t>
  </si>
  <si>
    <t>Sandeep</t>
  </si>
  <si>
    <t>Syam</t>
  </si>
  <si>
    <t>Using Data validation to answer the following</t>
  </si>
  <si>
    <t>Personal Data Table</t>
  </si>
  <si>
    <t>Give input message as "Enter Name" and give condition as "Text length should be between 5-12 characters" and error message should "Enter name with in 5-12  characters</t>
  </si>
  <si>
    <t>Contact number</t>
  </si>
  <si>
    <t>Give input message as "Enter Number" and give condition as "Only whole numbers" and error message should "Enter whole numbers only"</t>
  </si>
  <si>
    <t>Pincode</t>
  </si>
  <si>
    <t>Create a drop down button for this from the available pin codes in pincode table (Take some Pin Codes from the internet)</t>
  </si>
  <si>
    <t>Date of birth</t>
  </si>
  <si>
    <t>Give input message as "Enter DOB" and give condition as "date between 1/1/1995 to 1/1/2022" and error message should "You are not eligible"</t>
  </si>
  <si>
    <t>Email</t>
  </si>
  <si>
    <t>Accept only text in email format "xyz@cd.in"</t>
  </si>
  <si>
    <t>Pin Code</t>
  </si>
  <si>
    <t>Exact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</si>
</sst>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6D9F0"/>
        <bgColor rgb="FFC6D9F0"/>
      </patternFill>
    </fill>
    <fill>
      <patternFill patternType="solid">
        <fgColor rgb="FFD99594"/>
        <bgColor rgb="FFD9959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6" xfId="0" applyFont="1" applyBorder="1" applyAlignment="1"/>
    <xf numFmtId="0" fontId="7" fillId="0" borderId="4" xfId="0" applyFont="1" applyBorder="1" applyAlignment="1">
      <alignment horizontal="center"/>
    </xf>
    <xf numFmtId="0" fontId="5" fillId="0" borderId="5" xfId="0" applyFont="1" applyBorder="1"/>
    <xf numFmtId="0" fontId="10" fillId="5" borderId="4" xfId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6" fillId="3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000"/>
  <sheetViews>
    <sheetView workbookViewId="0">
      <selection activeCell="B44" sqref="B44"/>
    </sheetView>
  </sheetViews>
  <sheetFormatPr defaultColWidth="14.44140625" defaultRowHeight="15" customHeight="1" x14ac:dyDescent="0.3"/>
  <cols>
    <col min="1" max="1" width="8.77734375" customWidth="1"/>
    <col min="2" max="2" width="13.77734375" customWidth="1"/>
    <col min="3" max="3" width="14" customWidth="1"/>
    <col min="4" max="4" width="15.44140625" customWidth="1"/>
    <col min="5" max="5" width="20" customWidth="1"/>
    <col min="6" max="7" width="8.77734375" customWidth="1"/>
    <col min="8" max="8" width="18.77734375" customWidth="1"/>
    <col min="9" max="9" width="19" customWidth="1"/>
    <col min="10" max="26" width="8.77734375" customWidth="1"/>
  </cols>
  <sheetData>
    <row r="3" spans="2:11" ht="14.4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11" ht="14.4" x14ac:dyDescent="0.3">
      <c r="B4" s="2">
        <v>1</v>
      </c>
      <c r="C4" s="2" t="s">
        <v>8</v>
      </c>
      <c r="D4" s="2" t="s">
        <v>9</v>
      </c>
      <c r="E4" s="2" t="s">
        <v>10</v>
      </c>
      <c r="F4" s="2">
        <v>148</v>
      </c>
      <c r="G4" s="2" t="s">
        <v>11</v>
      </c>
      <c r="H4" s="3">
        <v>31820</v>
      </c>
      <c r="I4" s="2" t="s">
        <v>12</v>
      </c>
    </row>
    <row r="5" spans="2:11" ht="14.4" x14ac:dyDescent="0.3">
      <c r="B5" s="2">
        <v>2</v>
      </c>
      <c r="C5" s="2" t="s">
        <v>8</v>
      </c>
      <c r="D5" s="2" t="s">
        <v>9</v>
      </c>
      <c r="E5" s="2" t="s">
        <v>13</v>
      </c>
      <c r="F5" s="2">
        <v>148</v>
      </c>
      <c r="G5" s="2" t="s">
        <v>14</v>
      </c>
      <c r="H5" s="3">
        <v>32775</v>
      </c>
      <c r="I5" s="2" t="s">
        <v>15</v>
      </c>
      <c r="K5" s="4"/>
    </row>
    <row r="6" spans="2:11" ht="14.4" x14ac:dyDescent="0.3">
      <c r="B6" s="2">
        <v>3</v>
      </c>
      <c r="C6" s="2" t="s">
        <v>8</v>
      </c>
      <c r="D6" s="2" t="s">
        <v>9</v>
      </c>
      <c r="E6" s="2" t="s">
        <v>16</v>
      </c>
      <c r="F6" s="2">
        <v>156</v>
      </c>
      <c r="G6" s="2" t="s">
        <v>17</v>
      </c>
      <c r="H6" s="3">
        <v>34459</v>
      </c>
      <c r="I6" s="2" t="s">
        <v>18</v>
      </c>
      <c r="K6" s="4"/>
    </row>
    <row r="7" spans="2:11" ht="14.4" x14ac:dyDescent="0.3">
      <c r="B7" s="2">
        <v>4</v>
      </c>
      <c r="C7" s="2" t="s">
        <v>8</v>
      </c>
      <c r="D7" s="2" t="s">
        <v>9</v>
      </c>
      <c r="E7" s="2" t="s">
        <v>19</v>
      </c>
      <c r="F7" s="2">
        <v>172</v>
      </c>
      <c r="G7" s="2" t="s">
        <v>17</v>
      </c>
      <c r="H7" s="3">
        <v>32674</v>
      </c>
      <c r="I7" s="2" t="s">
        <v>20</v>
      </c>
    </row>
    <row r="8" spans="2:11" ht="14.4" x14ac:dyDescent="0.3">
      <c r="B8" s="2">
        <v>5</v>
      </c>
      <c r="C8" s="2" t="s">
        <v>8</v>
      </c>
      <c r="D8" s="2" t="s">
        <v>9</v>
      </c>
      <c r="E8" s="2" t="s">
        <v>21</v>
      </c>
      <c r="F8" s="2">
        <v>144</v>
      </c>
      <c r="G8" s="2" t="s">
        <v>22</v>
      </c>
      <c r="H8" s="3">
        <v>33670</v>
      </c>
      <c r="I8" s="2" t="s">
        <v>23</v>
      </c>
    </row>
    <row r="9" spans="2:11" ht="14.4" x14ac:dyDescent="0.3">
      <c r="B9" s="2">
        <v>6</v>
      </c>
      <c r="C9" s="2" t="s">
        <v>8</v>
      </c>
      <c r="D9" s="2" t="s">
        <v>9</v>
      </c>
      <c r="E9" s="2" t="s">
        <v>24</v>
      </c>
      <c r="F9" s="2">
        <v>159</v>
      </c>
      <c r="G9" s="2" t="s">
        <v>25</v>
      </c>
      <c r="H9" s="3">
        <v>33610</v>
      </c>
      <c r="I9" s="2" t="s">
        <v>26</v>
      </c>
    </row>
    <row r="10" spans="2:11" ht="14.4" x14ac:dyDescent="0.3">
      <c r="B10" s="2">
        <v>7</v>
      </c>
      <c r="C10" s="2" t="s">
        <v>8</v>
      </c>
      <c r="D10" s="2" t="s">
        <v>9</v>
      </c>
      <c r="E10" s="2" t="s">
        <v>27</v>
      </c>
      <c r="F10" s="2">
        <v>150</v>
      </c>
      <c r="G10" s="2" t="s">
        <v>28</v>
      </c>
      <c r="H10" s="3">
        <v>33121</v>
      </c>
      <c r="I10" s="2" t="s">
        <v>29</v>
      </c>
    </row>
    <row r="11" spans="2:11" ht="14.4" x14ac:dyDescent="0.3">
      <c r="B11" s="2">
        <v>8</v>
      </c>
      <c r="C11" s="2" t="s">
        <v>8</v>
      </c>
      <c r="D11" s="2" t="s">
        <v>9</v>
      </c>
      <c r="E11" s="2" t="s">
        <v>30</v>
      </c>
      <c r="F11" s="2">
        <v>156</v>
      </c>
      <c r="G11" s="2" t="s">
        <v>14</v>
      </c>
      <c r="H11" s="3">
        <v>33362</v>
      </c>
      <c r="I11" s="2" t="s">
        <v>31</v>
      </c>
    </row>
    <row r="12" spans="2:11" ht="14.4" x14ac:dyDescent="0.3">
      <c r="B12" s="2">
        <v>9</v>
      </c>
      <c r="C12" s="2" t="s">
        <v>8</v>
      </c>
      <c r="D12" s="2" t="s">
        <v>9</v>
      </c>
      <c r="E12" s="2" t="s">
        <v>32</v>
      </c>
      <c r="F12" s="2">
        <v>140</v>
      </c>
      <c r="G12" s="2" t="s">
        <v>28</v>
      </c>
      <c r="H12" s="3">
        <v>34703</v>
      </c>
      <c r="I12" s="2" t="s">
        <v>33</v>
      </c>
    </row>
    <row r="13" spans="2:11" ht="14.4" x14ac:dyDescent="0.3">
      <c r="B13" s="2">
        <v>10</v>
      </c>
      <c r="C13" s="2" t="s">
        <v>8</v>
      </c>
      <c r="D13" s="2" t="s">
        <v>9</v>
      </c>
      <c r="E13" s="2" t="s">
        <v>34</v>
      </c>
      <c r="F13" s="2">
        <v>170</v>
      </c>
      <c r="G13" s="2" t="s">
        <v>11</v>
      </c>
      <c r="H13" s="3">
        <v>32300</v>
      </c>
      <c r="I13" s="2" t="s">
        <v>35</v>
      </c>
    </row>
    <row r="14" spans="2:11" ht="14.4" x14ac:dyDescent="0.3">
      <c r="B14" s="2">
        <v>11</v>
      </c>
      <c r="C14" s="2" t="s">
        <v>8</v>
      </c>
      <c r="D14" s="2" t="s">
        <v>9</v>
      </c>
      <c r="E14" s="2" t="s">
        <v>36</v>
      </c>
      <c r="F14" s="2">
        <v>180</v>
      </c>
      <c r="G14" s="2" t="s">
        <v>17</v>
      </c>
      <c r="H14" s="3">
        <v>33163</v>
      </c>
      <c r="I14" s="2" t="s">
        <v>37</v>
      </c>
    </row>
    <row r="15" spans="2:11" ht="14.4" x14ac:dyDescent="0.3">
      <c r="B15" s="2">
        <v>12</v>
      </c>
      <c r="C15" s="2" t="s">
        <v>8</v>
      </c>
      <c r="D15" s="2" t="s">
        <v>9</v>
      </c>
      <c r="E15" s="2" t="s">
        <v>38</v>
      </c>
      <c r="F15" s="2">
        <v>130</v>
      </c>
      <c r="G15" s="2" t="s">
        <v>11</v>
      </c>
      <c r="H15" s="3">
        <v>35031</v>
      </c>
      <c r="I15" s="2" t="s">
        <v>39</v>
      </c>
    </row>
    <row r="16" spans="2:11" ht="14.4" x14ac:dyDescent="0.3">
      <c r="B16" s="2">
        <v>13</v>
      </c>
      <c r="C16" s="2" t="s">
        <v>8</v>
      </c>
      <c r="D16" s="2" t="s">
        <v>9</v>
      </c>
      <c r="E16" s="2" t="s">
        <v>40</v>
      </c>
      <c r="F16" s="2">
        <v>160</v>
      </c>
      <c r="G16" s="2" t="s">
        <v>11</v>
      </c>
      <c r="H16" s="3">
        <v>33325</v>
      </c>
      <c r="I16" s="2" t="s">
        <v>41</v>
      </c>
    </row>
    <row r="17" spans="2:9" ht="14.4" x14ac:dyDescent="0.3">
      <c r="B17" s="2">
        <v>14</v>
      </c>
      <c r="C17" s="2" t="s">
        <v>8</v>
      </c>
      <c r="D17" s="2" t="s">
        <v>9</v>
      </c>
      <c r="E17" s="2" t="s">
        <v>42</v>
      </c>
      <c r="F17" s="2">
        <v>155</v>
      </c>
      <c r="G17" s="2" t="s">
        <v>11</v>
      </c>
      <c r="H17" s="3">
        <v>34165</v>
      </c>
      <c r="I17" s="2" t="s">
        <v>43</v>
      </c>
    </row>
    <row r="18" spans="2:9" ht="14.4" x14ac:dyDescent="0.3">
      <c r="B18" s="2">
        <v>15</v>
      </c>
      <c r="C18" s="2" t="s">
        <v>8</v>
      </c>
      <c r="D18" s="2" t="s">
        <v>9</v>
      </c>
      <c r="E18" s="2" t="s">
        <v>44</v>
      </c>
      <c r="F18" s="2">
        <v>139</v>
      </c>
      <c r="G18" s="2" t="s">
        <v>25</v>
      </c>
      <c r="H18" s="3">
        <v>32282</v>
      </c>
      <c r="I18" s="2" t="s">
        <v>45</v>
      </c>
    </row>
    <row r="19" spans="2:9" ht="14.4" x14ac:dyDescent="0.3">
      <c r="B19" s="2">
        <v>16</v>
      </c>
      <c r="C19" s="2" t="s">
        <v>8</v>
      </c>
      <c r="D19" s="2" t="s">
        <v>9</v>
      </c>
      <c r="E19" s="2" t="s">
        <v>46</v>
      </c>
      <c r="F19" s="2">
        <v>180</v>
      </c>
      <c r="G19" s="2" t="s">
        <v>25</v>
      </c>
      <c r="H19" s="3">
        <v>33888</v>
      </c>
      <c r="I19" s="2" t="s">
        <v>47</v>
      </c>
    </row>
    <row r="20" spans="2:9" ht="14.4" x14ac:dyDescent="0.3">
      <c r="B20" s="2">
        <v>17</v>
      </c>
      <c r="C20" s="2" t="s">
        <v>8</v>
      </c>
      <c r="D20" s="2" t="s">
        <v>9</v>
      </c>
      <c r="E20" s="2" t="s">
        <v>48</v>
      </c>
      <c r="F20" s="2">
        <v>167</v>
      </c>
      <c r="G20" s="2" t="s">
        <v>28</v>
      </c>
      <c r="H20" s="3">
        <v>32975</v>
      </c>
      <c r="I20" s="2" t="s">
        <v>49</v>
      </c>
    </row>
    <row r="21" spans="2:9" ht="15.75" customHeight="1" x14ac:dyDescent="0.3">
      <c r="B21" s="2">
        <v>18</v>
      </c>
      <c r="C21" s="2" t="s">
        <v>8</v>
      </c>
      <c r="D21" s="2" t="s">
        <v>9</v>
      </c>
      <c r="E21" s="2" t="s">
        <v>16</v>
      </c>
      <c r="F21" s="2">
        <v>137</v>
      </c>
      <c r="G21" s="2" t="s">
        <v>50</v>
      </c>
      <c r="H21" s="3">
        <v>33268</v>
      </c>
      <c r="I21" s="2" t="s">
        <v>33</v>
      </c>
    </row>
    <row r="22" spans="2:9" ht="15.75" customHeight="1" x14ac:dyDescent="0.3">
      <c r="B22" s="2">
        <v>19</v>
      </c>
      <c r="C22" s="2" t="s">
        <v>8</v>
      </c>
      <c r="D22" s="2" t="s">
        <v>9</v>
      </c>
      <c r="E22" s="2" t="s">
        <v>51</v>
      </c>
      <c r="F22" s="2">
        <v>139</v>
      </c>
      <c r="G22" s="2" t="s">
        <v>14</v>
      </c>
      <c r="H22" s="3">
        <v>31051</v>
      </c>
      <c r="I22" s="2" t="s">
        <v>52</v>
      </c>
    </row>
    <row r="23" spans="2:9" ht="15.75" customHeight="1" x14ac:dyDescent="0.3">
      <c r="B23" s="2">
        <v>20</v>
      </c>
      <c r="C23" s="2" t="s">
        <v>8</v>
      </c>
      <c r="D23" s="2" t="s">
        <v>9</v>
      </c>
      <c r="E23" s="2" t="s">
        <v>53</v>
      </c>
      <c r="F23" s="2">
        <v>144</v>
      </c>
      <c r="G23" s="2" t="s">
        <v>25</v>
      </c>
      <c r="H23" s="3">
        <v>34613</v>
      </c>
      <c r="I23" s="2" t="s">
        <v>54</v>
      </c>
    </row>
    <row r="24" spans="2:9" ht="15.75" customHeight="1" x14ac:dyDescent="0.3">
      <c r="B24" s="2">
        <v>21</v>
      </c>
      <c r="C24" s="2" t="s">
        <v>8</v>
      </c>
      <c r="D24" s="2" t="s">
        <v>9</v>
      </c>
      <c r="E24" s="2" t="s">
        <v>55</v>
      </c>
      <c r="F24" s="2">
        <v>146</v>
      </c>
      <c r="G24" s="2" t="s">
        <v>28</v>
      </c>
      <c r="H24" s="3">
        <v>31630</v>
      </c>
      <c r="I24" s="2" t="s">
        <v>56</v>
      </c>
    </row>
    <row r="25" spans="2:9" ht="15.75" customHeight="1" x14ac:dyDescent="0.3">
      <c r="B25" s="2">
        <v>22</v>
      </c>
      <c r="C25" s="2" t="s">
        <v>8</v>
      </c>
      <c r="D25" s="2" t="s">
        <v>9</v>
      </c>
      <c r="E25" s="2" t="s">
        <v>57</v>
      </c>
      <c r="F25" s="2">
        <v>136</v>
      </c>
      <c r="G25" s="2" t="s">
        <v>28</v>
      </c>
      <c r="H25" s="3">
        <v>32633</v>
      </c>
      <c r="I25" s="2" t="s">
        <v>58</v>
      </c>
    </row>
    <row r="26" spans="2:9" ht="15.75" customHeight="1" x14ac:dyDescent="0.3">
      <c r="B26" s="2">
        <v>23</v>
      </c>
      <c r="C26" s="2" t="s">
        <v>8</v>
      </c>
      <c r="D26" s="2" t="s">
        <v>9</v>
      </c>
      <c r="E26" s="2" t="s">
        <v>59</v>
      </c>
      <c r="F26" s="2">
        <v>160</v>
      </c>
      <c r="G26" s="2" t="s">
        <v>14</v>
      </c>
      <c r="H26" s="3">
        <v>34434</v>
      </c>
      <c r="I26" s="2" t="s">
        <v>60</v>
      </c>
    </row>
    <row r="27" spans="2:9" ht="15.75" customHeight="1" x14ac:dyDescent="0.3">
      <c r="B27" s="2">
        <v>24</v>
      </c>
      <c r="C27" s="2" t="s">
        <v>61</v>
      </c>
      <c r="D27" s="2" t="s">
        <v>9</v>
      </c>
      <c r="E27" s="2" t="s">
        <v>62</v>
      </c>
      <c r="F27" s="2">
        <v>190</v>
      </c>
      <c r="G27" s="2" t="s">
        <v>63</v>
      </c>
      <c r="H27" s="3">
        <v>31778</v>
      </c>
      <c r="I27" s="2" t="s">
        <v>64</v>
      </c>
    </row>
    <row r="28" spans="2:9" ht="15.75" customHeight="1" x14ac:dyDescent="0.3">
      <c r="B28" s="2">
        <v>25</v>
      </c>
      <c r="C28" s="2" t="s">
        <v>61</v>
      </c>
      <c r="D28" s="2" t="s">
        <v>9</v>
      </c>
      <c r="E28" s="2" t="s">
        <v>65</v>
      </c>
      <c r="F28" s="2">
        <v>220</v>
      </c>
      <c r="G28" s="2" t="s">
        <v>66</v>
      </c>
      <c r="H28" s="3">
        <v>31467</v>
      </c>
      <c r="I28" s="2" t="s">
        <v>67</v>
      </c>
    </row>
    <row r="29" spans="2:9" ht="15.75" customHeight="1" x14ac:dyDescent="0.3">
      <c r="B29" s="2">
        <v>26</v>
      </c>
      <c r="C29" s="2" t="s">
        <v>61</v>
      </c>
      <c r="D29" s="2" t="s">
        <v>9</v>
      </c>
      <c r="E29" s="2" t="s">
        <v>68</v>
      </c>
      <c r="F29" s="2">
        <v>187</v>
      </c>
      <c r="G29" s="2" t="s">
        <v>14</v>
      </c>
      <c r="H29" s="3">
        <v>30440</v>
      </c>
      <c r="I29" s="2" t="s">
        <v>69</v>
      </c>
    </row>
    <row r="30" spans="2:9" ht="15.75" customHeight="1" x14ac:dyDescent="0.3">
      <c r="B30" s="2">
        <v>27</v>
      </c>
      <c r="C30" s="2" t="s">
        <v>61</v>
      </c>
      <c r="D30" s="2" t="s">
        <v>9</v>
      </c>
      <c r="E30" s="2" t="s">
        <v>70</v>
      </c>
      <c r="F30" s="2">
        <v>194</v>
      </c>
      <c r="G30" s="2" t="s">
        <v>71</v>
      </c>
      <c r="H30" s="3">
        <v>29536</v>
      </c>
      <c r="I30" s="2" t="s">
        <v>67</v>
      </c>
    </row>
    <row r="31" spans="2:9" ht="15.75" customHeight="1" x14ac:dyDescent="0.3">
      <c r="B31" s="2">
        <v>28</v>
      </c>
      <c r="C31" s="2" t="s">
        <v>61</v>
      </c>
      <c r="D31" s="2" t="s">
        <v>9</v>
      </c>
      <c r="E31" s="2" t="s">
        <v>72</v>
      </c>
      <c r="F31" s="2">
        <v>214</v>
      </c>
      <c r="G31" s="2" t="s">
        <v>66</v>
      </c>
      <c r="H31" s="3">
        <v>31636</v>
      </c>
      <c r="I31" s="2" t="s">
        <v>73</v>
      </c>
    </row>
    <row r="32" spans="2:9" ht="15.75" customHeight="1" x14ac:dyDescent="0.3">
      <c r="B32" s="2">
        <v>29</v>
      </c>
      <c r="C32" s="2" t="s">
        <v>61</v>
      </c>
      <c r="D32" s="2" t="s">
        <v>9</v>
      </c>
      <c r="E32" s="2" t="s">
        <v>74</v>
      </c>
      <c r="F32" s="2">
        <v>170</v>
      </c>
      <c r="G32" s="2" t="s">
        <v>28</v>
      </c>
      <c r="H32" s="3">
        <v>32940</v>
      </c>
      <c r="I32" s="2" t="s">
        <v>75</v>
      </c>
    </row>
    <row r="33" spans="2:9" ht="15.75" customHeight="1" x14ac:dyDescent="0.3">
      <c r="B33" s="2">
        <v>30</v>
      </c>
      <c r="C33" s="2" t="s">
        <v>61</v>
      </c>
      <c r="D33" s="2" t="s">
        <v>9</v>
      </c>
      <c r="E33" s="2" t="s">
        <v>76</v>
      </c>
      <c r="F33" s="2">
        <v>190</v>
      </c>
      <c r="G33" s="2" t="s">
        <v>77</v>
      </c>
      <c r="H33" s="3">
        <v>33624</v>
      </c>
      <c r="I33" s="2" t="s">
        <v>78</v>
      </c>
    </row>
    <row r="34" spans="2:9" ht="15.75" customHeight="1" x14ac:dyDescent="0.3">
      <c r="B34" s="2">
        <v>31</v>
      </c>
      <c r="C34" s="2" t="s">
        <v>61</v>
      </c>
      <c r="D34" s="2" t="s">
        <v>9</v>
      </c>
      <c r="E34" s="2" t="s">
        <v>79</v>
      </c>
      <c r="F34" s="2">
        <v>216</v>
      </c>
      <c r="G34" s="2" t="s">
        <v>77</v>
      </c>
      <c r="H34" s="3">
        <v>29930</v>
      </c>
      <c r="I34" s="2" t="s">
        <v>80</v>
      </c>
    </row>
    <row r="35" spans="2:9" ht="15.75" customHeight="1" x14ac:dyDescent="0.3">
      <c r="B35" s="2">
        <v>32</v>
      </c>
      <c r="C35" s="2" t="s">
        <v>61</v>
      </c>
      <c r="D35" s="2" t="s">
        <v>9</v>
      </c>
      <c r="E35" s="2" t="s">
        <v>81</v>
      </c>
      <c r="F35" s="2">
        <v>176</v>
      </c>
      <c r="G35" s="2" t="s">
        <v>14</v>
      </c>
      <c r="H35" s="3">
        <v>30318</v>
      </c>
      <c r="I35" s="2" t="s">
        <v>82</v>
      </c>
    </row>
    <row r="36" spans="2:9" ht="15.75" customHeight="1" x14ac:dyDescent="0.3">
      <c r="B36" s="2">
        <v>33</v>
      </c>
      <c r="C36" s="2" t="s">
        <v>61</v>
      </c>
      <c r="D36" s="2" t="s">
        <v>9</v>
      </c>
      <c r="E36" s="2" t="s">
        <v>83</v>
      </c>
      <c r="F36" s="2">
        <v>179</v>
      </c>
      <c r="G36" s="2" t="s">
        <v>84</v>
      </c>
      <c r="H36" s="3">
        <v>31307</v>
      </c>
      <c r="I36" s="2" t="s">
        <v>85</v>
      </c>
    </row>
    <row r="37" spans="2:9" ht="15.75" customHeight="1" x14ac:dyDescent="0.3">
      <c r="B37" s="2">
        <v>34</v>
      </c>
      <c r="C37" s="2" t="s">
        <v>61</v>
      </c>
      <c r="D37" s="2" t="s">
        <v>9</v>
      </c>
      <c r="E37" s="2" t="s">
        <v>86</v>
      </c>
      <c r="F37" s="2">
        <v>201</v>
      </c>
      <c r="G37" s="2" t="s">
        <v>84</v>
      </c>
      <c r="H37" s="3">
        <v>33045</v>
      </c>
      <c r="I37" s="2" t="s">
        <v>87</v>
      </c>
    </row>
    <row r="38" spans="2:9" ht="15.75" customHeight="1" x14ac:dyDescent="0.3">
      <c r="B38" s="2">
        <v>35</v>
      </c>
      <c r="C38" s="2" t="s">
        <v>61</v>
      </c>
      <c r="D38" s="2" t="s">
        <v>9</v>
      </c>
      <c r="E38" s="2" t="s">
        <v>88</v>
      </c>
      <c r="F38" s="2">
        <v>216</v>
      </c>
      <c r="G38" s="2" t="s">
        <v>71</v>
      </c>
      <c r="H38" s="3">
        <v>31135</v>
      </c>
      <c r="I38" s="2" t="s">
        <v>89</v>
      </c>
    </row>
    <row r="39" spans="2:9" ht="15.75" customHeight="1" x14ac:dyDescent="0.3">
      <c r="B39" s="2">
        <v>36</v>
      </c>
      <c r="C39" s="2" t="s">
        <v>61</v>
      </c>
      <c r="D39" s="2" t="s">
        <v>9</v>
      </c>
      <c r="E39" s="2" t="s">
        <v>90</v>
      </c>
      <c r="F39" s="2">
        <v>190</v>
      </c>
      <c r="G39" s="2" t="s">
        <v>71</v>
      </c>
      <c r="H39" s="3">
        <v>33436</v>
      </c>
      <c r="I39" s="2" t="s">
        <v>91</v>
      </c>
    </row>
    <row r="40" spans="2:9" ht="15.75" customHeight="1" x14ac:dyDescent="0.3">
      <c r="B40" s="2">
        <v>37</v>
      </c>
      <c r="C40" s="2" t="s">
        <v>61</v>
      </c>
      <c r="D40" s="2" t="s">
        <v>9</v>
      </c>
      <c r="E40" s="2" t="s">
        <v>92</v>
      </c>
      <c r="F40" s="2">
        <v>174</v>
      </c>
      <c r="G40" s="2" t="s">
        <v>14</v>
      </c>
      <c r="H40" s="3">
        <v>33750</v>
      </c>
      <c r="I40" s="2" t="s">
        <v>67</v>
      </c>
    </row>
    <row r="41" spans="2:9" ht="15.75" customHeight="1" x14ac:dyDescent="0.3">
      <c r="B41" s="2">
        <v>38</v>
      </c>
      <c r="C41" s="2" t="s">
        <v>61</v>
      </c>
      <c r="D41" s="2" t="s">
        <v>9</v>
      </c>
      <c r="E41" s="2" t="s">
        <v>93</v>
      </c>
      <c r="F41" s="2">
        <v>181</v>
      </c>
      <c r="G41" s="2" t="s">
        <v>63</v>
      </c>
      <c r="H41" s="3">
        <v>32102</v>
      </c>
      <c r="I41" s="2" t="s">
        <v>94</v>
      </c>
    </row>
    <row r="42" spans="2:9" ht="15.75" customHeight="1" x14ac:dyDescent="0.3">
      <c r="B42" s="2">
        <v>39</v>
      </c>
      <c r="C42" s="2" t="s">
        <v>61</v>
      </c>
      <c r="D42" s="2" t="s">
        <v>9</v>
      </c>
      <c r="E42" s="2" t="s">
        <v>70</v>
      </c>
      <c r="F42" s="2">
        <v>187</v>
      </c>
      <c r="G42" s="2" t="s">
        <v>71</v>
      </c>
      <c r="H42" s="3">
        <v>29497</v>
      </c>
      <c r="I42" s="2" t="s">
        <v>95</v>
      </c>
    </row>
    <row r="43" spans="2:9" ht="15.75" customHeight="1" x14ac:dyDescent="0.3">
      <c r="B43" s="2">
        <v>40</v>
      </c>
      <c r="C43" s="2" t="s">
        <v>61</v>
      </c>
      <c r="D43" s="2" t="s">
        <v>9</v>
      </c>
      <c r="E43" s="2" t="s">
        <v>96</v>
      </c>
      <c r="F43" s="2">
        <v>170</v>
      </c>
      <c r="G43" s="2" t="s">
        <v>14</v>
      </c>
      <c r="H43" s="3">
        <v>31766</v>
      </c>
      <c r="I43" s="2" t="s">
        <v>97</v>
      </c>
    </row>
    <row r="44" spans="2:9" ht="15.75" customHeight="1" x14ac:dyDescent="0.3">
      <c r="B44" s="2">
        <v>41</v>
      </c>
      <c r="C44" s="2" t="s">
        <v>61</v>
      </c>
      <c r="D44" s="2" t="s">
        <v>9</v>
      </c>
      <c r="E44" s="2" t="s">
        <v>98</v>
      </c>
      <c r="F44" s="2">
        <v>205</v>
      </c>
      <c r="G44" s="2" t="s">
        <v>66</v>
      </c>
      <c r="H44" s="3">
        <v>31847</v>
      </c>
      <c r="I44" s="2" t="s">
        <v>99</v>
      </c>
    </row>
    <row r="45" spans="2:9" ht="15.75" customHeight="1" x14ac:dyDescent="0.3">
      <c r="B45" s="2">
        <v>42</v>
      </c>
      <c r="C45" s="2" t="s">
        <v>61</v>
      </c>
      <c r="D45" s="2" t="s">
        <v>9</v>
      </c>
      <c r="E45" s="2" t="s">
        <v>100</v>
      </c>
      <c r="F45" s="2">
        <v>190</v>
      </c>
      <c r="G45" s="2" t="s">
        <v>84</v>
      </c>
      <c r="H45" s="3">
        <v>33268</v>
      </c>
      <c r="I45" s="2" t="s">
        <v>64</v>
      </c>
    </row>
    <row r="46" spans="2:9" ht="15.75" customHeight="1" x14ac:dyDescent="0.3">
      <c r="B46" s="2">
        <v>43</v>
      </c>
      <c r="C46" s="2" t="s">
        <v>61</v>
      </c>
      <c r="D46" s="2" t="s">
        <v>9</v>
      </c>
      <c r="E46" s="2" t="s">
        <v>101</v>
      </c>
      <c r="F46" s="2">
        <v>200</v>
      </c>
      <c r="G46" s="2" t="s">
        <v>84</v>
      </c>
      <c r="H46" s="3">
        <v>32842</v>
      </c>
      <c r="I46" s="2" t="s">
        <v>31</v>
      </c>
    </row>
    <row r="47" spans="2:9" ht="15.75" customHeight="1" x14ac:dyDescent="0.3">
      <c r="B47" s="2">
        <v>44</v>
      </c>
      <c r="C47" s="2" t="s">
        <v>61</v>
      </c>
      <c r="D47" s="2" t="s">
        <v>9</v>
      </c>
      <c r="E47" s="2" t="s">
        <v>102</v>
      </c>
      <c r="F47" s="2">
        <v>185</v>
      </c>
      <c r="G47" s="2" t="s">
        <v>17</v>
      </c>
      <c r="H47" s="3">
        <v>31583</v>
      </c>
      <c r="I47" s="2" t="s">
        <v>75</v>
      </c>
    </row>
    <row r="48" spans="2:9" ht="15.75" customHeight="1" x14ac:dyDescent="0.3">
      <c r="B48" s="2">
        <v>45</v>
      </c>
      <c r="C48" s="2" t="s">
        <v>61</v>
      </c>
      <c r="D48" s="2" t="s">
        <v>9</v>
      </c>
      <c r="E48" s="2" t="s">
        <v>88</v>
      </c>
      <c r="F48" s="2">
        <v>198</v>
      </c>
      <c r="G48" s="2" t="s">
        <v>71</v>
      </c>
      <c r="H48" s="3">
        <v>31921</v>
      </c>
      <c r="I48" s="2" t="s">
        <v>103</v>
      </c>
    </row>
    <row r="49" spans="2:9" ht="15.75" customHeight="1" x14ac:dyDescent="0.3">
      <c r="B49" s="2">
        <v>46</v>
      </c>
      <c r="C49" s="2" t="s">
        <v>61</v>
      </c>
      <c r="D49" s="2" t="s">
        <v>9</v>
      </c>
      <c r="E49" s="2" t="s">
        <v>104</v>
      </c>
      <c r="F49" s="2">
        <v>181</v>
      </c>
      <c r="G49" s="2" t="s">
        <v>77</v>
      </c>
      <c r="H49" s="3">
        <v>31666</v>
      </c>
      <c r="I49" s="2" t="s">
        <v>105</v>
      </c>
    </row>
    <row r="50" spans="2:9" ht="15.75" customHeight="1" x14ac:dyDescent="0.3">
      <c r="B50" s="2">
        <v>47</v>
      </c>
      <c r="C50" s="2" t="s">
        <v>61</v>
      </c>
      <c r="D50" s="2" t="s">
        <v>9</v>
      </c>
      <c r="E50" s="2" t="s">
        <v>106</v>
      </c>
      <c r="F50" s="2">
        <v>205</v>
      </c>
      <c r="G50" s="2" t="s">
        <v>77</v>
      </c>
      <c r="H50" s="3">
        <v>32975</v>
      </c>
      <c r="I50" s="2" t="s">
        <v>103</v>
      </c>
    </row>
    <row r="51" spans="2:9" ht="15.75" customHeight="1" x14ac:dyDescent="0.3">
      <c r="B51" s="2">
        <v>48</v>
      </c>
      <c r="C51" s="2" t="s">
        <v>61</v>
      </c>
      <c r="D51" s="2" t="s">
        <v>9</v>
      </c>
      <c r="E51" s="2" t="s">
        <v>107</v>
      </c>
      <c r="F51" s="2">
        <v>210</v>
      </c>
      <c r="G51" s="2" t="s">
        <v>84</v>
      </c>
      <c r="H51" s="3">
        <v>31654</v>
      </c>
      <c r="I51" s="2" t="s">
        <v>108</v>
      </c>
    </row>
    <row r="52" spans="2:9" ht="15.75" customHeight="1" x14ac:dyDescent="0.3">
      <c r="B52" s="2">
        <v>49</v>
      </c>
      <c r="C52" s="2" t="s">
        <v>8</v>
      </c>
      <c r="D52" s="2" t="s">
        <v>109</v>
      </c>
      <c r="E52" s="2" t="s">
        <v>110</v>
      </c>
      <c r="F52" s="2">
        <v>145</v>
      </c>
      <c r="G52" s="2" t="s">
        <v>111</v>
      </c>
      <c r="H52" s="3">
        <v>36167</v>
      </c>
      <c r="I52" s="2" t="s">
        <v>112</v>
      </c>
    </row>
    <row r="53" spans="2:9" ht="15.75" customHeight="1" x14ac:dyDescent="0.3">
      <c r="B53" s="2">
        <v>50</v>
      </c>
      <c r="C53" s="2" t="s">
        <v>8</v>
      </c>
      <c r="D53" s="2" t="s">
        <v>109</v>
      </c>
      <c r="E53" s="2" t="s">
        <v>113</v>
      </c>
      <c r="F53" s="2">
        <v>145</v>
      </c>
      <c r="G53" s="2" t="s">
        <v>11</v>
      </c>
      <c r="H53" s="3">
        <v>31889</v>
      </c>
      <c r="I53" s="2" t="s">
        <v>114</v>
      </c>
    </row>
    <row r="54" spans="2:9" ht="15.75" customHeight="1" x14ac:dyDescent="0.3">
      <c r="B54" s="2">
        <v>51</v>
      </c>
      <c r="C54" s="2" t="s">
        <v>8</v>
      </c>
      <c r="D54" s="2" t="s">
        <v>109</v>
      </c>
      <c r="E54" s="2" t="s">
        <v>115</v>
      </c>
      <c r="F54" s="2">
        <v>150</v>
      </c>
      <c r="G54" s="2" t="s">
        <v>25</v>
      </c>
      <c r="H54" s="3">
        <v>34300</v>
      </c>
      <c r="I54" s="2" t="s">
        <v>116</v>
      </c>
    </row>
    <row r="55" spans="2:9" ht="15.75" customHeight="1" x14ac:dyDescent="0.3">
      <c r="B55" s="2">
        <v>52</v>
      </c>
      <c r="C55" s="2" t="s">
        <v>8</v>
      </c>
      <c r="D55" s="2" t="s">
        <v>109</v>
      </c>
      <c r="E55" s="2" t="s">
        <v>117</v>
      </c>
      <c r="F55" s="2">
        <v>148</v>
      </c>
      <c r="G55" s="2" t="s">
        <v>22</v>
      </c>
      <c r="H55" s="3">
        <v>34880</v>
      </c>
      <c r="I55" s="2" t="s">
        <v>118</v>
      </c>
    </row>
    <row r="56" spans="2:9" ht="15.75" customHeight="1" x14ac:dyDescent="0.3">
      <c r="B56" s="2">
        <v>53</v>
      </c>
      <c r="C56" s="2" t="s">
        <v>8</v>
      </c>
      <c r="D56" s="2" t="s">
        <v>109</v>
      </c>
      <c r="E56" s="2" t="s">
        <v>119</v>
      </c>
      <c r="F56" s="2">
        <v>123</v>
      </c>
      <c r="G56" s="2" t="s">
        <v>120</v>
      </c>
      <c r="H56" s="3">
        <v>33749</v>
      </c>
      <c r="I56" s="2" t="s">
        <v>121</v>
      </c>
    </row>
    <row r="57" spans="2:9" ht="15.75" customHeight="1" x14ac:dyDescent="0.3">
      <c r="B57" s="2">
        <v>54</v>
      </c>
      <c r="C57" s="2" t="s">
        <v>8</v>
      </c>
      <c r="D57" s="2" t="s">
        <v>109</v>
      </c>
      <c r="E57" s="2" t="s">
        <v>122</v>
      </c>
      <c r="F57" s="2">
        <v>150</v>
      </c>
      <c r="G57" s="2" t="s">
        <v>50</v>
      </c>
      <c r="H57" s="3">
        <v>33371</v>
      </c>
      <c r="I57" s="2" t="s">
        <v>123</v>
      </c>
    </row>
    <row r="58" spans="2:9" ht="15.75" customHeight="1" x14ac:dyDescent="0.3">
      <c r="B58" s="2">
        <v>55</v>
      </c>
      <c r="C58" s="2" t="s">
        <v>8</v>
      </c>
      <c r="D58" s="2" t="s">
        <v>109</v>
      </c>
      <c r="E58" s="2" t="s">
        <v>10</v>
      </c>
      <c r="F58" s="2">
        <v>164</v>
      </c>
      <c r="G58" s="2" t="s">
        <v>17</v>
      </c>
      <c r="H58" s="3">
        <v>32023</v>
      </c>
      <c r="I58" s="2" t="s">
        <v>124</v>
      </c>
    </row>
    <row r="59" spans="2:9" ht="15.75" customHeight="1" x14ac:dyDescent="0.3">
      <c r="B59" s="2">
        <v>56</v>
      </c>
      <c r="C59" s="2" t="s">
        <v>8</v>
      </c>
      <c r="D59" s="2" t="s">
        <v>109</v>
      </c>
      <c r="E59" s="2" t="s">
        <v>125</v>
      </c>
      <c r="F59" s="2">
        <v>142</v>
      </c>
      <c r="G59" s="2" t="s">
        <v>50</v>
      </c>
      <c r="H59" s="3">
        <v>34961</v>
      </c>
      <c r="I59" s="2" t="s">
        <v>54</v>
      </c>
    </row>
    <row r="60" spans="2:9" ht="15.75" customHeight="1" x14ac:dyDescent="0.3">
      <c r="B60" s="2">
        <v>57</v>
      </c>
      <c r="C60" s="2" t="s">
        <v>8</v>
      </c>
      <c r="D60" s="2" t="s">
        <v>109</v>
      </c>
      <c r="E60" s="2" t="s">
        <v>126</v>
      </c>
      <c r="F60" s="2">
        <v>155</v>
      </c>
      <c r="G60" s="2" t="s">
        <v>11</v>
      </c>
      <c r="H60" s="3">
        <v>34508</v>
      </c>
      <c r="I60" s="2" t="s">
        <v>127</v>
      </c>
    </row>
    <row r="61" spans="2:9" ht="15.75" customHeight="1" x14ac:dyDescent="0.3">
      <c r="B61" s="2">
        <v>58</v>
      </c>
      <c r="C61" s="2" t="s">
        <v>8</v>
      </c>
      <c r="D61" s="2" t="s">
        <v>109</v>
      </c>
      <c r="E61" s="2" t="s">
        <v>128</v>
      </c>
      <c r="F61" s="2">
        <v>160</v>
      </c>
      <c r="G61" s="2" t="s">
        <v>63</v>
      </c>
      <c r="H61" s="3">
        <v>35186</v>
      </c>
      <c r="I61" s="2" t="s">
        <v>129</v>
      </c>
    </row>
    <row r="62" spans="2:9" ht="15.75" customHeight="1" x14ac:dyDescent="0.3">
      <c r="B62" s="2">
        <v>59</v>
      </c>
      <c r="C62" s="2" t="s">
        <v>8</v>
      </c>
      <c r="D62" s="2" t="s">
        <v>109</v>
      </c>
      <c r="E62" s="2" t="s">
        <v>130</v>
      </c>
      <c r="F62" s="2">
        <v>136</v>
      </c>
      <c r="G62" s="2" t="s">
        <v>22</v>
      </c>
      <c r="H62" s="3">
        <v>33478</v>
      </c>
      <c r="I62" s="2" t="s">
        <v>131</v>
      </c>
    </row>
    <row r="63" spans="2:9" ht="15.75" customHeight="1" x14ac:dyDescent="0.3">
      <c r="B63" s="2">
        <v>60</v>
      </c>
      <c r="C63" s="2" t="s">
        <v>8</v>
      </c>
      <c r="D63" s="2" t="s">
        <v>109</v>
      </c>
      <c r="E63" s="2" t="s">
        <v>132</v>
      </c>
      <c r="F63" s="2">
        <v>175</v>
      </c>
      <c r="G63" s="2" t="s">
        <v>63</v>
      </c>
      <c r="H63" s="3">
        <v>32701</v>
      </c>
      <c r="I63" s="2" t="s">
        <v>133</v>
      </c>
    </row>
    <row r="64" spans="2:9" ht="15.75" customHeight="1" x14ac:dyDescent="0.3">
      <c r="B64" s="2">
        <v>61</v>
      </c>
      <c r="C64" s="2" t="s">
        <v>8</v>
      </c>
      <c r="D64" s="2" t="s">
        <v>109</v>
      </c>
      <c r="E64" s="2" t="s">
        <v>44</v>
      </c>
      <c r="F64" s="2">
        <v>150</v>
      </c>
      <c r="G64" s="2" t="s">
        <v>25</v>
      </c>
      <c r="H64" s="3">
        <v>32692</v>
      </c>
      <c r="I64" s="2" t="s">
        <v>134</v>
      </c>
    </row>
    <row r="65" spans="2:9" ht="15.75" customHeight="1" x14ac:dyDescent="0.3">
      <c r="B65" s="2">
        <v>62</v>
      </c>
      <c r="C65" s="2" t="s">
        <v>8</v>
      </c>
      <c r="D65" s="2" t="s">
        <v>109</v>
      </c>
      <c r="E65" s="2" t="s">
        <v>135</v>
      </c>
      <c r="F65" s="2">
        <v>147</v>
      </c>
      <c r="G65" s="2" t="s">
        <v>25</v>
      </c>
      <c r="H65" s="3">
        <v>32692</v>
      </c>
      <c r="I65" s="2" t="s">
        <v>134</v>
      </c>
    </row>
    <row r="66" spans="2:9" ht="15.75" customHeight="1" x14ac:dyDescent="0.3">
      <c r="B66" s="2">
        <v>63</v>
      </c>
      <c r="C66" s="2" t="s">
        <v>8</v>
      </c>
      <c r="D66" s="2" t="s">
        <v>109</v>
      </c>
      <c r="E66" s="2" t="s">
        <v>136</v>
      </c>
      <c r="F66" s="2">
        <v>159</v>
      </c>
      <c r="G66" s="2" t="s">
        <v>28</v>
      </c>
      <c r="H66" s="3">
        <v>31843</v>
      </c>
      <c r="I66" s="2" t="s">
        <v>137</v>
      </c>
    </row>
    <row r="67" spans="2:9" ht="15.75" customHeight="1" x14ac:dyDescent="0.3">
      <c r="B67" s="2">
        <v>64</v>
      </c>
      <c r="C67" s="2" t="s">
        <v>8</v>
      </c>
      <c r="D67" s="2" t="s">
        <v>109</v>
      </c>
      <c r="E67" s="2" t="s">
        <v>138</v>
      </c>
      <c r="F67" s="2">
        <v>140</v>
      </c>
      <c r="G67" s="2" t="s">
        <v>22</v>
      </c>
      <c r="H67" s="3">
        <v>34856</v>
      </c>
      <c r="I67" s="2" t="s">
        <v>139</v>
      </c>
    </row>
    <row r="68" spans="2:9" ht="15.75" customHeight="1" x14ac:dyDescent="0.3">
      <c r="B68" s="2">
        <v>65</v>
      </c>
      <c r="C68" s="2" t="s">
        <v>8</v>
      </c>
      <c r="D68" s="2" t="s">
        <v>109</v>
      </c>
      <c r="E68" s="2" t="s">
        <v>140</v>
      </c>
      <c r="F68" s="2">
        <v>165</v>
      </c>
      <c r="G68" s="2" t="s">
        <v>28</v>
      </c>
      <c r="H68" s="3">
        <v>35062</v>
      </c>
      <c r="I68" s="2" t="s">
        <v>118</v>
      </c>
    </row>
    <row r="69" spans="2:9" ht="15.75" customHeight="1" x14ac:dyDescent="0.3">
      <c r="B69" s="2">
        <v>66</v>
      </c>
      <c r="C69" s="2" t="s">
        <v>8</v>
      </c>
      <c r="D69" s="2" t="s">
        <v>109</v>
      </c>
      <c r="E69" s="2" t="s">
        <v>130</v>
      </c>
      <c r="F69" s="2">
        <v>135</v>
      </c>
      <c r="G69" s="2" t="s">
        <v>141</v>
      </c>
      <c r="H69" s="3">
        <v>34118</v>
      </c>
      <c r="I69" s="2" t="s">
        <v>142</v>
      </c>
    </row>
    <row r="70" spans="2:9" ht="15.75" customHeight="1" x14ac:dyDescent="0.3">
      <c r="B70" s="2">
        <v>67</v>
      </c>
      <c r="C70" s="2" t="s">
        <v>8</v>
      </c>
      <c r="D70" s="2" t="s">
        <v>109</v>
      </c>
      <c r="E70" s="2" t="s">
        <v>38</v>
      </c>
      <c r="F70" s="2">
        <v>125</v>
      </c>
      <c r="G70" s="2" t="s">
        <v>141</v>
      </c>
      <c r="H70" s="3">
        <v>34134</v>
      </c>
      <c r="I70" s="2" t="s">
        <v>143</v>
      </c>
    </row>
    <row r="71" spans="2:9" ht="15.75" customHeight="1" x14ac:dyDescent="0.3">
      <c r="B71" s="2">
        <v>68</v>
      </c>
      <c r="C71" s="2" t="s">
        <v>8</v>
      </c>
      <c r="D71" s="2" t="s">
        <v>109</v>
      </c>
      <c r="E71" s="2" t="s">
        <v>144</v>
      </c>
      <c r="F71" s="2">
        <v>150</v>
      </c>
      <c r="G71" s="2" t="s">
        <v>11</v>
      </c>
      <c r="H71" s="3">
        <v>33606</v>
      </c>
      <c r="I71" s="2" t="s">
        <v>145</v>
      </c>
    </row>
    <row r="72" spans="2:9" ht="15.75" customHeight="1" x14ac:dyDescent="0.3">
      <c r="B72" s="2">
        <v>69</v>
      </c>
      <c r="C72" s="2" t="s">
        <v>8</v>
      </c>
      <c r="D72" s="2" t="s">
        <v>109</v>
      </c>
      <c r="E72" s="2" t="s">
        <v>146</v>
      </c>
      <c r="F72" s="2">
        <v>145</v>
      </c>
      <c r="G72" s="2" t="s">
        <v>22</v>
      </c>
      <c r="H72" s="3">
        <v>35618</v>
      </c>
      <c r="I72" s="2" t="s">
        <v>147</v>
      </c>
    </row>
    <row r="73" spans="2:9" ht="15.75" customHeight="1" x14ac:dyDescent="0.3">
      <c r="B73" s="2">
        <v>70</v>
      </c>
      <c r="C73" s="2" t="s">
        <v>8</v>
      </c>
      <c r="D73" s="2" t="s">
        <v>109</v>
      </c>
      <c r="E73" s="2" t="s">
        <v>34</v>
      </c>
      <c r="F73" s="2">
        <v>140</v>
      </c>
      <c r="G73" s="2" t="s">
        <v>25</v>
      </c>
      <c r="H73" s="3">
        <v>34337</v>
      </c>
      <c r="I73" s="2" t="s">
        <v>148</v>
      </c>
    </row>
    <row r="74" spans="2:9" ht="15.75" customHeight="1" x14ac:dyDescent="0.3">
      <c r="B74" s="2">
        <v>71</v>
      </c>
      <c r="C74" s="2" t="s">
        <v>8</v>
      </c>
      <c r="D74" s="2" t="s">
        <v>109</v>
      </c>
      <c r="E74" s="2" t="s">
        <v>149</v>
      </c>
      <c r="F74" s="2">
        <v>175</v>
      </c>
      <c r="G74" s="2" t="s">
        <v>71</v>
      </c>
      <c r="H74" s="3">
        <v>34447</v>
      </c>
      <c r="I74" s="2" t="s">
        <v>150</v>
      </c>
    </row>
    <row r="75" spans="2:9" ht="15.75" customHeight="1" x14ac:dyDescent="0.3">
      <c r="B75" s="2">
        <v>72</v>
      </c>
      <c r="C75" s="2" t="s">
        <v>61</v>
      </c>
      <c r="D75" s="2" t="s">
        <v>109</v>
      </c>
      <c r="E75" s="2" t="s">
        <v>151</v>
      </c>
      <c r="F75" s="2">
        <v>170</v>
      </c>
      <c r="G75" s="2" t="s">
        <v>28</v>
      </c>
      <c r="H75" s="3">
        <v>32367</v>
      </c>
      <c r="I75" s="2" t="s">
        <v>152</v>
      </c>
    </row>
    <row r="76" spans="2:9" ht="15.75" customHeight="1" x14ac:dyDescent="0.3">
      <c r="B76" s="2">
        <v>73</v>
      </c>
      <c r="C76" s="2" t="s">
        <v>61</v>
      </c>
      <c r="D76" s="2" t="s">
        <v>109</v>
      </c>
      <c r="E76" s="2" t="s">
        <v>153</v>
      </c>
      <c r="F76" s="2">
        <v>185</v>
      </c>
      <c r="G76" s="2" t="s">
        <v>17</v>
      </c>
      <c r="H76" s="3">
        <v>32654</v>
      </c>
      <c r="I76" s="2" t="s">
        <v>154</v>
      </c>
    </row>
    <row r="77" spans="2:9" ht="15.75" customHeight="1" x14ac:dyDescent="0.3">
      <c r="B77" s="2">
        <v>74</v>
      </c>
      <c r="C77" s="2" t="s">
        <v>61</v>
      </c>
      <c r="D77" s="2" t="s">
        <v>109</v>
      </c>
      <c r="E77" s="2" t="s">
        <v>155</v>
      </c>
      <c r="F77" s="2">
        <v>195</v>
      </c>
      <c r="G77" s="2" t="s">
        <v>84</v>
      </c>
      <c r="H77" s="3">
        <v>32538</v>
      </c>
      <c r="I77" s="2" t="s">
        <v>156</v>
      </c>
    </row>
    <row r="78" spans="2:9" ht="15.75" customHeight="1" x14ac:dyDescent="0.3">
      <c r="B78" s="2">
        <v>75</v>
      </c>
      <c r="C78" s="2" t="s">
        <v>61</v>
      </c>
      <c r="D78" s="2" t="s">
        <v>109</v>
      </c>
      <c r="E78" s="2" t="s">
        <v>157</v>
      </c>
      <c r="F78" s="2">
        <v>195</v>
      </c>
      <c r="G78" s="2" t="s">
        <v>77</v>
      </c>
      <c r="H78" s="3">
        <v>35418</v>
      </c>
      <c r="I78" s="2" t="s">
        <v>158</v>
      </c>
    </row>
    <row r="79" spans="2:9" ht="15.75" customHeight="1" x14ac:dyDescent="0.3">
      <c r="B79" s="2">
        <v>76</v>
      </c>
      <c r="C79" s="2" t="s">
        <v>61</v>
      </c>
      <c r="D79" s="2" t="s">
        <v>109</v>
      </c>
      <c r="E79" s="2" t="s">
        <v>70</v>
      </c>
      <c r="F79" s="2">
        <v>180</v>
      </c>
      <c r="G79" s="2" t="s">
        <v>28</v>
      </c>
      <c r="H79" s="3">
        <v>31441</v>
      </c>
      <c r="I79" s="2" t="s">
        <v>159</v>
      </c>
    </row>
    <row r="80" spans="2:9" ht="15.75" customHeight="1" x14ac:dyDescent="0.3">
      <c r="B80" s="2">
        <v>77</v>
      </c>
      <c r="C80" s="2" t="s">
        <v>61</v>
      </c>
      <c r="D80" s="2" t="s">
        <v>109</v>
      </c>
      <c r="E80" s="2" t="s">
        <v>160</v>
      </c>
      <c r="F80" s="2">
        <v>189</v>
      </c>
      <c r="G80" s="2" t="s">
        <v>71</v>
      </c>
      <c r="H80" s="3">
        <v>31893</v>
      </c>
      <c r="I80" s="2" t="s">
        <v>161</v>
      </c>
    </row>
    <row r="81" spans="2:9" ht="15.75" customHeight="1" x14ac:dyDescent="0.3">
      <c r="B81" s="2">
        <v>78</v>
      </c>
      <c r="C81" s="2" t="s">
        <v>61</v>
      </c>
      <c r="D81" s="2" t="s">
        <v>109</v>
      </c>
      <c r="E81" s="2" t="s">
        <v>162</v>
      </c>
      <c r="F81" s="2">
        <v>196</v>
      </c>
      <c r="G81" s="2" t="s">
        <v>84</v>
      </c>
      <c r="H81" s="3">
        <v>35164</v>
      </c>
      <c r="I81" s="2" t="s">
        <v>163</v>
      </c>
    </row>
    <row r="82" spans="2:9" ht="15.75" customHeight="1" x14ac:dyDescent="0.3">
      <c r="B82" s="2">
        <v>79</v>
      </c>
      <c r="C82" s="2" t="s">
        <v>61</v>
      </c>
      <c r="D82" s="2" t="s">
        <v>109</v>
      </c>
      <c r="E82" s="2" t="s">
        <v>164</v>
      </c>
      <c r="F82" s="2">
        <v>200</v>
      </c>
      <c r="G82" s="2" t="s">
        <v>84</v>
      </c>
      <c r="H82" s="3">
        <v>30883</v>
      </c>
      <c r="I82" s="2" t="s">
        <v>165</v>
      </c>
    </row>
    <row r="83" spans="2:9" ht="15.75" customHeight="1" x14ac:dyDescent="0.3">
      <c r="B83" s="2">
        <v>80</v>
      </c>
      <c r="C83" s="2" t="s">
        <v>61</v>
      </c>
      <c r="D83" s="2" t="s">
        <v>109</v>
      </c>
      <c r="E83" s="2" t="s">
        <v>166</v>
      </c>
      <c r="F83" s="2">
        <v>175</v>
      </c>
      <c r="G83" s="2" t="s">
        <v>11</v>
      </c>
      <c r="H83" s="3">
        <v>28873</v>
      </c>
      <c r="I83" s="2" t="s">
        <v>167</v>
      </c>
    </row>
    <row r="84" spans="2:9" ht="15.75" customHeight="1" x14ac:dyDescent="0.3">
      <c r="B84" s="2">
        <v>81</v>
      </c>
      <c r="C84" s="2" t="s">
        <v>61</v>
      </c>
      <c r="D84" s="2" t="s">
        <v>109</v>
      </c>
      <c r="E84" s="2" t="s">
        <v>168</v>
      </c>
      <c r="F84" s="2">
        <v>235</v>
      </c>
      <c r="G84" s="2" t="s">
        <v>169</v>
      </c>
      <c r="H84" s="3">
        <v>35477</v>
      </c>
      <c r="I84" s="2" t="s">
        <v>170</v>
      </c>
    </row>
    <row r="85" spans="2:9" ht="15.75" customHeight="1" x14ac:dyDescent="0.3">
      <c r="B85" s="2">
        <v>82</v>
      </c>
      <c r="C85" s="2" t="s">
        <v>61</v>
      </c>
      <c r="D85" s="2" t="s">
        <v>109</v>
      </c>
      <c r="E85" s="2" t="s">
        <v>162</v>
      </c>
      <c r="F85" s="2">
        <v>170</v>
      </c>
      <c r="G85" s="2" t="s">
        <v>14</v>
      </c>
      <c r="H85" s="3">
        <v>31275</v>
      </c>
      <c r="I85" s="2" t="s">
        <v>171</v>
      </c>
    </row>
    <row r="86" spans="2:9" ht="15.75" customHeight="1" x14ac:dyDescent="0.3">
      <c r="B86" s="2">
        <v>83</v>
      </c>
      <c r="C86" s="2" t="s">
        <v>61</v>
      </c>
      <c r="D86" s="2" t="s">
        <v>109</v>
      </c>
      <c r="E86" s="2" t="s">
        <v>153</v>
      </c>
      <c r="F86" s="2">
        <v>185</v>
      </c>
      <c r="G86" s="2" t="s">
        <v>63</v>
      </c>
      <c r="H86" s="3">
        <v>31438</v>
      </c>
      <c r="I86" s="2" t="s">
        <v>172</v>
      </c>
    </row>
    <row r="87" spans="2:9" ht="15.75" customHeight="1" x14ac:dyDescent="0.3">
      <c r="B87" s="2">
        <v>84</v>
      </c>
      <c r="C87" s="2" t="s">
        <v>61</v>
      </c>
      <c r="D87" s="2" t="s">
        <v>109</v>
      </c>
      <c r="E87" s="2" t="s">
        <v>173</v>
      </c>
      <c r="F87" s="2">
        <v>185</v>
      </c>
      <c r="G87" s="2" t="s">
        <v>71</v>
      </c>
      <c r="H87" s="3">
        <v>30894</v>
      </c>
      <c r="I87" s="2" t="s">
        <v>143</v>
      </c>
    </row>
    <row r="88" spans="2:9" ht="15.75" customHeight="1" x14ac:dyDescent="0.3">
      <c r="B88" s="2">
        <v>85</v>
      </c>
      <c r="C88" s="2" t="s">
        <v>61</v>
      </c>
      <c r="D88" s="2" t="s">
        <v>109</v>
      </c>
      <c r="E88" s="2" t="s">
        <v>174</v>
      </c>
      <c r="F88" s="2">
        <v>170</v>
      </c>
      <c r="G88" s="2" t="s">
        <v>14</v>
      </c>
      <c r="H88" s="3">
        <v>32226</v>
      </c>
      <c r="I88" s="2" t="s">
        <v>175</v>
      </c>
    </row>
    <row r="89" spans="2:9" ht="15.75" customHeight="1" x14ac:dyDescent="0.3">
      <c r="B89" s="2">
        <v>86</v>
      </c>
      <c r="C89" s="2" t="s">
        <v>61</v>
      </c>
      <c r="D89" s="2" t="s">
        <v>109</v>
      </c>
      <c r="E89" s="2" t="s">
        <v>74</v>
      </c>
      <c r="F89" s="2">
        <v>196</v>
      </c>
      <c r="G89" s="2" t="s">
        <v>84</v>
      </c>
      <c r="H89" s="3">
        <v>33319</v>
      </c>
      <c r="I89" s="2" t="s">
        <v>176</v>
      </c>
    </row>
    <row r="90" spans="2:9" ht="15.75" customHeight="1" x14ac:dyDescent="0.3">
      <c r="B90" s="2">
        <v>87</v>
      </c>
      <c r="C90" s="2" t="s">
        <v>61</v>
      </c>
      <c r="D90" s="2" t="s">
        <v>109</v>
      </c>
      <c r="E90" s="2" t="s">
        <v>177</v>
      </c>
      <c r="F90" s="2">
        <v>195</v>
      </c>
      <c r="G90" s="2" t="s">
        <v>84</v>
      </c>
      <c r="H90" s="3">
        <v>31633</v>
      </c>
      <c r="I90" s="2" t="s">
        <v>178</v>
      </c>
    </row>
    <row r="91" spans="2:9" ht="15.75" customHeight="1" x14ac:dyDescent="0.3">
      <c r="B91" s="2">
        <v>88</v>
      </c>
      <c r="C91" s="2" t="s">
        <v>61</v>
      </c>
      <c r="D91" s="2" t="s">
        <v>109</v>
      </c>
      <c r="E91" s="2" t="s">
        <v>166</v>
      </c>
      <c r="F91" s="2">
        <v>174</v>
      </c>
      <c r="G91" s="2" t="s">
        <v>14</v>
      </c>
      <c r="H91" s="3">
        <v>32295</v>
      </c>
      <c r="I91" s="2" t="s">
        <v>179</v>
      </c>
    </row>
    <row r="92" spans="2:9" ht="15.75" customHeight="1" x14ac:dyDescent="0.3">
      <c r="B92" s="2">
        <v>89</v>
      </c>
      <c r="C92" s="2" t="s">
        <v>61</v>
      </c>
      <c r="D92" s="2" t="s">
        <v>109</v>
      </c>
      <c r="E92" s="2" t="s">
        <v>180</v>
      </c>
      <c r="F92" s="2">
        <v>178</v>
      </c>
      <c r="G92" s="2" t="s">
        <v>14</v>
      </c>
      <c r="H92" s="3">
        <v>32195</v>
      </c>
      <c r="I92" s="2" t="s">
        <v>181</v>
      </c>
    </row>
    <row r="93" spans="2:9" ht="15.75" customHeight="1" x14ac:dyDescent="0.3">
      <c r="B93" s="2">
        <v>90</v>
      </c>
      <c r="C93" s="2" t="s">
        <v>61</v>
      </c>
      <c r="D93" s="2" t="s">
        <v>109</v>
      </c>
      <c r="E93" s="2" t="s">
        <v>160</v>
      </c>
      <c r="F93" s="2">
        <v>190</v>
      </c>
      <c r="G93" s="2" t="s">
        <v>77</v>
      </c>
      <c r="H93" s="3">
        <v>32202</v>
      </c>
      <c r="I93" s="2" t="s">
        <v>182</v>
      </c>
    </row>
    <row r="94" spans="2:9" ht="15.75" customHeight="1" x14ac:dyDescent="0.3">
      <c r="B94" s="2">
        <v>91</v>
      </c>
      <c r="C94" s="2" t="s">
        <v>61</v>
      </c>
      <c r="D94" s="2" t="s">
        <v>109</v>
      </c>
      <c r="E94" s="2" t="s">
        <v>183</v>
      </c>
      <c r="F94" s="2">
        <v>200</v>
      </c>
      <c r="G94" s="2" t="s">
        <v>71</v>
      </c>
      <c r="H94" s="3">
        <v>30294</v>
      </c>
      <c r="I94" s="2" t="s">
        <v>184</v>
      </c>
    </row>
    <row r="95" spans="2:9" ht="15.75" customHeight="1" x14ac:dyDescent="0.3">
      <c r="B95" s="2">
        <v>92</v>
      </c>
      <c r="C95" s="2" t="s">
        <v>61</v>
      </c>
      <c r="D95" s="2" t="s">
        <v>109</v>
      </c>
      <c r="E95" s="2" t="s">
        <v>162</v>
      </c>
      <c r="F95" s="2">
        <v>210</v>
      </c>
      <c r="G95" s="2" t="s">
        <v>66</v>
      </c>
      <c r="H95" s="3">
        <v>31880</v>
      </c>
      <c r="I95" s="2" t="s">
        <v>185</v>
      </c>
    </row>
    <row r="96" spans="2:9" ht="15.75" customHeight="1" x14ac:dyDescent="0.3">
      <c r="B96" s="2">
        <v>93</v>
      </c>
      <c r="C96" s="2" t="s">
        <v>61</v>
      </c>
      <c r="D96" s="2" t="s">
        <v>109</v>
      </c>
      <c r="E96" s="2" t="s">
        <v>186</v>
      </c>
      <c r="F96" s="2">
        <v>179</v>
      </c>
      <c r="G96" s="2" t="s">
        <v>71</v>
      </c>
      <c r="H96" s="3">
        <v>35683</v>
      </c>
      <c r="I96" s="2" t="s">
        <v>187</v>
      </c>
    </row>
    <row r="97" spans="2:9" ht="15.75" customHeight="1" x14ac:dyDescent="0.3">
      <c r="B97" s="2">
        <v>94</v>
      </c>
      <c r="C97" s="2" t="s">
        <v>61</v>
      </c>
      <c r="D97" s="2" t="s">
        <v>109</v>
      </c>
      <c r="E97" s="2" t="s">
        <v>188</v>
      </c>
      <c r="F97" s="2">
        <v>215</v>
      </c>
      <c r="G97" s="2" t="s">
        <v>189</v>
      </c>
      <c r="H97" s="3">
        <v>30189</v>
      </c>
      <c r="I97" s="2" t="s">
        <v>190</v>
      </c>
    </row>
    <row r="98" spans="2:9" ht="15.75" customHeight="1" x14ac:dyDescent="0.3">
      <c r="B98" s="2">
        <v>95</v>
      </c>
      <c r="C98" s="2" t="s">
        <v>61</v>
      </c>
      <c r="D98" s="2" t="s">
        <v>109</v>
      </c>
      <c r="E98" s="2" t="s">
        <v>191</v>
      </c>
      <c r="F98" s="2">
        <v>205</v>
      </c>
      <c r="G98" s="2" t="s">
        <v>71</v>
      </c>
      <c r="H98" s="3">
        <v>30733</v>
      </c>
      <c r="I98" s="2" t="s">
        <v>170</v>
      </c>
    </row>
    <row r="99" spans="2:9" ht="15.75" customHeight="1" x14ac:dyDescent="0.3">
      <c r="B99" s="2">
        <v>96</v>
      </c>
      <c r="C99" s="2" t="s">
        <v>61</v>
      </c>
      <c r="D99" s="2" t="s">
        <v>109</v>
      </c>
      <c r="E99" s="2" t="s">
        <v>162</v>
      </c>
      <c r="F99" s="2">
        <v>203</v>
      </c>
      <c r="G99" s="2" t="s">
        <v>71</v>
      </c>
      <c r="H99" s="3">
        <v>31727</v>
      </c>
      <c r="I99" s="2" t="s">
        <v>192</v>
      </c>
    </row>
    <row r="100" spans="2:9" ht="15.75" customHeight="1" x14ac:dyDescent="0.3"/>
    <row r="101" spans="2:9" ht="15.75" customHeight="1" x14ac:dyDescent="0.3"/>
    <row r="102" spans="2:9" ht="15.75" customHeight="1" x14ac:dyDescent="0.3"/>
    <row r="103" spans="2:9" ht="15.75" customHeight="1" x14ac:dyDescent="0.3"/>
    <row r="104" spans="2:9" ht="15.75" customHeight="1" x14ac:dyDescent="0.3"/>
    <row r="105" spans="2:9" ht="15.75" customHeight="1" x14ac:dyDescent="0.3"/>
    <row r="106" spans="2:9" ht="15.75" customHeight="1" x14ac:dyDescent="0.3"/>
    <row r="107" spans="2:9" ht="15.75" customHeight="1" x14ac:dyDescent="0.3"/>
    <row r="108" spans="2:9" ht="15.75" customHeight="1" x14ac:dyDescent="0.3"/>
    <row r="109" spans="2:9" ht="15.75" customHeight="1" x14ac:dyDescent="0.3"/>
    <row r="110" spans="2:9" ht="15.75" customHeight="1" x14ac:dyDescent="0.3"/>
    <row r="111" spans="2:9" ht="15.75" customHeight="1" x14ac:dyDescent="0.3"/>
    <row r="112" spans="2:9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1000"/>
  <sheetViews>
    <sheetView workbookViewId="0">
      <selection activeCell="G9" sqref="G9"/>
    </sheetView>
  </sheetViews>
  <sheetFormatPr defaultColWidth="14.44140625" defaultRowHeight="15" customHeight="1" x14ac:dyDescent="0.3"/>
  <cols>
    <col min="1" max="2" width="8.77734375" customWidth="1"/>
    <col min="3" max="3" width="9.21875" customWidth="1"/>
    <col min="4" max="4" width="13.77734375" customWidth="1"/>
    <col min="5" max="5" width="8.77734375" customWidth="1"/>
    <col min="6" max="6" width="14" customWidth="1"/>
    <col min="7" max="26" width="8.77734375" customWidth="1"/>
  </cols>
  <sheetData>
    <row r="2" spans="3:6" ht="14.4" x14ac:dyDescent="0.3">
      <c r="C2" s="4" t="s">
        <v>193</v>
      </c>
    </row>
    <row r="4" spans="3:6" ht="14.4" x14ac:dyDescent="0.3">
      <c r="C4" s="5" t="s">
        <v>0</v>
      </c>
      <c r="D4" s="5" t="s">
        <v>3</v>
      </c>
      <c r="E4" s="5" t="s">
        <v>2</v>
      </c>
      <c r="F4" s="5" t="s">
        <v>6</v>
      </c>
    </row>
    <row r="5" spans="3:6" ht="14.4" x14ac:dyDescent="0.3">
      <c r="C5" s="2">
        <v>3</v>
      </c>
      <c r="D5" s="2" t="str">
        <f>VLOOKUP(C5,'Hockey Team Data'!B3:I99,4,0)</f>
        <v>Laura</v>
      </c>
      <c r="E5" s="2" t="str">
        <f>VLOOKUP(C5,'Hockey Team Data'!B3:I99,3,0)</f>
        <v>Canada</v>
      </c>
      <c r="F5" s="3">
        <f>VLOOKUP(C5,'Hockey Team Data'!B3:I99,7,0)</f>
        <v>34459</v>
      </c>
    </row>
    <row r="6" spans="3:6" ht="14.4" x14ac:dyDescent="0.3">
      <c r="C6" s="2">
        <v>25</v>
      </c>
      <c r="D6" s="2" t="str">
        <f>VLOOKUP(C6,'Hockey Team Data'!B4:I100,4,0)</f>
        <v>Wojtek</v>
      </c>
      <c r="E6" s="2" t="str">
        <f>VLOOKUP(C6,'Hockey Team Data'!B4:I100,3,0)</f>
        <v>Canada</v>
      </c>
      <c r="F6" s="3">
        <f>VLOOKUP(C6,'Hockey Team Data'!B4:I100,7,0)</f>
        <v>31467</v>
      </c>
    </row>
    <row r="7" spans="3:6" ht="14.4" x14ac:dyDescent="0.3">
      <c r="C7" s="2">
        <v>34</v>
      </c>
      <c r="D7" s="2" t="str">
        <f>VLOOKUP(C7,'Hockey Team Data'!B5:I101,4,0)</f>
        <v>Eric</v>
      </c>
      <c r="E7" s="2" t="str">
        <f>VLOOKUP(C7,'Hockey Team Data'!B5:I101,3,0)</f>
        <v>Canada</v>
      </c>
      <c r="F7" s="3">
        <f>VLOOKUP(C7,'Hockey Team Data'!B5:I101,7,0)</f>
        <v>33045</v>
      </c>
    </row>
    <row r="8" spans="3:6" ht="14.4" x14ac:dyDescent="0.3">
      <c r="C8" s="2">
        <v>45</v>
      </c>
      <c r="D8" s="2" t="str">
        <f>VLOOKUP(C8,'Hockey Team Data'!B6:I102,4,0)</f>
        <v>Maxim</v>
      </c>
      <c r="E8" s="2" t="str">
        <f>VLOOKUP(C8,'Hockey Team Data'!B6:I102,3,0)</f>
        <v>Canada</v>
      </c>
      <c r="F8" s="3">
        <f>VLOOKUP(C8,'Hockey Team Data'!B6:I102,7,0)</f>
        <v>31921</v>
      </c>
    </row>
    <row r="9" spans="3:6" ht="14.4" x14ac:dyDescent="0.3">
      <c r="C9" s="2">
        <v>57</v>
      </c>
      <c r="D9" s="2" t="str">
        <f>VLOOKUP(C9,'Hockey Team Data'!B7:I103,4,0)</f>
        <v>Nicole</v>
      </c>
      <c r="E9" s="2" t="str">
        <f>VLOOKUP(C9,'Hockey Team Data'!B7:I103,3,0)</f>
        <v>USA</v>
      </c>
      <c r="F9" s="3">
        <f>VLOOKUP(C9,'Hockey Team Data'!B7:I103,7,0)</f>
        <v>34508</v>
      </c>
    </row>
    <row r="10" spans="3:6" ht="14.4" x14ac:dyDescent="0.3">
      <c r="C10" s="2">
        <v>65</v>
      </c>
      <c r="D10" s="2" t="str">
        <f>VLOOKUP(C10,'Hockey Team Data'!B8:I104,4,0)</f>
        <v>Kelly</v>
      </c>
      <c r="E10" s="2" t="str">
        <f>VLOOKUP(C10,'Hockey Team Data'!B8:I104,3,0)</f>
        <v>USA</v>
      </c>
      <c r="F10" s="3">
        <f>VLOOKUP(C10,'Hockey Team Data'!B8:I104,7,0)</f>
        <v>35062</v>
      </c>
    </row>
    <row r="11" spans="3:6" ht="14.4" x14ac:dyDescent="0.3">
      <c r="C11" s="2">
        <v>71</v>
      </c>
      <c r="D11" s="2" t="str">
        <f>VLOOKUP(C11,'Hockey Team Data'!B9:I105,4,0)</f>
        <v>Lee</v>
      </c>
      <c r="E11" s="2" t="str">
        <f>VLOOKUP(C11,'Hockey Team Data'!B9:I105,3,0)</f>
        <v>USA</v>
      </c>
      <c r="F11" s="3">
        <f>VLOOKUP(C11,'Hockey Team Data'!B9:I105,7,0)</f>
        <v>34447</v>
      </c>
    </row>
    <row r="12" spans="3:6" ht="14.4" x14ac:dyDescent="0.3">
      <c r="C12" s="2">
        <v>79</v>
      </c>
      <c r="D12" s="2" t="str">
        <f>VLOOKUP(C12,'Hockey Team Data'!B10:I106,4,0)</f>
        <v>Matt</v>
      </c>
      <c r="E12" s="2" t="str">
        <f>VLOOKUP(C12,'Hockey Team Data'!B10:I106,3,0)</f>
        <v>USA</v>
      </c>
      <c r="F12" s="3">
        <f>VLOOKUP(C12,'Hockey Team Data'!B10:I106,7,0)</f>
        <v>30883</v>
      </c>
    </row>
    <row r="13" spans="3:6" ht="14.4" x14ac:dyDescent="0.3">
      <c r="C13" s="2">
        <v>82</v>
      </c>
      <c r="D13" s="2" t="str">
        <f>VLOOKUP(C13,'Hockey Team Data'!B11:I107,4,0)</f>
        <v>Ryan</v>
      </c>
      <c r="E13" s="2" t="str">
        <f>VLOOKUP(C13,'Hockey Team Data'!B11:I107,3,0)</f>
        <v>USA</v>
      </c>
      <c r="F13" s="3">
        <f>VLOOKUP(C13,'Hockey Team Data'!B11:I107,7,0)</f>
        <v>31275</v>
      </c>
    </row>
    <row r="14" spans="3:6" ht="14.4" x14ac:dyDescent="0.3">
      <c r="C14" s="2">
        <v>86</v>
      </c>
      <c r="D14" s="2" t="str">
        <f>VLOOKUP(C14,'Hockey Team Data'!B12:I108,4,0)</f>
        <v>Brandon</v>
      </c>
      <c r="E14" s="2" t="str">
        <f>VLOOKUP(C14,'Hockey Team Data'!B12:I108,3,0)</f>
        <v>USA</v>
      </c>
      <c r="F14" s="3">
        <f>VLOOKUP(C14,'Hockey Team Data'!B12:I108,7,0)</f>
        <v>33319</v>
      </c>
    </row>
    <row r="15" spans="3:6" ht="14.4" x14ac:dyDescent="0.3">
      <c r="C15" s="2">
        <v>90</v>
      </c>
      <c r="D15" s="2" t="str">
        <f>VLOOKUP(C15,'Hockey Team Data'!B13:I109,4,0)</f>
        <v>Bobby</v>
      </c>
      <c r="E15" s="2" t="str">
        <f>VLOOKUP(C15,'Hockey Team Data'!B13:I109,3,0)</f>
        <v>USA</v>
      </c>
      <c r="F15" s="3">
        <f>VLOOKUP(C15,'Hockey Team Data'!B13:I109,7,0)</f>
        <v>32202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H1000"/>
  <sheetViews>
    <sheetView workbookViewId="0">
      <selection activeCell="H28" sqref="H28"/>
    </sheetView>
  </sheetViews>
  <sheetFormatPr defaultColWidth="14.44140625" defaultRowHeight="15" customHeight="1" x14ac:dyDescent="0.3"/>
  <cols>
    <col min="1" max="3" width="8.77734375" customWidth="1"/>
    <col min="4" max="4" width="12.21875" customWidth="1"/>
    <col min="5" max="5" width="11.5546875" customWidth="1"/>
    <col min="6" max="6" width="8.77734375" customWidth="1"/>
    <col min="7" max="7" width="18.21875" customWidth="1"/>
    <col min="8" max="26" width="8.77734375" customWidth="1"/>
  </cols>
  <sheetData>
    <row r="2" spans="4:8" ht="14.4" x14ac:dyDescent="0.3">
      <c r="D2" s="4" t="s">
        <v>194</v>
      </c>
    </row>
    <row r="4" spans="4:8" ht="14.4" x14ac:dyDescent="0.3">
      <c r="D4" s="5" t="s">
        <v>3</v>
      </c>
      <c r="E4" s="13" t="s">
        <v>195</v>
      </c>
      <c r="F4" s="5" t="s">
        <v>5</v>
      </c>
      <c r="G4" s="5" t="s">
        <v>196</v>
      </c>
      <c r="H4" s="5" t="s">
        <v>2</v>
      </c>
    </row>
    <row r="5" spans="4:8" ht="14.4" x14ac:dyDescent="0.3">
      <c r="D5" s="11" t="s">
        <v>98</v>
      </c>
      <c r="E5" s="14">
        <f>INDEX('Hockey Team Data'!B3:I99,MATCH(D5,'Hockey Team Data'!E3:E99,0),1)</f>
        <v>41</v>
      </c>
      <c r="F5" s="12" t="str">
        <f>INDEX('Hockey Team Data'!B3:I99,MATCH(D5,'Hockey Team Data'!E3:E99,0),6)</f>
        <v>6'3</v>
      </c>
      <c r="G5" s="2" t="str">
        <f>INDEX('Hockey Team Data'!B3:I99,MATCH(D5,'Hockey Team Data'!E3:E99,0),2)</f>
        <v>Men</v>
      </c>
      <c r="H5" s="2" t="str">
        <f>INDEX('Hockey Team Data'!B3:I99,MATCH(D5,'Hockey Team Data'!E3:E99,0),3)</f>
        <v>Canada</v>
      </c>
    </row>
    <row r="6" spans="4:8" ht="14.4" x14ac:dyDescent="0.3">
      <c r="D6" s="11" t="s">
        <v>100</v>
      </c>
      <c r="E6" s="14">
        <f>INDEX('Hockey Team Data'!B4:I100,MATCH(D6,'Hockey Team Data'!E4:E100,0),1)</f>
        <v>42</v>
      </c>
      <c r="F6" s="12" t="str">
        <f>INDEX('Hockey Team Data'!B4:I100,MATCH(D6,'Hockey Team Data'!E4:E100,0),6)</f>
        <v>6'1</v>
      </c>
      <c r="G6" s="2" t="str">
        <f>INDEX('Hockey Team Data'!B4:I100,MATCH(D6,'Hockey Team Data'!E4:E100,0),2)</f>
        <v>Men</v>
      </c>
      <c r="H6" s="2" t="str">
        <f>INDEX('Hockey Team Data'!B4:I100,MATCH(D6,'Hockey Team Data'!E4:E100,0),3)</f>
        <v>Canada</v>
      </c>
    </row>
    <row r="7" spans="4:8" ht="14.4" x14ac:dyDescent="0.3">
      <c r="D7" s="11" t="s">
        <v>101</v>
      </c>
      <c r="E7" s="14">
        <f>INDEX('Hockey Team Data'!B5:I101,MATCH(D7,'Hockey Team Data'!E5:E101,0),1)</f>
        <v>43</v>
      </c>
      <c r="F7" s="12" t="str">
        <f>INDEX('Hockey Team Data'!B5:I101,MATCH(D7,'Hockey Team Data'!E5:E101,0),6)</f>
        <v>6'1</v>
      </c>
      <c r="G7" s="2" t="str">
        <f>INDEX('Hockey Team Data'!B5:I101,MATCH(D7,'Hockey Team Data'!E5:E101,0),2)</f>
        <v>Men</v>
      </c>
      <c r="H7" s="2" t="str">
        <f>INDEX('Hockey Team Data'!B5:I101,MATCH(D7,'Hockey Team Data'!E5:E101,0),3)</f>
        <v>Canada</v>
      </c>
    </row>
    <row r="8" spans="4:8" ht="14.4" x14ac:dyDescent="0.3">
      <c r="D8" s="11" t="s">
        <v>57</v>
      </c>
      <c r="E8" s="14">
        <f>INDEX('Hockey Team Data'!B6:I102,MATCH(D8,'Hockey Team Data'!E6:E102,0),1)</f>
        <v>22</v>
      </c>
      <c r="F8" s="12" t="str">
        <f>INDEX('Hockey Team Data'!B6:I102,MATCH(D8,'Hockey Team Data'!E6:E102,0),6)</f>
        <v>5'8</v>
      </c>
      <c r="G8" s="2" t="str">
        <f>INDEX('Hockey Team Data'!B6:I102,MATCH(D8,'Hockey Team Data'!E6:E102,0),2)</f>
        <v>Women</v>
      </c>
      <c r="H8" s="2" t="str">
        <f>INDEX('Hockey Team Data'!B6:I102,MATCH(D8,'Hockey Team Data'!E6:E102,0),3)</f>
        <v>Canada</v>
      </c>
    </row>
    <row r="9" spans="4:8" ht="14.4" x14ac:dyDescent="0.3">
      <c r="D9" s="11" t="s">
        <v>59</v>
      </c>
      <c r="E9" s="14">
        <f>INDEX('Hockey Team Data'!B7:I103,MATCH(D9,'Hockey Team Data'!E7:E103,0),1)</f>
        <v>23</v>
      </c>
      <c r="F9" s="12" t="str">
        <f>INDEX('Hockey Team Data'!B7:I103,MATCH(D9,'Hockey Team Data'!E7:E103,0),6)</f>
        <v>5'9</v>
      </c>
      <c r="G9" s="2" t="str">
        <f>INDEX('Hockey Team Data'!B7:I103,MATCH(D9,'Hockey Team Data'!E7:E103,0),2)</f>
        <v>Women</v>
      </c>
      <c r="H9" s="2" t="str">
        <f>INDEX('Hockey Team Data'!B7:I103,MATCH(D9,'Hockey Team Data'!E7:E103,0),3)</f>
        <v>Canada</v>
      </c>
    </row>
    <row r="10" spans="4:8" ht="14.4" x14ac:dyDescent="0.3">
      <c r="D10" s="11" t="s">
        <v>76</v>
      </c>
      <c r="E10" s="14">
        <f>INDEX('Hockey Team Data'!B8:I104,MATCH(D10,'Hockey Team Data'!E8:E104,0),1)</f>
        <v>30</v>
      </c>
      <c r="F10" s="12" t="str">
        <f>INDEX('Hockey Team Data'!B8:I104,MATCH(D10,'Hockey Team Data'!E8:E104,0),6)</f>
        <v>6'2</v>
      </c>
      <c r="G10" s="2" t="str">
        <f>INDEX('Hockey Team Data'!B8:I104,MATCH(D10,'Hockey Team Data'!E8:E104,0),2)</f>
        <v>Men</v>
      </c>
      <c r="H10" s="2" t="str">
        <f>INDEX('Hockey Team Data'!B8:I104,MATCH(D10,'Hockey Team Data'!E8:E104,0),3)</f>
        <v>Canada</v>
      </c>
    </row>
    <row r="11" spans="4:8" ht="14.4" x14ac:dyDescent="0.3">
      <c r="D11" s="11" t="s">
        <v>79</v>
      </c>
      <c r="E11" s="14">
        <f>INDEX('Hockey Team Data'!B9:I105,MATCH(D11,'Hockey Team Data'!E9:E105,0),1)</f>
        <v>31</v>
      </c>
      <c r="F11" s="12" t="str">
        <f>INDEX('Hockey Team Data'!B9:I105,MATCH(D11,'Hockey Team Data'!E9:E105,0),6)</f>
        <v>6'2</v>
      </c>
      <c r="G11" s="2" t="str">
        <f>INDEX('Hockey Team Data'!B9:I105,MATCH(D11,'Hockey Team Data'!E9:E105,0),2)</f>
        <v>Men</v>
      </c>
      <c r="H11" s="2" t="str">
        <f>INDEX('Hockey Team Data'!B9:I105,MATCH(D11,'Hockey Team Data'!E9:E105,0),3)</f>
        <v>Canada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N1000"/>
  <sheetViews>
    <sheetView tabSelected="1" topLeftCell="C1" workbookViewId="0">
      <selection activeCell="H12" sqref="H12"/>
    </sheetView>
  </sheetViews>
  <sheetFormatPr defaultColWidth="14.44140625" defaultRowHeight="15" customHeight="1" x14ac:dyDescent="0.3"/>
  <cols>
    <col min="1" max="2" width="8.77734375" customWidth="1"/>
    <col min="3" max="3" width="10.77734375" customWidth="1"/>
    <col min="4" max="4" width="15" customWidth="1"/>
    <col min="5" max="5" width="12.44140625" customWidth="1"/>
    <col min="6" max="6" width="14.77734375" customWidth="1"/>
    <col min="7" max="7" width="13.109375" customWidth="1"/>
    <col min="8" max="13" width="8.77734375" customWidth="1"/>
    <col min="14" max="14" width="13" customWidth="1"/>
    <col min="15" max="26" width="8.77734375" customWidth="1"/>
  </cols>
  <sheetData>
    <row r="3" spans="3:14" ht="14.4" x14ac:dyDescent="0.3">
      <c r="J3" s="6"/>
      <c r="K3" s="5" t="s">
        <v>197</v>
      </c>
      <c r="L3" s="5" t="s">
        <v>198</v>
      </c>
      <c r="M3" s="5" t="s">
        <v>199</v>
      </c>
      <c r="N3" s="5" t="s">
        <v>200</v>
      </c>
    </row>
    <row r="4" spans="3:14" ht="29.25" customHeight="1" x14ac:dyDescent="0.3">
      <c r="C4" t="s">
        <v>223</v>
      </c>
      <c r="D4" s="5" t="s">
        <v>201</v>
      </c>
      <c r="E4" s="5" t="s">
        <v>202</v>
      </c>
      <c r="F4" s="5" t="s">
        <v>203</v>
      </c>
      <c r="G4" s="5" t="s">
        <v>204</v>
      </c>
      <c r="J4" s="7" t="s">
        <v>205</v>
      </c>
      <c r="K4" s="6">
        <f>VLOOKUP(TRUE,$C$4:$G$9,3,0)</f>
        <v>80</v>
      </c>
      <c r="L4" s="6">
        <f>VLOOKUP(J4,D4:G9,3,0)</f>
        <v>89</v>
      </c>
      <c r="M4" s="6">
        <f>VLOOKUP(J4,D4:G9,4,0)</f>
        <v>87</v>
      </c>
      <c r="N4" s="6">
        <f>SUM(K4:M4)</f>
        <v>256</v>
      </c>
    </row>
    <row r="5" spans="3:14" ht="14.4" x14ac:dyDescent="0.3">
      <c r="C5" t="b">
        <f>EXACT($J$4,D4:D9)</f>
        <v>0</v>
      </c>
      <c r="D5" s="2" t="s">
        <v>206</v>
      </c>
      <c r="E5" s="2">
        <v>90</v>
      </c>
      <c r="F5" s="2">
        <v>89</v>
      </c>
      <c r="G5" s="2">
        <v>87</v>
      </c>
    </row>
    <row r="6" spans="3:14" ht="14.4" x14ac:dyDescent="0.3">
      <c r="C6" t="b">
        <f t="shared" ref="C6:C9" si="0">EXACT($J$4,D5:D10)</f>
        <v>0</v>
      </c>
      <c r="D6" s="2" t="s">
        <v>207</v>
      </c>
      <c r="E6" s="2">
        <v>87</v>
      </c>
      <c r="F6" s="2">
        <v>67</v>
      </c>
      <c r="G6" s="2">
        <v>81</v>
      </c>
      <c r="J6" s="4" t="s">
        <v>208</v>
      </c>
    </row>
    <row r="7" spans="3:14" ht="14.4" x14ac:dyDescent="0.3">
      <c r="C7" t="b">
        <f t="shared" si="0"/>
        <v>1</v>
      </c>
      <c r="D7" s="2" t="s">
        <v>205</v>
      </c>
      <c r="E7" s="2">
        <v>80</v>
      </c>
      <c r="F7" s="2">
        <v>78</v>
      </c>
      <c r="G7" s="2">
        <v>80</v>
      </c>
    </row>
    <row r="8" spans="3:14" ht="14.4" x14ac:dyDescent="0.3">
      <c r="C8" t="b">
        <f t="shared" si="0"/>
        <v>0</v>
      </c>
      <c r="D8" s="2" t="s">
        <v>209</v>
      </c>
      <c r="E8" s="2">
        <v>76</v>
      </c>
      <c r="F8" s="2">
        <v>69</v>
      </c>
      <c r="G8" s="2">
        <v>71</v>
      </c>
    </row>
    <row r="9" spans="3:14" ht="14.4" x14ac:dyDescent="0.3">
      <c r="C9" t="b">
        <f t="shared" si="0"/>
        <v>0</v>
      </c>
      <c r="D9" s="2" t="s">
        <v>210</v>
      </c>
      <c r="E9" s="2">
        <v>99</v>
      </c>
      <c r="F9" s="2">
        <v>95</v>
      </c>
      <c r="G9" s="2">
        <v>90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InputMessage="1" showErrorMessage="1" sqref="J4" xr:uid="{45D50233-A3B4-4A95-BCC9-D4BCD1E087F5}">
      <formula1>$D$4:$D$9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00"/>
  <sheetViews>
    <sheetView topLeftCell="B1" workbookViewId="0">
      <selection activeCell="F14" sqref="F14:G14"/>
    </sheetView>
  </sheetViews>
  <sheetFormatPr defaultColWidth="14.44140625" defaultRowHeight="15" customHeight="1" x14ac:dyDescent="0.3"/>
  <cols>
    <col min="1" max="4" width="8.77734375" customWidth="1"/>
    <col min="5" max="5" width="11.77734375" customWidth="1"/>
    <col min="6" max="6" width="8.77734375" customWidth="1"/>
    <col min="7" max="7" width="11.109375" customWidth="1"/>
    <col min="8" max="26" width="8.77734375" customWidth="1"/>
  </cols>
  <sheetData>
    <row r="2" spans="2:9" ht="23.4" x14ac:dyDescent="0.45">
      <c r="C2" s="19" t="s">
        <v>211</v>
      </c>
      <c r="D2" s="20"/>
      <c r="E2" s="20"/>
      <c r="F2" s="20"/>
      <c r="G2" s="20"/>
      <c r="H2" s="20"/>
      <c r="I2" s="20"/>
    </row>
    <row r="4" spans="2:9" ht="21" x14ac:dyDescent="0.4">
      <c r="C4" s="21" t="s">
        <v>212</v>
      </c>
      <c r="D4" s="20"/>
      <c r="E4" s="20"/>
      <c r="F4" s="20"/>
      <c r="G4" s="20"/>
      <c r="H4" s="20"/>
    </row>
    <row r="6" spans="2:9" ht="18" x14ac:dyDescent="0.35">
      <c r="B6" t="s">
        <v>222</v>
      </c>
      <c r="D6" s="15" t="s">
        <v>3</v>
      </c>
      <c r="E6" s="16"/>
      <c r="F6" s="18"/>
      <c r="G6" s="16"/>
      <c r="I6" s="8" t="s">
        <v>213</v>
      </c>
    </row>
    <row r="7" spans="2:9" ht="15" customHeight="1" x14ac:dyDescent="0.3">
      <c r="B7">
        <v>845406</v>
      </c>
    </row>
    <row r="8" spans="2:9" ht="18" x14ac:dyDescent="0.35">
      <c r="B8">
        <v>110054</v>
      </c>
      <c r="D8" s="15" t="s">
        <v>214</v>
      </c>
      <c r="E8" s="16"/>
      <c r="F8" s="18"/>
      <c r="G8" s="16"/>
      <c r="I8" s="8" t="s">
        <v>215</v>
      </c>
    </row>
    <row r="9" spans="2:9" ht="15" customHeight="1" x14ac:dyDescent="0.3">
      <c r="B9">
        <v>201304</v>
      </c>
    </row>
    <row r="10" spans="2:9" ht="18" x14ac:dyDescent="0.35">
      <c r="B10">
        <v>410501</v>
      </c>
      <c r="D10" s="15" t="s">
        <v>216</v>
      </c>
      <c r="E10" s="16"/>
      <c r="F10" s="18" t="s">
        <v>222</v>
      </c>
      <c r="G10" s="16"/>
      <c r="I10" s="9" t="s">
        <v>217</v>
      </c>
    </row>
    <row r="11" spans="2:9" ht="15" customHeight="1" x14ac:dyDescent="0.3">
      <c r="B11">
        <v>842001</v>
      </c>
    </row>
    <row r="12" spans="2:9" ht="18" x14ac:dyDescent="0.35">
      <c r="D12" s="15" t="s">
        <v>218</v>
      </c>
      <c r="E12" s="16"/>
      <c r="F12" s="18"/>
      <c r="G12" s="16"/>
      <c r="I12" s="8" t="s">
        <v>219</v>
      </c>
    </row>
    <row r="14" spans="2:9" ht="15" customHeight="1" x14ac:dyDescent="0.35">
      <c r="D14" s="15" t="s">
        <v>220</v>
      </c>
      <c r="E14" s="16"/>
      <c r="F14" s="17"/>
      <c r="G14" s="16"/>
      <c r="I14" s="10" t="s">
        <v>221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2">
    <mergeCell ref="C2:I2"/>
    <mergeCell ref="C4:H4"/>
    <mergeCell ref="D6:E6"/>
    <mergeCell ref="F6:G6"/>
    <mergeCell ref="D8:E8"/>
    <mergeCell ref="F8:G8"/>
    <mergeCell ref="D14:E14"/>
    <mergeCell ref="F14:G14"/>
    <mergeCell ref="D10:E10"/>
    <mergeCell ref="D12:E12"/>
    <mergeCell ref="F12:G12"/>
    <mergeCell ref="F10:G10"/>
  </mergeCells>
  <dataValidations count="5">
    <dataValidation type="textLength" allowBlank="1" showInputMessage="1" showErrorMessage="1" errorTitle="Enter Name" error="Enter Name with in 5-12 Characters" promptTitle="Enter Name" prompt="Text Length should be between 5-12 Characters" sqref="F6:G6" xr:uid="{7E7BB683-4738-4287-8B53-5C956367A59D}">
      <formula1>5</formula1>
      <formula2>12</formula2>
    </dataValidation>
    <dataValidation type="whole" allowBlank="1" showInputMessage="1" showErrorMessage="1" errorTitle="Enter Number" error="Enter Whole Numbers only" promptTitle="Enter Number" prompt="Only whole numbers" sqref="F8:G8" xr:uid="{E59DC626-C31D-430F-887E-55F3FD78BC73}">
      <formula1>1000000000</formula1>
      <formula2>9999999999</formula2>
    </dataValidation>
    <dataValidation type="list" allowBlank="1" showInputMessage="1" showErrorMessage="1" sqref="F10:G10" xr:uid="{D095D7DA-C0AB-4CC3-81EC-6843CC7AAD13}">
      <formula1>$B$6:$B$11</formula1>
    </dataValidation>
    <dataValidation type="date" allowBlank="1" showInputMessage="1" showErrorMessage="1" errorTitle="Enter DOB" error="You are not eligible" promptTitle="Enter DOB" prompt="Date Between 01/01/1995 to 01/01/2022" sqref="F12:G12" xr:uid="{4FFAE336-4913-425C-A543-0116FBAF796C}">
      <formula1>34700</formula1>
      <formula2>44562</formula2>
    </dataValidation>
    <dataValidation type="custom" allowBlank="1" showInputMessage="1" showErrorMessage="1" sqref="F14:G14" xr:uid="{E6F3E10F-E69D-40A9-86D6-762FD9716B32}">
      <formula1>ISNUMBER(MATCH("*@*.?*",F14,0))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Hockey Team Data</vt:lpstr>
      <vt:lpstr>Lookup functions</vt:lpstr>
      <vt:lpstr>Index_match_lookup</vt:lpstr>
      <vt:lpstr>Case_sensitivity_lookup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RAJ</cp:lastModifiedBy>
  <dcterms:created xsi:type="dcterms:W3CDTF">2022-03-01T17:26:28Z</dcterms:created>
  <dcterms:modified xsi:type="dcterms:W3CDTF">2022-08-28T08:51:31Z</dcterms:modified>
</cp:coreProperties>
</file>