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Desktop\"/>
    </mc:Choice>
  </mc:AlternateContent>
  <bookViews>
    <workbookView xWindow="0" yWindow="0" windowWidth="20490" windowHeight="7755" activeTab="2"/>
  </bookViews>
  <sheets>
    <sheet name="Sales Data" sheetId="1" r:id="rId1"/>
    <sheet name="Pivot Tables" sheetId="4" r:id="rId2"/>
    <sheet name="Dashboard" sheetId="2" r:id="rId3"/>
  </sheets>
  <definedNames>
    <definedName name="Slicer_Product">#N/A</definedName>
    <definedName name="Slicer_Region">#N/A</definedName>
    <definedName name="Slicer_Sales_Person">#N/A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1" l="1"/>
  <c r="M12" i="1" l="1"/>
  <c r="M9" i="1"/>
  <c r="M6" i="1"/>
  <c r="H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2" i="1"/>
  <c r="F2" i="1"/>
  <c r="G51" i="1"/>
  <c r="F51" i="1"/>
  <c r="H51" i="1" s="1"/>
  <c r="H50" i="1"/>
  <c r="G50" i="1"/>
  <c r="F50" i="1"/>
  <c r="H49" i="1"/>
  <c r="G49" i="1"/>
  <c r="F49" i="1"/>
  <c r="G48" i="1"/>
  <c r="F48" i="1"/>
  <c r="H48" i="1" s="1"/>
  <c r="G47" i="1"/>
  <c r="F47" i="1"/>
  <c r="H47" i="1" s="1"/>
  <c r="H46" i="1"/>
  <c r="G46" i="1"/>
  <c r="F46" i="1"/>
  <c r="H45" i="1"/>
  <c r="G45" i="1"/>
  <c r="F45" i="1"/>
  <c r="G44" i="1"/>
  <c r="F44" i="1"/>
  <c r="H44" i="1" s="1"/>
  <c r="G43" i="1"/>
  <c r="F43" i="1"/>
  <c r="H43" i="1" s="1"/>
  <c r="H42" i="1"/>
  <c r="G42" i="1"/>
  <c r="F42" i="1"/>
  <c r="H41" i="1"/>
  <c r="G41" i="1"/>
  <c r="F41" i="1"/>
  <c r="G40" i="1"/>
  <c r="F40" i="1"/>
  <c r="H40" i="1" s="1"/>
  <c r="G39" i="1"/>
  <c r="F39" i="1"/>
  <c r="H39" i="1" s="1"/>
  <c r="H38" i="1"/>
  <c r="G38" i="1"/>
  <c r="F38" i="1"/>
  <c r="H37" i="1"/>
  <c r="G37" i="1"/>
  <c r="F37" i="1"/>
  <c r="G36" i="1"/>
  <c r="F36" i="1"/>
  <c r="H36" i="1" s="1"/>
  <c r="G35" i="1"/>
  <c r="F35" i="1"/>
  <c r="H35" i="1" s="1"/>
  <c r="H34" i="1"/>
  <c r="G34" i="1"/>
  <c r="F34" i="1"/>
  <c r="H33" i="1"/>
  <c r="G33" i="1"/>
  <c r="F33" i="1"/>
  <c r="G32" i="1"/>
  <c r="F32" i="1"/>
  <c r="H32" i="1" s="1"/>
  <c r="G31" i="1"/>
  <c r="F31" i="1"/>
  <c r="H31" i="1" s="1"/>
  <c r="H30" i="1"/>
  <c r="G30" i="1"/>
  <c r="F30" i="1"/>
  <c r="H29" i="1"/>
  <c r="G29" i="1"/>
  <c r="F29" i="1"/>
  <c r="G28" i="1"/>
  <c r="F28" i="1"/>
  <c r="H28" i="1" s="1"/>
  <c r="G27" i="1"/>
  <c r="F27" i="1"/>
  <c r="H27" i="1" s="1"/>
  <c r="H26" i="1"/>
  <c r="G26" i="1"/>
  <c r="F26" i="1"/>
  <c r="H25" i="1"/>
  <c r="G25" i="1"/>
  <c r="F25" i="1"/>
  <c r="G24" i="1"/>
  <c r="F24" i="1"/>
  <c r="H24" i="1" s="1"/>
  <c r="G23" i="1"/>
  <c r="F23" i="1"/>
  <c r="H23" i="1" s="1"/>
  <c r="H22" i="1"/>
  <c r="G22" i="1"/>
  <c r="F22" i="1"/>
  <c r="H21" i="1"/>
  <c r="G21" i="1"/>
  <c r="F21" i="1"/>
  <c r="G20" i="1"/>
  <c r="F20" i="1"/>
  <c r="H20" i="1" s="1"/>
  <c r="G19" i="1"/>
  <c r="F19" i="1"/>
  <c r="H19" i="1" s="1"/>
  <c r="H18" i="1"/>
  <c r="G18" i="1"/>
  <c r="F18" i="1"/>
  <c r="H17" i="1"/>
  <c r="G17" i="1"/>
  <c r="F17" i="1"/>
  <c r="G16" i="1"/>
  <c r="F16" i="1"/>
  <c r="H16" i="1" s="1"/>
  <c r="G15" i="1"/>
  <c r="F15" i="1"/>
  <c r="H15" i="1" s="1"/>
  <c r="H14" i="1"/>
  <c r="G14" i="1"/>
  <c r="F14" i="1"/>
  <c r="H13" i="1"/>
  <c r="G13" i="1"/>
  <c r="F13" i="1"/>
  <c r="G12" i="1"/>
  <c r="F12" i="1"/>
  <c r="H12" i="1" s="1"/>
  <c r="G11" i="1"/>
  <c r="F11" i="1"/>
  <c r="H11" i="1" s="1"/>
  <c r="H10" i="1"/>
  <c r="G10" i="1"/>
  <c r="F10" i="1"/>
  <c r="H9" i="1"/>
  <c r="G9" i="1"/>
  <c r="F9" i="1"/>
  <c r="G8" i="1"/>
  <c r="F8" i="1"/>
  <c r="H8" i="1" s="1"/>
  <c r="G7" i="1"/>
  <c r="F7" i="1"/>
  <c r="H7" i="1" s="1"/>
  <c r="H6" i="1"/>
  <c r="G6" i="1"/>
  <c r="F6" i="1"/>
  <c r="H5" i="1"/>
  <c r="G5" i="1"/>
  <c r="F5" i="1"/>
  <c r="G4" i="1"/>
  <c r="F4" i="1"/>
  <c r="H4" i="1" s="1"/>
  <c r="G3" i="1"/>
  <c r="F3" i="1"/>
  <c r="H3" i="1" s="1"/>
  <c r="I3" i="1" s="1"/>
  <c r="G2" i="1"/>
</calcChain>
</file>

<file path=xl/sharedStrings.xml><?xml version="1.0" encoding="utf-8"?>
<sst xmlns="http://schemas.openxmlformats.org/spreadsheetml/2006/main" count="203" uniqueCount="36">
  <si>
    <t>Date</t>
  </si>
  <si>
    <t>Sales Person</t>
  </si>
  <si>
    <t>Region</t>
  </si>
  <si>
    <t>Product</t>
  </si>
  <si>
    <t>Units Sold</t>
  </si>
  <si>
    <t>Unit Price</t>
  </si>
  <si>
    <t>Cost of Goods</t>
  </si>
  <si>
    <t>Total Sales</t>
  </si>
  <si>
    <t>Andrew</t>
  </si>
  <si>
    <t>West</t>
  </si>
  <si>
    <t>Tent</t>
  </si>
  <si>
    <t>Grace</t>
  </si>
  <si>
    <t>East</t>
  </si>
  <si>
    <t>Blender</t>
  </si>
  <si>
    <t>Ella</t>
  </si>
  <si>
    <t>South</t>
  </si>
  <si>
    <t>Action Figure</t>
  </si>
  <si>
    <t>Cameron</t>
  </si>
  <si>
    <t>North</t>
  </si>
  <si>
    <t>Novel</t>
  </si>
  <si>
    <t>Megan</t>
  </si>
  <si>
    <t>Sneakers</t>
  </si>
  <si>
    <t>Carolyn</t>
  </si>
  <si>
    <t>Virginia</t>
  </si>
  <si>
    <t>Connor</t>
  </si>
  <si>
    <t>Anna</t>
  </si>
  <si>
    <t>Moisturizer</t>
  </si>
  <si>
    <t>Nicholas</t>
  </si>
  <si>
    <t>Smartphone</t>
  </si>
  <si>
    <t>Grand Total</t>
  </si>
  <si>
    <t>Profit</t>
  </si>
  <si>
    <t>Total Profit</t>
  </si>
  <si>
    <t>Avg Sales</t>
  </si>
  <si>
    <t>Row Labels</t>
  </si>
  <si>
    <t>Sum of Total Sales</t>
  </si>
  <si>
    <t>Sum of Units Sold</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</si>
</sst>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43" formatCode="_(* #,##0.00_);_(* \(#,##0.00\);_(* &quot;-&quot;??_);_(@_)"/>
    <numFmt numFmtId="164" formatCode="_ [$₹-4009]\ * #,##0.00_ ;_ [$₹-4009]\ * \-#,##0.00_ ;_ [$₹-4009]\ * &quot;-&quot;??_ ;_ @_ "/>
    <numFmt numFmtId="165" formatCode="\₹.\ ##\.##,&quot;L&quot;"/>
    <numFmt numFmtId="166" formatCode="\₹.\ ##\.#,&quot;L&quot;"/>
  </numFmts>
  <fonts count="3" x14ac:knownFonts="1">
    <font>
      <sz val="11"/>
      <color theme="1"/>
      <name val="Garamond"/>
      <family val="2"/>
      <scheme val="minor"/>
    </font>
    <font>
      <sz val="11"/>
      <color theme="1"/>
      <name val="Garamond"/>
      <family val="2"/>
      <scheme val="minor"/>
    </font>
    <font>
      <sz val="11"/>
      <color theme="0"/>
      <name val="Garamond"/>
      <family val="2"/>
      <scheme val="minor"/>
    </font>
  </fonts>
  <fills count="4">
    <fill>
      <patternFill patternType="none"/>
    </fill>
    <fill>
      <patternFill patternType="gray125"/>
    </fill>
    <fill>
      <patternFill patternType="solid">
        <fgColor rgb="FF002060"/>
        <bgColor indexed="64"/>
      </patternFill>
    </fill>
    <fill>
      <patternFill patternType="solid">
        <fgColor theme="4" tint="-0.249977111117893"/>
        <bgColor indexed="64"/>
      </patternFill>
    </fill>
  </fills>
  <borders count="2">
    <border>
      <left/>
      <right/>
      <top/>
      <bottom/>
      <diagonal/>
    </border>
    <border>
      <left/>
      <right/>
      <top/>
      <bottom style="thick">
        <color rgb="FFFFC000"/>
      </bottom>
      <diagonal/>
    </border>
  </borders>
  <cellStyleXfs count="3">
    <xf numFmtId="0" fontId="0" fillId="0" borderId="0"/>
    <xf numFmtId="44" fontId="1" fillId="0" borderId="0" applyFont="0" applyFill="0" applyBorder="0" applyAlignment="0" applyProtection="0"/>
    <xf numFmtId="43" fontId="1" fillId="0" borderId="0" applyFont="0" applyFill="0" applyBorder="0" applyAlignment="0" applyProtection="0"/>
  </cellStyleXfs>
  <cellXfs count="14">
    <xf numFmtId="0" fontId="0" fillId="0" borderId="0" xfId="0"/>
    <xf numFmtId="0" fontId="2" fillId="2" borderId="1" xfId="0" applyFont="1" applyFill="1" applyBorder="1" applyAlignment="1">
      <alignment horizontal="center" vertical="center"/>
    </xf>
    <xf numFmtId="14" fontId="0" fillId="0" borderId="0" xfId="0" applyNumberFormat="1" applyAlignment="1">
      <alignment horizontal="center"/>
    </xf>
    <xf numFmtId="0" fontId="0" fillId="0" borderId="0" xfId="0" applyAlignment="1">
      <alignment horizontal="left"/>
    </xf>
    <xf numFmtId="164" fontId="0" fillId="0" borderId="0" xfId="1" applyNumberFormat="1" applyFont="1"/>
    <xf numFmtId="0" fontId="0" fillId="0" borderId="0" xfId="0" applyAlignment="1">
      <alignment horizontal="center"/>
    </xf>
    <xf numFmtId="0" fontId="2" fillId="2" borderId="0" xfId="0" applyFont="1" applyFill="1" applyBorder="1" applyAlignment="1">
      <alignment horizontal="center" vertical="center"/>
    </xf>
    <xf numFmtId="164" fontId="0" fillId="0" borderId="0" xfId="0" applyNumberFormat="1"/>
    <xf numFmtId="0" fontId="2" fillId="0" borderId="0" xfId="0" applyFont="1"/>
    <xf numFmtId="0" fontId="2" fillId="3" borderId="0" xfId="0" applyFont="1" applyFill="1"/>
    <xf numFmtId="0" fontId="0" fillId="0" borderId="0" xfId="0" pivotButton="1"/>
    <xf numFmtId="165" fontId="0" fillId="0" borderId="0" xfId="0" applyNumberFormat="1"/>
    <xf numFmtId="166" fontId="0" fillId="0" borderId="0" xfId="0" applyNumberFormat="1"/>
    <xf numFmtId="43" fontId="0" fillId="0" borderId="0" xfId="2" applyFont="1"/>
  </cellXfs>
  <cellStyles count="3">
    <cellStyle name="Comma" xfId="2" builtinId="3"/>
    <cellStyle name="Currency" xfId="1" builtinId="4"/>
    <cellStyle name="Normal" xfId="0" builtinId="0"/>
  </cellStyles>
  <dxfs count="8">
    <dxf>
      <numFmt numFmtId="164" formatCode="_ [$₹-4009]\ * #,##0.00_ ;_ [$₹-4009]\ * \-#,##0.00_ ;_ [$₹-4009]\ * &quot;-&quot;??_ ;_ @_ "/>
    </dxf>
    <dxf>
      <font>
        <b val="0"/>
        <i val="0"/>
        <strike val="0"/>
        <condense val="0"/>
        <extend val="0"/>
        <outline val="0"/>
        <shadow val="0"/>
        <u val="none"/>
        <vertAlign val="baseline"/>
        <sz val="11"/>
        <color theme="1"/>
        <name val="Garamond"/>
        <scheme val="minor"/>
      </font>
      <numFmt numFmtId="164" formatCode="_ [$₹-4009]\ * #,##0.00_ ;_ [$₹-4009]\ * \-#,##0.00_ ;_ [$₹-4009]\ * &quot;-&quot;??_ ;_ @_ "/>
    </dxf>
    <dxf>
      <font>
        <b val="0"/>
        <i val="0"/>
        <strike val="0"/>
        <condense val="0"/>
        <extend val="0"/>
        <outline val="0"/>
        <shadow val="0"/>
        <u val="none"/>
        <vertAlign val="baseline"/>
        <sz val="11"/>
        <color theme="1"/>
        <name val="Garamond"/>
        <scheme val="minor"/>
      </font>
      <numFmt numFmtId="164" formatCode="_ [$₹-4009]\ * #,##0.00_ ;_ [$₹-4009]\ * \-#,##0.00_ ;_ [$₹-4009]\ * &quot;-&quot;??_ ;_ @_ "/>
    </dxf>
    <dxf>
      <font>
        <b val="0"/>
        <i val="0"/>
        <strike val="0"/>
        <condense val="0"/>
        <extend val="0"/>
        <outline val="0"/>
        <shadow val="0"/>
        <u val="none"/>
        <vertAlign val="baseline"/>
        <sz val="11"/>
        <color theme="1"/>
        <name val="Garamond"/>
        <scheme val="minor"/>
      </font>
      <numFmt numFmtId="164" formatCode="_ [$₹-4009]\ * #,##0.00_ ;_ [$₹-4009]\ * \-#,##0.00_ ;_ [$₹-4009]\ * &quot;-&quot;??_ ;_ @_ "/>
    </dxf>
    <dxf>
      <alignment horizontal="left" vertical="bottom" textRotation="0" wrapText="0" indent="0" justifyLastLine="0" shrinkToFit="0" readingOrder="0"/>
    </dxf>
    <dxf>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Garamond"/>
        <scheme val="minor"/>
      </font>
    </dxf>
    <dxf>
      <font>
        <b val="0"/>
        <i val="0"/>
        <strike val="0"/>
        <condense val="0"/>
        <extend val="0"/>
        <outline val="0"/>
        <shadow val="0"/>
        <u val="none"/>
        <vertAlign val="baseline"/>
        <sz val="11"/>
        <color theme="0"/>
        <name val="Garamond"/>
        <scheme val="minor"/>
      </font>
      <fill>
        <patternFill patternType="solid">
          <fgColor indexed="64"/>
          <bgColor rgb="FF002060"/>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[AARD Task.xlsx]Pivot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Region</a:t>
            </a:r>
          </a:p>
        </c:rich>
      </c:tx>
      <c:layout>
        <c:manualLayout>
          <c:xMode val="edge"/>
          <c:yMode val="edge"/>
          <c:x val="0.27361088484629081"/>
          <c:y val="0.1705842693585010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19050">
            <a:noFill/>
          </a:ln>
          <a:effectLst/>
        </c:spPr>
      </c:pivotFmt>
      <c:pivotFmt>
        <c:idx val="2"/>
        <c:spPr>
          <a:solidFill>
            <a:schemeClr val="accent1"/>
          </a:solidFill>
          <a:ln w="19050">
            <a:noFill/>
          </a:ln>
          <a:effectLst/>
        </c:spPr>
      </c:pivotFmt>
      <c:pivotFmt>
        <c:idx val="3"/>
        <c:spPr>
          <a:solidFill>
            <a:schemeClr val="accent1"/>
          </a:solidFill>
          <a:ln w="19050">
            <a:noFill/>
          </a:ln>
          <a:effectLst/>
        </c:spPr>
      </c:pivotFmt>
      <c:pivotFmt>
        <c:idx val="4"/>
        <c:spPr>
          <a:solidFill>
            <a:schemeClr val="accent1"/>
          </a:solidFill>
          <a:ln w="19050">
            <a:noFill/>
          </a:ln>
          <a:effectLst/>
        </c:spPr>
      </c:pivotFmt>
    </c:pivotFmts>
    <c:plotArea>
      <c:layout/>
      <c:pieChart>
        <c:varyColors val="1"/>
        <c:ser>
          <c:idx val="0"/>
          <c:order val="0"/>
          <c:tx>
            <c:strRef>
              <c:f>'Pivot Tables'!$B$3</c:f>
              <c:strCache>
                <c:ptCount val="1"/>
                <c:pt idx="0">
                  <c:v>Total</c:v>
                </c:pt>
              </c:strCache>
            </c:strRef>
          </c:tx>
          <c:spPr>
            <a:ln>
              <a:noFill/>
            </a:ln>
          </c:spPr>
          <c:dPt>
            <c:idx val="0"/>
            <c:bubble3D val="0"/>
            <c:spPr>
              <a:solidFill>
                <a:schemeClr val="accent1"/>
              </a:solidFill>
              <a:ln w="19050">
                <a:noFill/>
              </a:ln>
              <a:effectLst/>
            </c:spPr>
          </c:dPt>
          <c:dPt>
            <c:idx val="1"/>
            <c:bubble3D val="0"/>
            <c:spPr>
              <a:solidFill>
                <a:schemeClr val="accent2"/>
              </a:solidFill>
              <a:ln w="19050">
                <a:noFill/>
              </a:ln>
              <a:effectLst/>
            </c:spPr>
          </c:dPt>
          <c:dPt>
            <c:idx val="2"/>
            <c:bubble3D val="0"/>
            <c:spPr>
              <a:solidFill>
                <a:schemeClr val="accent3"/>
              </a:solidFill>
              <a:ln w="19050">
                <a:noFill/>
              </a:ln>
              <a:effectLst/>
            </c:spPr>
          </c:dPt>
          <c:dPt>
            <c:idx val="3"/>
            <c:bubble3D val="0"/>
            <c:spPr>
              <a:solidFill>
                <a:schemeClr val="accent4"/>
              </a:solidFill>
              <a:ln w="19050">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Tables'!$A$4:$A$8</c:f>
              <c:strCache>
                <c:ptCount val="4"/>
                <c:pt idx="0">
                  <c:v>East</c:v>
                </c:pt>
                <c:pt idx="1">
                  <c:v>North</c:v>
                </c:pt>
                <c:pt idx="2">
                  <c:v>South</c:v>
                </c:pt>
                <c:pt idx="3">
                  <c:v>West</c:v>
                </c:pt>
              </c:strCache>
            </c:strRef>
          </c:cat>
          <c:val>
            <c:numRef>
              <c:f>'Pivot Tables'!$B$4:$B$8</c:f>
              <c:numCache>
                <c:formatCode>\₹.\ ##\.##,"L"</c:formatCode>
                <c:ptCount val="4"/>
                <c:pt idx="0">
                  <c:v>3534400</c:v>
                </c:pt>
                <c:pt idx="1">
                  <c:v>2661400</c:v>
                </c:pt>
                <c:pt idx="2">
                  <c:v>2870600</c:v>
                </c:pt>
                <c:pt idx="3">
                  <c:v>3878100</c:v>
                </c:pt>
              </c:numCache>
            </c:numRef>
          </c:val>
        </c:ser>
        <c:dLbls>
          <c:dLblPos val="outEnd"/>
          <c:showLegendKey val="0"/>
          <c:showVal val="1"/>
          <c:showCatName val="0"/>
          <c:showSerName val="0"/>
          <c:showPercent val="0"/>
          <c:showBubbleSize val="0"/>
          <c:showLeaderLines val="1"/>
        </c:dLbls>
        <c:firstSliceAng val="0"/>
      </c:pieChart>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[AARD Task.xlsx]Pivot Tables!PivotTable3</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a:t>
            </a:r>
            <a:r>
              <a:rPr lang="en-US" baseline="0"/>
              <a:t> by Product</a:t>
            </a:r>
            <a:endParaRPr lang="en-US"/>
          </a:p>
        </c:rich>
      </c:tx>
      <c:layout>
        <c:manualLayout>
          <c:xMode val="edge"/>
          <c:yMode val="edge"/>
          <c:x val="0.33721262853615575"/>
          <c:y val="8.21585176104484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5.0988827877335337E-3"/>
              <c:y val="-0.17389095834744328"/>
            </c:manualLayout>
          </c:layout>
          <c:spPr>
            <a:solidFill>
              <a:schemeClr val="accent1">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a:noFill/>
          </a:ln>
          <a:effectLst/>
        </c:spPr>
        <c:dLbl>
          <c:idx val="0"/>
          <c:layout>
            <c:manualLayout>
              <c:x val="2.5493945188017611E-3"/>
              <c:y val="-0.24221509736432653"/>
            </c:manualLayout>
          </c:layout>
          <c:spPr>
            <a:solidFill>
              <a:schemeClr val="accent1">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dLbl>
          <c:idx val="0"/>
          <c:layout>
            <c:manualLayout>
              <c:x val="-5.8422949482309717E-18"/>
              <c:y val="-9.3000770113316533E-2"/>
            </c:manualLayout>
          </c:layout>
          <c:spPr>
            <a:solidFill>
              <a:schemeClr val="accent1">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c:spPr>
        <c:dLbl>
          <c:idx val="0"/>
          <c:layout>
            <c:manualLayout>
              <c:x val="3.0673580831075227E-3"/>
              <c:y val="-0.10453793691313426"/>
            </c:manualLayout>
          </c:layout>
          <c:spPr>
            <a:solidFill>
              <a:schemeClr val="accent1">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dLbl>
          <c:idx val="0"/>
          <c:layout>
            <c:manualLayout>
              <c:x val="0"/>
              <c:y val="-0.26988574033036289"/>
            </c:manualLayout>
          </c:layout>
          <c:spPr>
            <a:solidFill>
              <a:schemeClr val="accent1">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a:noFill/>
          </a:ln>
          <a:effectLst/>
        </c:spPr>
        <c:dLbl>
          <c:idx val="0"/>
          <c:layout>
            <c:manualLayout>
              <c:x val="-1.5296367112810801E-2"/>
              <c:y val="-0.34499787825922956"/>
            </c:manualLayout>
          </c:layout>
          <c:spPr>
            <a:solidFill>
              <a:schemeClr val="accent1">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dLbl>
          <c:idx val="0"/>
          <c:layout>
            <c:manualLayout>
              <c:x val="-1.869534383433911E-16"/>
              <c:y val="-0.34258035110880602"/>
            </c:manualLayout>
          </c:layout>
          <c:spPr>
            <a:solidFill>
              <a:schemeClr val="accent1">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'Pivot Tables'!$G$3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dPt>
          <c:dPt>
            <c:idx val="1"/>
            <c:invertIfNegative val="0"/>
            <c:bubble3D val="0"/>
            <c:spPr>
              <a:solidFill>
                <a:schemeClr val="accent1"/>
              </a:solidFill>
              <a:ln>
                <a:noFill/>
              </a:ln>
              <a:effectLst/>
            </c:spPr>
          </c:dPt>
          <c:dPt>
            <c:idx val="2"/>
            <c:invertIfNegative val="0"/>
            <c:bubble3D val="0"/>
            <c:spPr>
              <a:solidFill>
                <a:schemeClr val="accent1"/>
              </a:solidFill>
              <a:ln>
                <a:noFill/>
              </a:ln>
              <a:effectLst/>
            </c:spPr>
          </c:dPt>
          <c:dPt>
            <c:idx val="3"/>
            <c:invertIfNegative val="0"/>
            <c:bubble3D val="0"/>
            <c:spPr>
              <a:solidFill>
                <a:schemeClr val="accent1"/>
              </a:solidFill>
              <a:ln>
                <a:noFill/>
              </a:ln>
              <a:effectLst/>
            </c:spPr>
          </c:dPt>
          <c:dPt>
            <c:idx val="4"/>
            <c:invertIfNegative val="0"/>
            <c:bubble3D val="0"/>
            <c:spPr>
              <a:solidFill>
                <a:schemeClr val="accent1"/>
              </a:solidFill>
              <a:ln>
                <a:noFill/>
              </a:ln>
              <a:effectLst/>
            </c:spPr>
          </c:dPt>
          <c:dPt>
            <c:idx val="5"/>
            <c:invertIfNegative val="0"/>
            <c:bubble3D val="0"/>
            <c:spPr>
              <a:solidFill>
                <a:schemeClr val="accent1"/>
              </a:solidFill>
              <a:ln>
                <a:noFill/>
              </a:ln>
              <a:effectLst/>
            </c:spPr>
          </c:dPt>
          <c:dPt>
            <c:idx val="6"/>
            <c:invertIfNegative val="0"/>
            <c:bubble3D val="0"/>
            <c:spPr>
              <a:solidFill>
                <a:schemeClr val="accent1"/>
              </a:solidFill>
              <a:ln>
                <a:noFill/>
              </a:ln>
              <a:effectLst/>
            </c:spPr>
          </c:dPt>
          <c:dLbls>
            <c:dLbl>
              <c:idx val="0"/>
              <c:layout>
                <c:manualLayout>
                  <c:x val="-5.8422949482309717E-18"/>
                  <c:y val="-9.3000770113316533E-2"/>
                </c:manualLayout>
              </c:layout>
              <c:spPr>
                <a:solidFill>
                  <a:schemeClr val="accent1">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2.5493945188017611E-3"/>
                  <c:y val="-0.24221509736432653"/>
                </c:manualLayout>
              </c:layout>
              <c:spPr>
                <a:solidFill>
                  <a:schemeClr val="accent1">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3.0673580831075227E-3"/>
                  <c:y val="-0.10453793691313426"/>
                </c:manualLayout>
              </c:layout>
              <c:spPr>
                <a:solidFill>
                  <a:schemeClr val="accent1">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5.0988827877335337E-3"/>
                  <c:y val="-0.17389095834744328"/>
                </c:manualLayout>
              </c:layout>
              <c:spPr>
                <a:solidFill>
                  <a:schemeClr val="accent1">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
                  <c:y val="-0.26988574033036289"/>
                </c:manualLayout>
              </c:layout>
              <c:spPr>
                <a:solidFill>
                  <a:schemeClr val="accent1">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1.5296367112810801E-2"/>
                  <c:y val="-0.34499787825922956"/>
                </c:manualLayout>
              </c:layout>
              <c:spPr>
                <a:solidFill>
                  <a:schemeClr val="accent1">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1.869534383433911E-16"/>
                  <c:y val="-0.34258035110880602"/>
                </c:manualLayout>
              </c:layout>
              <c:spPr>
                <a:solidFill>
                  <a:schemeClr val="accent1">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Tables'!$F$4:$F$11</c:f>
              <c:strCache>
                <c:ptCount val="7"/>
                <c:pt idx="0">
                  <c:v>Action Figure</c:v>
                </c:pt>
                <c:pt idx="1">
                  <c:v>Blender</c:v>
                </c:pt>
                <c:pt idx="2">
                  <c:v>Moisturizer</c:v>
                </c:pt>
                <c:pt idx="3">
                  <c:v>Novel</c:v>
                </c:pt>
                <c:pt idx="4">
                  <c:v>Smartphone</c:v>
                </c:pt>
                <c:pt idx="5">
                  <c:v>Sneakers</c:v>
                </c:pt>
                <c:pt idx="6">
                  <c:v>Tent</c:v>
                </c:pt>
              </c:strCache>
            </c:strRef>
          </c:cat>
          <c:val>
            <c:numRef>
              <c:f>'Pivot Tables'!$G$4:$G$11</c:f>
              <c:numCache>
                <c:formatCode>\₹.\ ##\.##,"L"</c:formatCode>
                <c:ptCount val="7"/>
                <c:pt idx="0">
                  <c:v>547200</c:v>
                </c:pt>
                <c:pt idx="1">
                  <c:v>2222500</c:v>
                </c:pt>
                <c:pt idx="2">
                  <c:v>706800</c:v>
                </c:pt>
                <c:pt idx="3">
                  <c:v>898000</c:v>
                </c:pt>
                <c:pt idx="4">
                  <c:v>2350000</c:v>
                </c:pt>
                <c:pt idx="5">
                  <c:v>3196000</c:v>
                </c:pt>
                <c:pt idx="6">
                  <c:v>3024000</c:v>
                </c:pt>
              </c:numCache>
            </c:numRef>
          </c:val>
        </c:ser>
        <c:dLbls>
          <c:dLblPos val="inEnd"/>
          <c:showLegendKey val="0"/>
          <c:showVal val="1"/>
          <c:showCatName val="0"/>
          <c:showSerName val="0"/>
          <c:showPercent val="0"/>
          <c:showBubbleSize val="0"/>
        </c:dLbls>
        <c:gapWidth val="150"/>
        <c:overlap val="100"/>
        <c:axId val="303570416"/>
        <c:axId val="303570800"/>
      </c:barChart>
      <c:catAx>
        <c:axId val="303570416"/>
        <c:scaling>
          <c:orientation val="minMax"/>
        </c:scaling>
        <c:delete val="1"/>
        <c:axPos val="b"/>
        <c:numFmt formatCode="General" sourceLinked="1"/>
        <c:majorTickMark val="none"/>
        <c:minorTickMark val="none"/>
        <c:tickLblPos val="nextTo"/>
        <c:crossAx val="303570800"/>
        <c:crosses val="autoZero"/>
        <c:auto val="1"/>
        <c:lblAlgn val="ctr"/>
        <c:lblOffset val="100"/>
        <c:noMultiLvlLbl val="0"/>
      </c:catAx>
      <c:valAx>
        <c:axId val="303570800"/>
        <c:scaling>
          <c:orientation val="minMax"/>
        </c:scaling>
        <c:delete val="1"/>
        <c:axPos val="l"/>
        <c:numFmt formatCode="\₹.\ ##\.##,&quot;L&quot;" sourceLinked="1"/>
        <c:majorTickMark val="none"/>
        <c:minorTickMark val="none"/>
        <c:tickLblPos val="nextTo"/>
        <c:crossAx val="3035704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[AARD Task.xlsx]Pivot Tables!PivotTable4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by Sales Person</a:t>
            </a:r>
          </a:p>
        </c:rich>
      </c:tx>
      <c:layout>
        <c:manualLayout>
          <c:xMode val="edge"/>
          <c:yMode val="edge"/>
          <c:x val="0.27091666666666664"/>
          <c:y val="3.601633129192184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pivotFmt>
    </c:pivotFmts>
    <c:plotArea>
      <c:layout>
        <c:manualLayout>
          <c:layoutTarget val="inner"/>
          <c:xMode val="edge"/>
          <c:yMode val="edge"/>
          <c:x val="0.14708902458621242"/>
          <c:y val="0.21497133246693678"/>
          <c:w val="0.78333333333333333"/>
          <c:h val="0.66523366870807821"/>
        </c:manualLayout>
      </c:layout>
      <c:barChart>
        <c:barDir val="bar"/>
        <c:grouping val="clustered"/>
        <c:varyColors val="0"/>
        <c:ser>
          <c:idx val="0"/>
          <c:order val="0"/>
          <c:tx>
            <c:strRef>
              <c:f>'Pivot Tables'!$M$3</c:f>
              <c:strCache>
                <c:ptCount val="1"/>
                <c:pt idx="0">
                  <c:v>Total</c:v>
                </c:pt>
              </c:strCache>
            </c:strRef>
          </c:tx>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Tables'!$L$4:$L$14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 Tables'!$M$4:$M$14</c:f>
              <c:numCache>
                <c:formatCode>\₹.\ ##\.##,"L"</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ser>
        <c:dLbls>
          <c:dLblPos val="outEnd"/>
          <c:showLegendKey val="0"/>
          <c:showVal val="1"/>
          <c:showCatName val="0"/>
          <c:showSerName val="0"/>
          <c:showPercent val="0"/>
          <c:showBubbleSize val="0"/>
        </c:dLbls>
        <c:gapWidth val="115"/>
        <c:overlap val="-20"/>
        <c:axId val="303944568"/>
        <c:axId val="303944952"/>
      </c:barChart>
      <c:catAx>
        <c:axId val="303944568"/>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3944952"/>
        <c:crosses val="autoZero"/>
        <c:auto val="1"/>
        <c:lblAlgn val="ctr"/>
        <c:lblOffset val="100"/>
        <c:noMultiLvlLbl val="0"/>
      </c:catAx>
      <c:valAx>
        <c:axId val="303944952"/>
        <c:scaling>
          <c:orientation val="minMax"/>
        </c:scaling>
        <c:delete val="0"/>
        <c:axPos val="b"/>
        <c:majorGridlines>
          <c:spPr>
            <a:ln w="9525" cap="flat" cmpd="sng" algn="ctr">
              <a:solidFill>
                <a:schemeClr val="lt1">
                  <a:lumMod val="95000"/>
                  <a:alpha val="10000"/>
                </a:schemeClr>
              </a:solidFill>
              <a:round/>
            </a:ln>
            <a:effectLst/>
          </c:spPr>
        </c:majorGridlines>
        <c:numFmt formatCode="\₹.\ ##\.##,&quot;L&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394456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lumMod val="75000"/>
        </a:schemeClr>
      </a:solidFill>
    </a:ln>
    <a:effectLst>
      <a:glow rad="127000">
        <a:schemeClr val="accent1">
          <a:alpha val="5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[AARD Task.xlsx]Pivot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 Sold by Product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'Pivot Tables'!$T$5</c:f>
              <c:strCache>
                <c:ptCount val="1"/>
                <c:pt idx="0">
                  <c:v>Total</c:v>
                </c:pt>
              </c:strCache>
            </c:strRef>
          </c:tx>
          <c:spPr>
            <a:ln w="28575" cap="rnd">
              <a:solidFill>
                <a:schemeClr val="accent1"/>
              </a:solidFill>
              <a:round/>
            </a:ln>
            <a:effectLst/>
          </c:spPr>
          <c:marker>
            <c:symbol val="none"/>
          </c:marker>
          <c:errBars>
            <c:errDir val="y"/>
            <c:errBarType val="both"/>
            <c:errValType val="stdErr"/>
            <c:noEndCap val="0"/>
            <c:spPr>
              <a:noFill/>
              <a:ln w="9525" cap="flat" cmpd="sng" algn="ctr">
                <a:solidFill>
                  <a:schemeClr val="tx1">
                    <a:lumMod val="65000"/>
                    <a:lumOff val="35000"/>
                  </a:schemeClr>
                </a:solidFill>
                <a:round/>
              </a:ln>
              <a:effectLst/>
            </c:spPr>
          </c:errBars>
          <c:cat>
            <c:strRef>
              <c:f>'Pivot Tables'!$S$6:$S$13</c:f>
              <c:strCache>
                <c:ptCount val="7"/>
                <c:pt idx="0">
                  <c:v>Action Figure</c:v>
                </c:pt>
                <c:pt idx="1">
                  <c:v>Blender</c:v>
                </c:pt>
                <c:pt idx="2">
                  <c:v>Moisturizer</c:v>
                </c:pt>
                <c:pt idx="3">
                  <c:v>Novel</c:v>
                </c:pt>
                <c:pt idx="4">
                  <c:v>Smartphone</c:v>
                </c:pt>
                <c:pt idx="5">
                  <c:v>Sneakers</c:v>
                </c:pt>
                <c:pt idx="6">
                  <c:v>Tent</c:v>
                </c:pt>
              </c:strCache>
            </c:strRef>
          </c:cat>
          <c:val>
            <c:numRef>
              <c:f>'Pivot Tables'!$T$6:$T$13</c:f>
              <c:numCache>
                <c:formatCode>\₹.\ ##\.#,"L"</c:formatCode>
                <c:ptCount val="7"/>
                <c:pt idx="0">
                  <c:v>456</c:v>
                </c:pt>
                <c:pt idx="1">
                  <c:v>635</c:v>
                </c:pt>
                <c:pt idx="2">
                  <c:v>1178</c:v>
                </c:pt>
                <c:pt idx="3">
                  <c:v>898</c:v>
                </c:pt>
                <c:pt idx="4">
                  <c:v>235</c:v>
                </c:pt>
                <c:pt idx="5">
                  <c:v>799</c:v>
                </c:pt>
                <c:pt idx="6">
                  <c:v>504</c:v>
                </c:pt>
              </c:numCache>
            </c:numRef>
          </c:val>
          <c:smooth val="0"/>
        </c:ser>
        <c:dLbls>
          <c:showLegendKey val="0"/>
          <c:showVal val="0"/>
          <c:showCatName val="0"/>
          <c:showSerName val="0"/>
          <c:showPercent val="0"/>
          <c:showBubbleSize val="0"/>
        </c:dLbls>
        <c:smooth val="0"/>
        <c:axId val="303984112"/>
        <c:axId val="303960192"/>
      </c:lineChart>
      <c:catAx>
        <c:axId val="30398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960192"/>
        <c:crosses val="autoZero"/>
        <c:auto val="1"/>
        <c:lblAlgn val="ctr"/>
        <c:lblOffset val="100"/>
        <c:noMultiLvlLbl val="0"/>
      </c:catAx>
      <c:valAx>
        <c:axId val="303960192"/>
        <c:scaling>
          <c:orientation val="minMax"/>
        </c:scaling>
        <c:delete val="0"/>
        <c:axPos val="l"/>
        <c:majorGridlines>
          <c:spPr>
            <a:ln w="9525" cap="flat" cmpd="sng" algn="ctr">
              <a:solidFill>
                <a:schemeClr val="tx1">
                  <a:lumMod val="15000"/>
                  <a:lumOff val="85000"/>
                </a:schemeClr>
              </a:solidFill>
              <a:round/>
            </a:ln>
            <a:effectLst/>
          </c:spPr>
        </c:majorGridlines>
        <c:numFmt formatCode="\₹.\ ##\.#,&quot;L&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984112"/>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[AARD Task.xlsx]Pivot Tables!PivotTable5</c:name>
    <c:fmtId val="2"/>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Tables'!$T$5</c:f>
              <c:strCache>
                <c:ptCount val="1"/>
                <c:pt idx="0">
                  <c:v>Total</c:v>
                </c:pt>
              </c:strCache>
            </c:strRef>
          </c:tx>
          <c:spPr>
            <a:ln w="28575" cap="rnd">
              <a:solidFill>
                <a:schemeClr val="accent1"/>
              </a:solidFill>
              <a:round/>
            </a:ln>
            <a:effectLst/>
          </c:spPr>
          <c:marker>
            <c:symbol val="none"/>
          </c:marker>
          <c:errBars>
            <c:errDir val="y"/>
            <c:errBarType val="both"/>
            <c:errValType val="stdErr"/>
            <c:noEndCap val="0"/>
            <c:spPr>
              <a:noFill/>
              <a:ln w="9525" cap="flat" cmpd="sng" algn="ctr">
                <a:solidFill>
                  <a:schemeClr val="tx1">
                    <a:lumMod val="65000"/>
                    <a:lumOff val="35000"/>
                  </a:schemeClr>
                </a:solidFill>
                <a:round/>
              </a:ln>
              <a:effectLst/>
            </c:spPr>
          </c:errBars>
          <c:cat>
            <c:strRef>
              <c:f>'Pivot Tables'!$S$6:$S$13</c:f>
              <c:strCache>
                <c:ptCount val="7"/>
                <c:pt idx="0">
                  <c:v>Action Figure</c:v>
                </c:pt>
                <c:pt idx="1">
                  <c:v>Blender</c:v>
                </c:pt>
                <c:pt idx="2">
                  <c:v>Moisturizer</c:v>
                </c:pt>
                <c:pt idx="3">
                  <c:v>Novel</c:v>
                </c:pt>
                <c:pt idx="4">
                  <c:v>Smartphone</c:v>
                </c:pt>
                <c:pt idx="5">
                  <c:v>Sneakers</c:v>
                </c:pt>
                <c:pt idx="6">
                  <c:v>Tent</c:v>
                </c:pt>
              </c:strCache>
            </c:strRef>
          </c:cat>
          <c:val>
            <c:numRef>
              <c:f>'Pivot Tables'!$T$6:$T$13</c:f>
              <c:numCache>
                <c:formatCode>\₹.\ ##\.#,"L"</c:formatCode>
                <c:ptCount val="7"/>
                <c:pt idx="0">
                  <c:v>456</c:v>
                </c:pt>
                <c:pt idx="1">
                  <c:v>635</c:v>
                </c:pt>
                <c:pt idx="2">
                  <c:v>1178</c:v>
                </c:pt>
                <c:pt idx="3">
                  <c:v>898</c:v>
                </c:pt>
                <c:pt idx="4">
                  <c:v>235</c:v>
                </c:pt>
                <c:pt idx="5">
                  <c:v>799</c:v>
                </c:pt>
                <c:pt idx="6">
                  <c:v>504</c:v>
                </c:pt>
              </c:numCache>
            </c:numRef>
          </c:val>
          <c:smooth val="0"/>
        </c:ser>
        <c:dLbls>
          <c:showLegendKey val="0"/>
          <c:showVal val="0"/>
          <c:showCatName val="0"/>
          <c:showSerName val="0"/>
          <c:showPercent val="0"/>
          <c:showBubbleSize val="0"/>
        </c:dLbls>
        <c:smooth val="0"/>
        <c:axId val="303599840"/>
        <c:axId val="303597880"/>
      </c:lineChart>
      <c:catAx>
        <c:axId val="3035998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597880"/>
        <c:crosses val="autoZero"/>
        <c:auto val="1"/>
        <c:lblAlgn val="ctr"/>
        <c:lblOffset val="100"/>
        <c:noMultiLvlLbl val="0"/>
      </c:catAx>
      <c:valAx>
        <c:axId val="303597880"/>
        <c:scaling>
          <c:orientation val="minMax"/>
        </c:scaling>
        <c:delete val="0"/>
        <c:axPos val="l"/>
        <c:majorGridlines>
          <c:spPr>
            <a:ln w="9525" cap="flat" cmpd="sng" algn="ctr">
              <a:solidFill>
                <a:schemeClr val="tx1">
                  <a:lumMod val="15000"/>
                  <a:lumOff val="85000"/>
                </a:schemeClr>
              </a:solidFill>
              <a:round/>
            </a:ln>
            <a:effectLst/>
          </c:spPr>
        </c:majorGridlines>
        <c:numFmt formatCode="\₹.\ ##\.#,&quot;L&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599840"/>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[AARD Task.xlsx]Pivot Tables!PivotTable4</c:name>
    <c:fmtId val="3"/>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5253672387153722"/>
          <c:y val="0.19280561520719"/>
          <c:w val="0.78333333333333333"/>
          <c:h val="0.66523366870807821"/>
        </c:manualLayout>
      </c:layout>
      <c:barChart>
        <c:barDir val="bar"/>
        <c:grouping val="clustered"/>
        <c:varyColors val="0"/>
        <c:ser>
          <c:idx val="0"/>
          <c:order val="0"/>
          <c:tx>
            <c:strRef>
              <c:f>'Pivot Tables'!$M$3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Tables'!$L$4:$L$14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 Tables'!$M$4:$M$14</c:f>
              <c:numCache>
                <c:formatCode>\₹.\ ##\.##,"L"</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ser>
        <c:dLbls>
          <c:dLblPos val="outEnd"/>
          <c:showLegendKey val="0"/>
          <c:showVal val="1"/>
          <c:showCatName val="0"/>
          <c:showSerName val="0"/>
          <c:showPercent val="0"/>
          <c:showBubbleSize val="0"/>
        </c:dLbls>
        <c:gapWidth val="70"/>
        <c:axId val="303598664"/>
        <c:axId val="303599056"/>
      </c:barChart>
      <c:catAx>
        <c:axId val="303598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599056"/>
        <c:crosses val="autoZero"/>
        <c:auto val="1"/>
        <c:lblAlgn val="ctr"/>
        <c:lblOffset val="100"/>
        <c:noMultiLvlLbl val="0"/>
      </c:catAx>
      <c:valAx>
        <c:axId val="303599056"/>
        <c:scaling>
          <c:orientation val="minMax"/>
        </c:scaling>
        <c:delete val="0"/>
        <c:axPos val="b"/>
        <c:majorGridlines>
          <c:spPr>
            <a:ln w="9525" cap="flat" cmpd="sng" algn="ctr">
              <a:solidFill>
                <a:schemeClr val="tx1">
                  <a:lumMod val="15000"/>
                  <a:lumOff val="85000"/>
                </a:schemeClr>
              </a:solidFill>
              <a:round/>
            </a:ln>
            <a:effectLst/>
          </c:spPr>
        </c:majorGridlines>
        <c:numFmt formatCode="\₹.\ ##\.##,&quot;L&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5986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[AARD Task.xlsx]Pivot Tables!PivotTable3</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5.0988827877335337E-3"/>
              <c:y val="-0.17389095834744328"/>
            </c:manualLayout>
          </c:layout>
          <c:spPr>
            <a:solidFill>
              <a:schemeClr val="accent1">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2.5493945188017611E-3"/>
              <c:y val="-0.24221509736432653"/>
            </c:manualLayout>
          </c:layout>
          <c:spPr>
            <a:solidFill>
              <a:schemeClr val="accent1">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5.8422949482309717E-18"/>
              <c:y val="-9.3000770113316533E-2"/>
            </c:manualLayout>
          </c:layout>
          <c:spPr>
            <a:solidFill>
              <a:schemeClr val="accent1">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3.0673580831075227E-3"/>
              <c:y val="-0.10453793691313426"/>
            </c:manualLayout>
          </c:layout>
          <c:spPr>
            <a:solidFill>
              <a:schemeClr val="accent1">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
              <c:y val="-0.26988574033036289"/>
            </c:manualLayout>
          </c:layout>
          <c:spPr>
            <a:solidFill>
              <a:schemeClr val="accent1">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1.5296367112810801E-2"/>
              <c:y val="-0.34499787825922956"/>
            </c:manualLayout>
          </c:layout>
          <c:spPr>
            <a:solidFill>
              <a:schemeClr val="accent1">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1.869534383433911E-16"/>
              <c:y val="-0.34258035110880602"/>
            </c:manualLayout>
          </c:layout>
          <c:spPr>
            <a:solidFill>
              <a:schemeClr val="accent1">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5.8422949482309717E-18"/>
              <c:y val="-9.3000770113316533E-2"/>
            </c:manualLayout>
          </c:layout>
          <c:spPr>
            <a:solidFill>
              <a:schemeClr val="accent1">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2.5493945188017611E-3"/>
              <c:y val="-0.24221509736432653"/>
            </c:manualLayout>
          </c:layout>
          <c:spPr>
            <a:solidFill>
              <a:schemeClr val="accent1">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3.0673580831075227E-3"/>
              <c:y val="-0.10453793691313426"/>
            </c:manualLayout>
          </c:layout>
          <c:spPr>
            <a:solidFill>
              <a:schemeClr val="accent1">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5.0988827877335337E-3"/>
              <c:y val="-0.17389095834744328"/>
            </c:manualLayout>
          </c:layout>
          <c:spPr>
            <a:solidFill>
              <a:schemeClr val="accent1">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0"/>
              <c:y val="-0.26988574033036289"/>
            </c:manualLayout>
          </c:layout>
          <c:spPr>
            <a:solidFill>
              <a:schemeClr val="accent1">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1.5296367112810801E-2"/>
              <c:y val="-0.34499787825922956"/>
            </c:manualLayout>
          </c:layout>
          <c:spPr>
            <a:solidFill>
              <a:schemeClr val="accent1">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1.869534383433911E-16"/>
              <c:y val="-0.34258035110880602"/>
            </c:manualLayout>
          </c:layout>
          <c:spPr>
            <a:solidFill>
              <a:schemeClr val="accent1">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5.8422949482309717E-18"/>
              <c:y val="-9.3000770113316533E-2"/>
            </c:manualLayout>
          </c:layout>
          <c:spPr>
            <a:solidFill>
              <a:schemeClr val="accent1">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solidFill>
            <a:schemeClr val="accent1"/>
          </a:solidFill>
          <a:ln>
            <a:noFill/>
          </a:ln>
          <a:effectLst/>
        </c:spPr>
        <c:dLbl>
          <c:idx val="0"/>
          <c:layout>
            <c:manualLayout>
              <c:x val="2.5493945188017611E-3"/>
              <c:y val="-0.24221509736432653"/>
            </c:manualLayout>
          </c:layout>
          <c:spPr>
            <a:solidFill>
              <a:schemeClr val="accent1">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solidFill>
            <a:schemeClr val="accent1"/>
          </a:solidFill>
          <a:ln>
            <a:noFill/>
          </a:ln>
          <a:effectLst/>
        </c:spPr>
        <c:dLbl>
          <c:idx val="0"/>
          <c:layout>
            <c:manualLayout>
              <c:x val="3.0673580831075227E-3"/>
              <c:y val="-0.10453793691313426"/>
            </c:manualLayout>
          </c:layout>
          <c:spPr>
            <a:solidFill>
              <a:schemeClr val="accent1">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0"/>
        <c:spPr>
          <a:solidFill>
            <a:schemeClr val="accent1"/>
          </a:solidFill>
          <a:ln>
            <a:noFill/>
          </a:ln>
          <a:effectLst/>
        </c:spPr>
        <c:dLbl>
          <c:idx val="0"/>
          <c:layout>
            <c:manualLayout>
              <c:x val="5.0988827877335337E-3"/>
              <c:y val="-0.17389095834744328"/>
            </c:manualLayout>
          </c:layout>
          <c:spPr>
            <a:solidFill>
              <a:schemeClr val="accent1">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1"/>
        <c:spPr>
          <a:solidFill>
            <a:schemeClr val="accent1"/>
          </a:solidFill>
          <a:ln>
            <a:noFill/>
          </a:ln>
          <a:effectLst/>
        </c:spPr>
        <c:dLbl>
          <c:idx val="0"/>
          <c:layout>
            <c:manualLayout>
              <c:x val="0"/>
              <c:y val="-0.26988574033036289"/>
            </c:manualLayout>
          </c:layout>
          <c:spPr>
            <a:solidFill>
              <a:schemeClr val="accent1">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2"/>
        <c:spPr>
          <a:solidFill>
            <a:schemeClr val="accent1"/>
          </a:solidFill>
          <a:ln>
            <a:noFill/>
          </a:ln>
          <a:effectLst/>
        </c:spPr>
        <c:dLbl>
          <c:idx val="0"/>
          <c:layout>
            <c:manualLayout>
              <c:x val="-1.5296367112810801E-2"/>
              <c:y val="-0.34499787825922956"/>
            </c:manualLayout>
          </c:layout>
          <c:spPr>
            <a:solidFill>
              <a:schemeClr val="accent1">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3"/>
        <c:spPr>
          <a:solidFill>
            <a:schemeClr val="accent1"/>
          </a:solidFill>
          <a:ln>
            <a:noFill/>
          </a:ln>
          <a:effectLst/>
        </c:spPr>
        <c:dLbl>
          <c:idx val="0"/>
          <c:layout>
            <c:manualLayout>
              <c:x val="-1.869534383433911E-16"/>
              <c:y val="-0.34258035110880602"/>
            </c:manualLayout>
          </c:layout>
          <c:spPr>
            <a:solidFill>
              <a:schemeClr val="accent1">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'Pivot Tables'!$G$3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dPt>
          <c:dPt>
            <c:idx val="1"/>
            <c:invertIfNegative val="0"/>
            <c:bubble3D val="0"/>
            <c:spPr>
              <a:solidFill>
                <a:schemeClr val="accent1"/>
              </a:solidFill>
              <a:ln>
                <a:noFill/>
              </a:ln>
              <a:effectLst/>
            </c:spPr>
          </c:dPt>
          <c:dPt>
            <c:idx val="2"/>
            <c:invertIfNegative val="0"/>
            <c:bubble3D val="0"/>
            <c:spPr>
              <a:solidFill>
                <a:schemeClr val="accent1"/>
              </a:solidFill>
              <a:ln>
                <a:noFill/>
              </a:ln>
              <a:effectLst/>
            </c:spPr>
          </c:dPt>
          <c:dPt>
            <c:idx val="3"/>
            <c:invertIfNegative val="0"/>
            <c:bubble3D val="0"/>
            <c:spPr>
              <a:solidFill>
                <a:schemeClr val="accent1"/>
              </a:solidFill>
              <a:ln>
                <a:noFill/>
              </a:ln>
              <a:effectLst/>
            </c:spPr>
          </c:dPt>
          <c:dPt>
            <c:idx val="4"/>
            <c:invertIfNegative val="0"/>
            <c:bubble3D val="0"/>
            <c:spPr>
              <a:solidFill>
                <a:schemeClr val="accent1"/>
              </a:solidFill>
              <a:ln>
                <a:noFill/>
              </a:ln>
              <a:effectLst/>
            </c:spPr>
          </c:dPt>
          <c:dPt>
            <c:idx val="5"/>
            <c:invertIfNegative val="0"/>
            <c:bubble3D val="0"/>
            <c:spPr>
              <a:solidFill>
                <a:schemeClr val="accent1"/>
              </a:solidFill>
              <a:ln>
                <a:noFill/>
              </a:ln>
              <a:effectLst/>
            </c:spPr>
          </c:dPt>
          <c:dPt>
            <c:idx val="6"/>
            <c:invertIfNegative val="0"/>
            <c:bubble3D val="0"/>
            <c:spPr>
              <a:solidFill>
                <a:schemeClr val="accent1"/>
              </a:solidFill>
              <a:ln>
                <a:noFill/>
              </a:ln>
              <a:effectLst/>
            </c:spPr>
          </c:dPt>
          <c:dLbls>
            <c:dLbl>
              <c:idx val="0"/>
              <c:layout>
                <c:manualLayout>
                  <c:x val="-5.8422949482309717E-18"/>
                  <c:y val="-9.3000770113316533E-2"/>
                </c:manualLayout>
              </c:layout>
              <c:spPr>
                <a:solidFill>
                  <a:schemeClr val="accent1">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2.5493945188017611E-3"/>
                  <c:y val="-0.24221509736432653"/>
                </c:manualLayout>
              </c:layout>
              <c:spPr>
                <a:solidFill>
                  <a:schemeClr val="accent1">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3.0673580831075227E-3"/>
                  <c:y val="-0.10453793691313426"/>
                </c:manualLayout>
              </c:layout>
              <c:spPr>
                <a:solidFill>
                  <a:schemeClr val="accent1">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5.0988827877335337E-3"/>
                  <c:y val="-0.17389095834744328"/>
                </c:manualLayout>
              </c:layout>
              <c:spPr>
                <a:solidFill>
                  <a:schemeClr val="accent1">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
                  <c:y val="-0.26988574033036289"/>
                </c:manualLayout>
              </c:layout>
              <c:spPr>
                <a:solidFill>
                  <a:schemeClr val="accent1">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1.5296367112810801E-2"/>
                  <c:y val="-0.34499787825922956"/>
                </c:manualLayout>
              </c:layout>
              <c:spPr>
                <a:solidFill>
                  <a:schemeClr val="accent1">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1.869534383433911E-16"/>
                  <c:y val="-0.34258035110880602"/>
                </c:manualLayout>
              </c:layout>
              <c:spPr>
                <a:solidFill>
                  <a:schemeClr val="accent1">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Tables'!$F$4:$F$11</c:f>
              <c:strCache>
                <c:ptCount val="7"/>
                <c:pt idx="0">
                  <c:v>Action Figure</c:v>
                </c:pt>
                <c:pt idx="1">
                  <c:v>Blender</c:v>
                </c:pt>
                <c:pt idx="2">
                  <c:v>Moisturizer</c:v>
                </c:pt>
                <c:pt idx="3">
                  <c:v>Novel</c:v>
                </c:pt>
                <c:pt idx="4">
                  <c:v>Smartphone</c:v>
                </c:pt>
                <c:pt idx="5">
                  <c:v>Sneakers</c:v>
                </c:pt>
                <c:pt idx="6">
                  <c:v>Tent</c:v>
                </c:pt>
              </c:strCache>
            </c:strRef>
          </c:cat>
          <c:val>
            <c:numRef>
              <c:f>'Pivot Tables'!$G$4:$G$11</c:f>
              <c:numCache>
                <c:formatCode>\₹.\ ##\.##,"L"</c:formatCode>
                <c:ptCount val="7"/>
                <c:pt idx="0">
                  <c:v>547200</c:v>
                </c:pt>
                <c:pt idx="1">
                  <c:v>2222500</c:v>
                </c:pt>
                <c:pt idx="2">
                  <c:v>706800</c:v>
                </c:pt>
                <c:pt idx="3">
                  <c:v>898000</c:v>
                </c:pt>
                <c:pt idx="4">
                  <c:v>2350000</c:v>
                </c:pt>
                <c:pt idx="5">
                  <c:v>3196000</c:v>
                </c:pt>
                <c:pt idx="6">
                  <c:v>3024000</c:v>
                </c:pt>
              </c:numCache>
            </c:numRef>
          </c:val>
        </c:ser>
        <c:dLbls>
          <c:dLblPos val="inEnd"/>
          <c:showLegendKey val="0"/>
          <c:showVal val="1"/>
          <c:showCatName val="0"/>
          <c:showSerName val="0"/>
          <c:showPercent val="0"/>
          <c:showBubbleSize val="0"/>
        </c:dLbls>
        <c:gapWidth val="150"/>
        <c:overlap val="100"/>
        <c:axId val="303596312"/>
        <c:axId val="303596704"/>
      </c:barChart>
      <c:catAx>
        <c:axId val="3035963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596704"/>
        <c:crosses val="autoZero"/>
        <c:auto val="1"/>
        <c:lblAlgn val="ctr"/>
        <c:lblOffset val="100"/>
        <c:noMultiLvlLbl val="0"/>
      </c:catAx>
      <c:valAx>
        <c:axId val="303596704"/>
        <c:scaling>
          <c:orientation val="minMax"/>
        </c:scaling>
        <c:delete val="0"/>
        <c:axPos val="l"/>
        <c:majorGridlines>
          <c:spPr>
            <a:ln w="9525" cap="flat" cmpd="sng" algn="ctr">
              <a:solidFill>
                <a:schemeClr val="tx1">
                  <a:lumMod val="15000"/>
                  <a:lumOff val="85000"/>
                </a:schemeClr>
              </a:solidFill>
              <a:round/>
            </a:ln>
            <a:effectLst/>
          </c:spPr>
        </c:majorGridlines>
        <c:numFmt formatCode="\₹.\ ##\.##,&quot;L&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59631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[AARD Task.xlsx]Pivot Tables!PivotTable2</c:name>
    <c:fmtId val="2"/>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noFill/>
          </a:ln>
          <a:effectLst/>
        </c:spPr>
      </c:pivotFmt>
      <c:pivotFmt>
        <c:idx val="2"/>
        <c:spPr>
          <a:solidFill>
            <a:schemeClr val="accent1"/>
          </a:solidFill>
          <a:ln w="19050">
            <a:noFill/>
          </a:ln>
          <a:effectLst/>
        </c:spPr>
      </c:pivotFmt>
      <c:pivotFmt>
        <c:idx val="3"/>
        <c:spPr>
          <a:solidFill>
            <a:schemeClr val="accent1"/>
          </a:solidFill>
          <a:ln w="19050">
            <a:noFill/>
          </a:ln>
          <a:effectLst/>
        </c:spPr>
      </c:pivotFmt>
      <c:pivotFmt>
        <c:idx val="4"/>
        <c:spPr>
          <a:solidFill>
            <a:schemeClr val="accent1"/>
          </a:solidFill>
          <a:ln w="19050">
            <a:no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noFill/>
          </a:ln>
          <a:effectLst/>
        </c:spPr>
      </c:pivotFmt>
      <c:pivotFmt>
        <c:idx val="7"/>
        <c:spPr>
          <a:solidFill>
            <a:schemeClr val="accent1"/>
          </a:solidFill>
          <a:ln w="19050">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w="19050">
            <a:noFill/>
          </a:ln>
          <a:effectLst/>
        </c:spPr>
      </c:pivotFmt>
      <c:pivotFmt>
        <c:idx val="9"/>
        <c:spPr>
          <a:solidFill>
            <a:schemeClr val="accent1"/>
          </a:solidFill>
          <a:ln w="19050">
            <a:noFill/>
          </a:ln>
          <a:effectLst/>
        </c:spPr>
      </c:pivotFmt>
      <c:pivotFmt>
        <c:idx val="10"/>
        <c:spPr>
          <a:solidFill>
            <a:schemeClr val="accent1"/>
          </a:solidFill>
          <a:ln w="19050">
            <a:noFill/>
          </a:ln>
          <a:effectLst/>
        </c:spPr>
      </c:pivotFmt>
      <c:pivotFmt>
        <c:idx val="11"/>
        <c:spPr>
          <a:solidFill>
            <a:schemeClr val="accent1"/>
          </a:solidFill>
          <a:ln w="19050">
            <a:noFill/>
          </a:ln>
          <a:effectLst/>
        </c:spPr>
      </c:pivotFmt>
    </c:pivotFmts>
    <c:plotArea>
      <c:layout/>
      <c:pieChart>
        <c:varyColors val="1"/>
        <c:ser>
          <c:idx val="0"/>
          <c:order val="0"/>
          <c:tx>
            <c:strRef>
              <c:f>'Pivot Tables'!$B$3</c:f>
              <c:strCache>
                <c:ptCount val="1"/>
                <c:pt idx="0">
                  <c:v>Total</c:v>
                </c:pt>
              </c:strCache>
            </c:strRef>
          </c:tx>
          <c:spPr>
            <a:ln>
              <a:noFill/>
            </a:ln>
          </c:spPr>
          <c:dPt>
            <c:idx val="0"/>
            <c:bubble3D val="0"/>
            <c:spPr>
              <a:solidFill>
                <a:schemeClr val="accent1"/>
              </a:solidFill>
              <a:ln w="19050">
                <a:noFill/>
              </a:ln>
              <a:effectLst/>
            </c:spPr>
          </c:dPt>
          <c:dPt>
            <c:idx val="1"/>
            <c:bubble3D val="0"/>
            <c:spPr>
              <a:solidFill>
                <a:schemeClr val="accent2"/>
              </a:solidFill>
              <a:ln w="19050">
                <a:noFill/>
              </a:ln>
              <a:effectLst/>
            </c:spPr>
          </c:dPt>
          <c:dPt>
            <c:idx val="2"/>
            <c:bubble3D val="0"/>
            <c:spPr>
              <a:solidFill>
                <a:schemeClr val="accent3"/>
              </a:solidFill>
              <a:ln w="19050">
                <a:noFill/>
              </a:ln>
              <a:effectLst/>
            </c:spPr>
          </c:dPt>
          <c:dPt>
            <c:idx val="3"/>
            <c:bubble3D val="0"/>
            <c:spPr>
              <a:solidFill>
                <a:schemeClr val="accent4"/>
              </a:solidFill>
              <a:ln w="19050">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Tables'!$A$4:$A$8</c:f>
              <c:strCache>
                <c:ptCount val="4"/>
                <c:pt idx="0">
                  <c:v>East</c:v>
                </c:pt>
                <c:pt idx="1">
                  <c:v>North</c:v>
                </c:pt>
                <c:pt idx="2">
                  <c:v>South</c:v>
                </c:pt>
                <c:pt idx="3">
                  <c:v>West</c:v>
                </c:pt>
              </c:strCache>
            </c:strRef>
          </c:cat>
          <c:val>
            <c:numRef>
              <c:f>'Pivot Tables'!$B$4:$B$8</c:f>
              <c:numCache>
                <c:formatCode>\₹.\ ##\.##,"L"</c:formatCode>
                <c:ptCount val="4"/>
                <c:pt idx="0">
                  <c:v>3534400</c:v>
                </c:pt>
                <c:pt idx="1">
                  <c:v>2661400</c:v>
                </c:pt>
                <c:pt idx="2">
                  <c:v>2870600</c:v>
                </c:pt>
                <c:pt idx="3">
                  <c:v>3878100</c:v>
                </c:pt>
              </c:numCache>
            </c:numRef>
          </c:val>
        </c:ser>
        <c:dLbls>
          <c:dLblPos val="outEnd"/>
          <c:showLegendKey val="0"/>
          <c:showVal val="1"/>
          <c:showCatName val="0"/>
          <c:showSerName val="0"/>
          <c:showPercent val="0"/>
          <c:showBubbleSize val="0"/>
          <c:showLeaderLines val="1"/>
        </c:dLbls>
        <c:firstSliceAng val="151"/>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image" Target="../media/image4.jpeg"/><Relationship Id="rId7" Type="http://schemas.openxmlformats.org/officeDocument/2006/relationships/chart" Target="../charts/chart5.xml"/><Relationship Id="rId2" Type="http://schemas.microsoft.com/office/2007/relationships/hdphoto" Target="../media/hdphoto1.wdp"/><Relationship Id="rId1" Type="http://schemas.openxmlformats.org/officeDocument/2006/relationships/image" Target="../media/image3.png"/><Relationship Id="rId6" Type="http://schemas.openxmlformats.org/officeDocument/2006/relationships/image" Target="../media/image6.png"/><Relationship Id="rId5" Type="http://schemas.microsoft.com/office/2007/relationships/hdphoto" Target="../media/hdphoto2.wdp"/><Relationship Id="rId10" Type="http://schemas.openxmlformats.org/officeDocument/2006/relationships/chart" Target="../charts/chart8.xml"/><Relationship Id="rId4" Type="http://schemas.openxmlformats.org/officeDocument/2006/relationships/image" Target="../media/image5.png"/><Relationship Id="rId9"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15</xdr:row>
      <xdr:rowOff>9524</xdr:rowOff>
    </xdr:from>
    <xdr:to>
      <xdr:col>4</xdr:col>
      <xdr:colOff>485775</xdr:colOff>
      <xdr:row>29</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695326</xdr:colOff>
      <xdr:row>15</xdr:row>
      <xdr:rowOff>9525</xdr:rowOff>
    </xdr:from>
    <xdr:to>
      <xdr:col>8</xdr:col>
      <xdr:colOff>990600</xdr:colOff>
      <xdr:row>29</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28575</xdr:colOff>
      <xdr:row>15</xdr:row>
      <xdr:rowOff>85726</xdr:rowOff>
    </xdr:from>
    <xdr:to>
      <xdr:col>15</xdr:col>
      <xdr:colOff>447675</xdr:colOff>
      <xdr:row>29</xdr:row>
      <xdr:rowOff>133350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285750</xdr:colOff>
      <xdr:row>15</xdr:row>
      <xdr:rowOff>47624</xdr:rowOff>
    </xdr:from>
    <xdr:to>
      <xdr:col>22</xdr:col>
      <xdr:colOff>257175</xdr:colOff>
      <xdr:row>29</xdr:row>
      <xdr:rowOff>152399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0</xdr:row>
      <xdr:rowOff>66675</xdr:rowOff>
    </xdr:from>
    <xdr:to>
      <xdr:col>19</xdr:col>
      <xdr:colOff>571500</xdr:colOff>
      <xdr:row>4</xdr:row>
      <xdr:rowOff>180975</xdr:rowOff>
    </xdr:to>
    <xdr:sp macro="" textlink="">
      <xdr:nvSpPr>
        <xdr:cNvPr id="3" name="Rounded Rectangle 2"/>
        <xdr:cNvSpPr/>
      </xdr:nvSpPr>
      <xdr:spPr>
        <a:xfrm>
          <a:off x="19050" y="66675"/>
          <a:ext cx="12134850" cy="8763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9</xdr:col>
      <xdr:colOff>304800</xdr:colOff>
      <xdr:row>5</xdr:row>
      <xdr:rowOff>85725</xdr:rowOff>
    </xdr:from>
    <xdr:to>
      <xdr:col>13</xdr:col>
      <xdr:colOff>514350</xdr:colOff>
      <xdr:row>9</xdr:row>
      <xdr:rowOff>142874</xdr:rowOff>
    </xdr:to>
    <xdr:grpSp>
      <xdr:nvGrpSpPr>
        <xdr:cNvPr id="56" name="Group 55"/>
        <xdr:cNvGrpSpPr/>
      </xdr:nvGrpSpPr>
      <xdr:grpSpPr>
        <a:xfrm>
          <a:off x="5791200" y="1038225"/>
          <a:ext cx="2647950" cy="819149"/>
          <a:chOff x="6067425" y="1038225"/>
          <a:chExt cx="2743200" cy="895350"/>
        </a:xfrm>
      </xdr:grpSpPr>
      <xdr:grpSp>
        <xdr:nvGrpSpPr>
          <xdr:cNvPr id="16" name="Group 15"/>
          <xdr:cNvGrpSpPr/>
        </xdr:nvGrpSpPr>
        <xdr:grpSpPr>
          <a:xfrm>
            <a:off x="6067425" y="1038225"/>
            <a:ext cx="2743200" cy="895350"/>
            <a:chOff x="123825" y="1038225"/>
            <a:chExt cx="2743200" cy="895350"/>
          </a:xfrm>
        </xdr:grpSpPr>
        <xdr:sp macro="" textlink="">
          <xdr:nvSpPr>
            <xdr:cNvPr id="17" name="Rounded Rectangle 16"/>
            <xdr:cNvSpPr/>
          </xdr:nvSpPr>
          <xdr:spPr>
            <a:xfrm>
              <a:off x="123825" y="1057275"/>
              <a:ext cx="2743200" cy="876300"/>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Rounded Rectangle 17"/>
            <xdr:cNvSpPr/>
          </xdr:nvSpPr>
          <xdr:spPr>
            <a:xfrm>
              <a:off x="133350" y="1038225"/>
              <a:ext cx="914400" cy="895350"/>
            </a:xfrm>
            <a:prstGeom prst="roundRect">
              <a:avLst/>
            </a:prstGeom>
            <a:solidFill>
              <a:schemeClr val="tx2">
                <a:lumMod val="60000"/>
                <a:lumOff val="40000"/>
              </a:schemeClr>
            </a:solidFill>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TextBox 18"/>
            <xdr:cNvSpPr txBox="1"/>
          </xdr:nvSpPr>
          <xdr:spPr>
            <a:xfrm>
              <a:off x="1152525" y="1076326"/>
              <a:ext cx="1238250" cy="295274"/>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b="1">
                  <a:solidFill>
                    <a:schemeClr val="accent1">
                      <a:lumMod val="75000"/>
                    </a:schemeClr>
                  </a:solidFill>
                  <a:latin typeface="+mn-lt"/>
                </a:rPr>
                <a:t>   </a:t>
              </a:r>
              <a:r>
                <a:rPr lang="en-US" sz="1200" b="1">
                  <a:solidFill>
                    <a:schemeClr val="tx1"/>
                  </a:solidFill>
                  <a:latin typeface="+mn-lt"/>
                </a:rPr>
                <a:t>Total</a:t>
              </a:r>
              <a:r>
                <a:rPr lang="en-US" sz="1200" b="1" baseline="0">
                  <a:solidFill>
                    <a:schemeClr val="tx1"/>
                  </a:solidFill>
                  <a:latin typeface="+mn-lt"/>
                </a:rPr>
                <a:t> </a:t>
              </a:r>
              <a:r>
                <a:rPr lang="en-US" sz="1200" b="1">
                  <a:solidFill>
                    <a:schemeClr val="tx1"/>
                  </a:solidFill>
                  <a:latin typeface="+mn-lt"/>
                </a:rPr>
                <a:t>Profit  </a:t>
              </a:r>
            </a:p>
          </xdr:txBody>
        </xdr:sp>
        <xdr:sp macro="" textlink="'Sales Data'!M9">
          <xdr:nvSpPr>
            <xdr:cNvPr id="20" name="TextBox 19"/>
            <xdr:cNvSpPr txBox="1"/>
          </xdr:nvSpPr>
          <xdr:spPr>
            <a:xfrm>
              <a:off x="1171575" y="1485900"/>
              <a:ext cx="1209675" cy="342900"/>
            </a:xfrm>
            <a:prstGeom prst="rect">
              <a:avLst/>
            </a:prstGeom>
            <a:solidFill>
              <a:schemeClr val="accent5">
                <a:lumMod val="40000"/>
                <a:lumOff val="60000"/>
              </a:schemeClr>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ctr"/>
            <a:lstStyle/>
            <a:p>
              <a:fld id="{DCCCDCB9-FB60-4B18-8863-C295A6222419}" type="TxLink">
                <a:rPr lang="en-US" sz="1400" b="0" i="0" u="none" strike="noStrike" cap="none" spc="0">
                  <a:ln w="0"/>
                  <a:solidFill>
                    <a:srgbClr val="000000"/>
                  </a:solidFill>
                  <a:effectLst>
                    <a:outerShdw blurRad="38100" dist="19050" dir="2700000" algn="tl" rotWithShape="0">
                      <a:schemeClr val="dk1">
                        <a:alpha val="40000"/>
                      </a:schemeClr>
                    </a:outerShdw>
                  </a:effectLst>
                  <a:latin typeface="Calibri"/>
                  <a:cs typeface="Calibri"/>
                </a:rPr>
                <a:pPr/>
                <a:t> 3,834,400.00 </a:t>
              </a:fld>
              <a:endParaRPr lang="en-US" sz="1400" b="0" cap="none" spc="0">
                <a:ln w="0"/>
                <a:solidFill>
                  <a:schemeClr val="tx1"/>
                </a:solidFill>
                <a:effectLst>
                  <a:outerShdw blurRad="38100" dist="19050" dir="2700000" algn="tl" rotWithShape="0">
                    <a:schemeClr val="dk1">
                      <a:alpha val="40000"/>
                    </a:schemeClr>
                  </a:outerShdw>
                </a:effectLst>
              </a:endParaRPr>
            </a:p>
          </xdr:txBody>
        </xdr:sp>
      </xdr:grpSp>
      <xdr:pic>
        <xdr:nvPicPr>
          <xdr:cNvPr id="30" name="Picture 29"/>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sharpenSoften amount="-25000"/>
                    </a14:imgEffect>
                  </a14:imgLayer>
                </a14:imgProps>
              </a:ext>
              <a:ext uri="{28A0092B-C50C-407E-A947-70E740481C1C}">
                <a14:useLocalDpi xmlns:a14="http://schemas.microsoft.com/office/drawing/2010/main" val="0"/>
              </a:ext>
            </a:extLst>
          </a:blip>
          <a:stretch>
            <a:fillRect/>
          </a:stretch>
        </xdr:blipFill>
        <xdr:spPr>
          <a:xfrm>
            <a:off x="6296024" y="1294790"/>
            <a:ext cx="409575" cy="381000"/>
          </a:xfrm>
          <a:prstGeom prst="rect">
            <a:avLst/>
          </a:prstGeom>
        </xdr:spPr>
      </xdr:pic>
    </xdr:grpSp>
    <xdr:clientData/>
  </xdr:twoCellAnchor>
  <xdr:twoCellAnchor>
    <xdr:from>
      <xdr:col>0</xdr:col>
      <xdr:colOff>123825</xdr:colOff>
      <xdr:row>5</xdr:row>
      <xdr:rowOff>76200</xdr:rowOff>
    </xdr:from>
    <xdr:to>
      <xdr:col>4</xdr:col>
      <xdr:colOff>390525</xdr:colOff>
      <xdr:row>9</xdr:row>
      <xdr:rowOff>133350</xdr:rowOff>
    </xdr:to>
    <xdr:grpSp>
      <xdr:nvGrpSpPr>
        <xdr:cNvPr id="58" name="Group 57"/>
        <xdr:cNvGrpSpPr/>
      </xdr:nvGrpSpPr>
      <xdr:grpSpPr>
        <a:xfrm>
          <a:off x="123825" y="1028700"/>
          <a:ext cx="2705100" cy="819150"/>
          <a:chOff x="123825" y="1038225"/>
          <a:chExt cx="2743200" cy="895350"/>
        </a:xfrm>
      </xdr:grpSpPr>
      <xdr:grpSp>
        <xdr:nvGrpSpPr>
          <xdr:cNvPr id="10" name="Group 9"/>
          <xdr:cNvGrpSpPr/>
        </xdr:nvGrpSpPr>
        <xdr:grpSpPr>
          <a:xfrm>
            <a:off x="123825" y="1038225"/>
            <a:ext cx="2743200" cy="895350"/>
            <a:chOff x="123825" y="1038225"/>
            <a:chExt cx="2743200" cy="895350"/>
          </a:xfrm>
        </xdr:grpSpPr>
        <xdr:sp macro="" textlink="">
          <xdr:nvSpPr>
            <xdr:cNvPr id="4" name="Rounded Rectangle 3"/>
            <xdr:cNvSpPr/>
          </xdr:nvSpPr>
          <xdr:spPr>
            <a:xfrm>
              <a:off x="123825" y="1057275"/>
              <a:ext cx="2743200" cy="876300"/>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ounded Rectangle 4"/>
            <xdr:cNvSpPr/>
          </xdr:nvSpPr>
          <xdr:spPr>
            <a:xfrm>
              <a:off x="133350" y="1038225"/>
              <a:ext cx="914400" cy="895350"/>
            </a:xfrm>
            <a:prstGeom prst="roundRect">
              <a:avLst/>
            </a:prstGeom>
            <a:solidFill>
              <a:schemeClr val="tx2">
                <a:lumMod val="60000"/>
                <a:lumOff val="40000"/>
              </a:schemeClr>
            </a:solidFill>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7" name="TextBox 6"/>
            <xdr:cNvSpPr txBox="1"/>
          </xdr:nvSpPr>
          <xdr:spPr>
            <a:xfrm>
              <a:off x="1152525" y="1076326"/>
              <a:ext cx="1333500" cy="295274"/>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accent1">
                      <a:lumMod val="75000"/>
                    </a:schemeClr>
                  </a:solidFill>
                  <a:latin typeface="+mn-lt"/>
                </a:rPr>
                <a:t>   </a:t>
              </a:r>
              <a:r>
                <a:rPr lang="en-US" sz="1200" b="1">
                  <a:solidFill>
                    <a:schemeClr val="tx1"/>
                  </a:solidFill>
                  <a:latin typeface="+mn-lt"/>
                </a:rPr>
                <a:t>Gra</a:t>
              </a:r>
              <a:r>
                <a:rPr lang="en-US" sz="1200" b="1" i="0">
                  <a:solidFill>
                    <a:schemeClr val="tx1"/>
                  </a:solidFill>
                  <a:effectLst/>
                  <a:latin typeface="+mn-lt"/>
                  <a:ea typeface="+mn-ea"/>
                  <a:cs typeface="+mn-cs"/>
                </a:rPr>
                <a:t>nd Total</a:t>
              </a:r>
              <a:r>
                <a:rPr lang="en-US" sz="1200" b="1">
                  <a:solidFill>
                    <a:schemeClr val="tx1"/>
                  </a:solidFill>
                  <a:latin typeface="+mn-lt"/>
                </a:rPr>
                <a:t> </a:t>
              </a:r>
            </a:p>
          </xdr:txBody>
        </xdr:sp>
        <xdr:sp macro="" textlink="'Sales Data'!M3">
          <xdr:nvSpPr>
            <xdr:cNvPr id="9" name="TextBox 8"/>
            <xdr:cNvSpPr txBox="1"/>
          </xdr:nvSpPr>
          <xdr:spPr>
            <a:xfrm>
              <a:off x="1152526" y="1457325"/>
              <a:ext cx="1314450" cy="342900"/>
            </a:xfrm>
            <a:prstGeom prst="rect">
              <a:avLst/>
            </a:prstGeom>
            <a:solidFill>
              <a:schemeClr val="accent5">
                <a:lumMod val="40000"/>
                <a:lumOff val="60000"/>
              </a:schemeClr>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ctr"/>
            <a:lstStyle/>
            <a:p>
              <a:fld id="{34D864A2-4F79-4E20-A7C7-AA9748595A5A}" type="TxLink">
                <a:rPr lang="en-US" sz="1400" b="0" i="0" u="none" strike="noStrike" cap="none" spc="0">
                  <a:ln w="0"/>
                  <a:solidFill>
                    <a:schemeClr val="tx1"/>
                  </a:solidFill>
                  <a:effectLst>
                    <a:outerShdw blurRad="38100" dist="19050" dir="2700000" algn="tl" rotWithShape="0">
                      <a:schemeClr val="dk1">
                        <a:alpha val="40000"/>
                      </a:schemeClr>
                    </a:outerShdw>
                  </a:effectLst>
                  <a:latin typeface="Calibri"/>
                  <a:cs typeface="Calibri"/>
                </a:rPr>
                <a:pPr/>
                <a:t> 12,944,500.00 </a:t>
              </a:fld>
              <a:endParaRPr lang="en-US" sz="1400" b="0" cap="none" spc="0">
                <a:ln w="0"/>
                <a:solidFill>
                  <a:schemeClr val="tx1"/>
                </a:solidFill>
                <a:effectLst>
                  <a:outerShdw blurRad="38100" dist="19050" dir="2700000" algn="tl" rotWithShape="0">
                    <a:schemeClr val="dk1">
                      <a:alpha val="40000"/>
                    </a:schemeClr>
                  </a:outerShdw>
                </a:effectLst>
              </a:endParaRPr>
            </a:p>
          </xdr:txBody>
        </xdr:sp>
      </xdr:grpSp>
      <xdr:pic>
        <xdr:nvPicPr>
          <xdr:cNvPr id="31" name="Picture 30"/>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52425" y="1273895"/>
            <a:ext cx="469179" cy="469179"/>
          </a:xfrm>
          <a:prstGeom prst="rect">
            <a:avLst/>
          </a:prstGeom>
        </xdr:spPr>
      </xdr:pic>
    </xdr:grpSp>
    <xdr:clientData/>
  </xdr:twoCellAnchor>
  <xdr:twoCellAnchor>
    <xdr:from>
      <xdr:col>13</xdr:col>
      <xdr:colOff>571500</xdr:colOff>
      <xdr:row>5</xdr:row>
      <xdr:rowOff>95250</xdr:rowOff>
    </xdr:from>
    <xdr:to>
      <xdr:col>18</xdr:col>
      <xdr:colOff>76200</xdr:colOff>
      <xdr:row>9</xdr:row>
      <xdr:rowOff>76200</xdr:rowOff>
    </xdr:to>
    <xdr:grpSp>
      <xdr:nvGrpSpPr>
        <xdr:cNvPr id="55" name="Group 54"/>
        <xdr:cNvGrpSpPr/>
      </xdr:nvGrpSpPr>
      <xdr:grpSpPr>
        <a:xfrm>
          <a:off x="8496300" y="1047750"/>
          <a:ext cx="2552700" cy="742950"/>
          <a:chOff x="9020175" y="1038225"/>
          <a:chExt cx="2743200" cy="895350"/>
        </a:xfrm>
      </xdr:grpSpPr>
      <xdr:grpSp>
        <xdr:nvGrpSpPr>
          <xdr:cNvPr id="21" name="Group 20"/>
          <xdr:cNvGrpSpPr/>
        </xdr:nvGrpSpPr>
        <xdr:grpSpPr>
          <a:xfrm>
            <a:off x="9020175" y="1038225"/>
            <a:ext cx="2743200" cy="895350"/>
            <a:chOff x="123825" y="1038225"/>
            <a:chExt cx="2743200" cy="895350"/>
          </a:xfrm>
        </xdr:grpSpPr>
        <xdr:sp macro="" textlink="">
          <xdr:nvSpPr>
            <xdr:cNvPr id="22" name="Rounded Rectangle 21"/>
            <xdr:cNvSpPr/>
          </xdr:nvSpPr>
          <xdr:spPr>
            <a:xfrm>
              <a:off x="123825" y="1057275"/>
              <a:ext cx="2743200" cy="876300"/>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Rounded Rectangle 22"/>
            <xdr:cNvSpPr/>
          </xdr:nvSpPr>
          <xdr:spPr>
            <a:xfrm>
              <a:off x="133350" y="1038225"/>
              <a:ext cx="914400" cy="895350"/>
            </a:xfrm>
            <a:prstGeom prst="roundRect">
              <a:avLst/>
            </a:prstGeom>
            <a:solidFill>
              <a:schemeClr val="tx2">
                <a:lumMod val="60000"/>
                <a:lumOff val="40000"/>
              </a:schemeClr>
            </a:solidFill>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 name="TextBox 23"/>
            <xdr:cNvSpPr txBox="1"/>
          </xdr:nvSpPr>
          <xdr:spPr>
            <a:xfrm>
              <a:off x="1200150" y="1076326"/>
              <a:ext cx="1190625" cy="295274"/>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accent1">
                      <a:lumMod val="75000"/>
                    </a:schemeClr>
                  </a:solidFill>
                  <a:latin typeface="+mn-lt"/>
                </a:rPr>
                <a:t>  </a:t>
              </a:r>
              <a:r>
                <a:rPr lang="en-US" sz="1200" b="1">
                  <a:solidFill>
                    <a:schemeClr val="tx1"/>
                  </a:solidFill>
                  <a:latin typeface="+mn-lt"/>
                </a:rPr>
                <a:t>Avg</a:t>
              </a:r>
              <a:r>
                <a:rPr lang="en-US" sz="1200" b="1" baseline="0">
                  <a:solidFill>
                    <a:schemeClr val="tx1"/>
                  </a:solidFill>
                  <a:latin typeface="+mn-lt"/>
                </a:rPr>
                <a:t> Sales</a:t>
              </a:r>
              <a:endParaRPr lang="en-US" sz="1200" b="1">
                <a:solidFill>
                  <a:schemeClr val="tx1"/>
                </a:solidFill>
                <a:latin typeface="+mn-lt"/>
              </a:endParaRPr>
            </a:p>
          </xdr:txBody>
        </xdr:sp>
        <xdr:sp macro="" textlink="'Sales Data'!M12">
          <xdr:nvSpPr>
            <xdr:cNvPr id="25" name="TextBox 24"/>
            <xdr:cNvSpPr txBox="1"/>
          </xdr:nvSpPr>
          <xdr:spPr>
            <a:xfrm>
              <a:off x="1228725" y="1504950"/>
              <a:ext cx="1209676" cy="342900"/>
            </a:xfrm>
            <a:prstGeom prst="rect">
              <a:avLst/>
            </a:prstGeom>
            <a:solidFill>
              <a:schemeClr val="accent5">
                <a:lumMod val="40000"/>
                <a:lumOff val="60000"/>
              </a:schemeClr>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ctr"/>
            <a:lstStyle/>
            <a:p>
              <a:pPr algn="ctr"/>
              <a:fld id="{E66145BB-75EE-45B9-BE0B-755E0B1AF193}" type="TxLink">
                <a:rPr lang="en-US" sz="1400" b="0" i="0" u="none" strike="noStrike" cap="none" spc="0">
                  <a:ln w="0"/>
                  <a:solidFill>
                    <a:srgbClr val="000000"/>
                  </a:solidFill>
                  <a:effectLst>
                    <a:outerShdw blurRad="38100" dist="19050" dir="2700000" algn="tl" rotWithShape="0">
                      <a:schemeClr val="dk1">
                        <a:alpha val="40000"/>
                      </a:schemeClr>
                    </a:outerShdw>
                  </a:effectLst>
                  <a:latin typeface="Calibri"/>
                  <a:cs typeface="Calibri"/>
                </a:rPr>
                <a:pPr algn="ctr"/>
                <a:t> 258,890.00 </a:t>
              </a:fld>
              <a:endParaRPr lang="en-US" sz="1400" b="0" cap="none" spc="0">
                <a:ln w="0"/>
                <a:solidFill>
                  <a:schemeClr val="tx1"/>
                </a:solidFill>
                <a:effectLst>
                  <a:outerShdw blurRad="38100" dist="19050" dir="2700000" algn="tl" rotWithShape="0">
                    <a:schemeClr val="dk1">
                      <a:alpha val="40000"/>
                    </a:schemeClr>
                  </a:outerShdw>
                </a:effectLst>
              </a:endParaRPr>
            </a:p>
          </xdr:txBody>
        </xdr:sp>
      </xdr:grpSp>
      <xdr:pic>
        <xdr:nvPicPr>
          <xdr:cNvPr id="32" name="Picture 31"/>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sharpenSoften amount="25000"/>
                    </a14:imgEffect>
                  </a14:imgLayer>
                </a14:imgProps>
              </a:ext>
              <a:ext uri="{28A0092B-C50C-407E-A947-70E740481C1C}">
                <a14:useLocalDpi xmlns:a14="http://schemas.microsoft.com/office/drawing/2010/main" val="0"/>
              </a:ext>
            </a:extLst>
          </a:blip>
          <a:stretch>
            <a:fillRect/>
          </a:stretch>
        </xdr:blipFill>
        <xdr:spPr>
          <a:xfrm>
            <a:off x="9220200" y="1285874"/>
            <a:ext cx="428625" cy="428625"/>
          </a:xfrm>
          <a:prstGeom prst="rect">
            <a:avLst/>
          </a:prstGeom>
        </xdr:spPr>
      </xdr:pic>
    </xdr:grpSp>
    <xdr:clientData/>
  </xdr:twoCellAnchor>
  <xdr:twoCellAnchor>
    <xdr:from>
      <xdr:col>4</xdr:col>
      <xdr:colOff>514350</xdr:colOff>
      <xdr:row>5</xdr:row>
      <xdr:rowOff>95249</xdr:rowOff>
    </xdr:from>
    <xdr:to>
      <xdr:col>9</xdr:col>
      <xdr:colOff>228600</xdr:colOff>
      <xdr:row>9</xdr:row>
      <xdr:rowOff>142874</xdr:rowOff>
    </xdr:to>
    <xdr:grpSp>
      <xdr:nvGrpSpPr>
        <xdr:cNvPr id="57" name="Group 56"/>
        <xdr:cNvGrpSpPr/>
      </xdr:nvGrpSpPr>
      <xdr:grpSpPr>
        <a:xfrm>
          <a:off x="2952750" y="1047749"/>
          <a:ext cx="2762250" cy="809625"/>
          <a:chOff x="3133725" y="1038225"/>
          <a:chExt cx="2743200" cy="895350"/>
        </a:xfrm>
      </xdr:grpSpPr>
      <xdr:grpSp>
        <xdr:nvGrpSpPr>
          <xdr:cNvPr id="11" name="Group 10"/>
          <xdr:cNvGrpSpPr/>
        </xdr:nvGrpSpPr>
        <xdr:grpSpPr>
          <a:xfrm>
            <a:off x="3133725" y="1038225"/>
            <a:ext cx="2743200" cy="895350"/>
            <a:chOff x="123825" y="1038225"/>
            <a:chExt cx="2743200" cy="895350"/>
          </a:xfrm>
        </xdr:grpSpPr>
        <xdr:sp macro="" textlink="">
          <xdr:nvSpPr>
            <xdr:cNvPr id="12" name="Rounded Rectangle 11"/>
            <xdr:cNvSpPr/>
          </xdr:nvSpPr>
          <xdr:spPr>
            <a:xfrm>
              <a:off x="123825" y="1057275"/>
              <a:ext cx="2743200" cy="876300"/>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ounded Rectangle 12"/>
            <xdr:cNvSpPr/>
          </xdr:nvSpPr>
          <xdr:spPr>
            <a:xfrm>
              <a:off x="133350" y="1038225"/>
              <a:ext cx="914400" cy="895350"/>
            </a:xfrm>
            <a:prstGeom prst="roundRect">
              <a:avLst/>
            </a:prstGeom>
            <a:solidFill>
              <a:schemeClr val="tx2">
                <a:lumMod val="60000"/>
                <a:lumOff val="40000"/>
              </a:schemeClr>
            </a:solidFill>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TextBox 13"/>
            <xdr:cNvSpPr txBox="1"/>
          </xdr:nvSpPr>
          <xdr:spPr>
            <a:xfrm>
              <a:off x="1304925" y="1076326"/>
              <a:ext cx="933450" cy="295274"/>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b="1">
                  <a:solidFill>
                    <a:schemeClr val="accent1">
                      <a:lumMod val="75000"/>
                    </a:schemeClr>
                  </a:solidFill>
                  <a:latin typeface="+mn-lt"/>
                </a:rPr>
                <a:t>   </a:t>
              </a:r>
              <a:r>
                <a:rPr lang="en-US" sz="1200" b="1">
                  <a:solidFill>
                    <a:schemeClr val="tx1"/>
                  </a:solidFill>
                  <a:latin typeface="+mn-lt"/>
                </a:rPr>
                <a:t>U</a:t>
              </a:r>
              <a:r>
                <a:rPr lang="en-US" sz="1200" b="1" i="0">
                  <a:solidFill>
                    <a:schemeClr val="dk1"/>
                  </a:solidFill>
                  <a:effectLst/>
                  <a:latin typeface="+mn-lt"/>
                  <a:ea typeface="+mn-ea"/>
                  <a:cs typeface="+mn-cs"/>
                </a:rPr>
                <a:t>nit Sold</a:t>
              </a:r>
              <a:endParaRPr lang="en-US" sz="1200" b="1">
                <a:solidFill>
                  <a:schemeClr val="tx1"/>
                </a:solidFill>
                <a:latin typeface="+mn-lt"/>
              </a:endParaRPr>
            </a:p>
          </xdr:txBody>
        </xdr:sp>
        <xdr:sp macro="" textlink="'Sales Data'!M6">
          <xdr:nvSpPr>
            <xdr:cNvPr id="15" name="TextBox 14"/>
            <xdr:cNvSpPr txBox="1"/>
          </xdr:nvSpPr>
          <xdr:spPr>
            <a:xfrm>
              <a:off x="1323975" y="1466850"/>
              <a:ext cx="962025" cy="342900"/>
            </a:xfrm>
            <a:prstGeom prst="rect">
              <a:avLst/>
            </a:prstGeom>
            <a:solidFill>
              <a:schemeClr val="accent5">
                <a:lumMod val="40000"/>
                <a:lumOff val="60000"/>
              </a:schemeClr>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ctr"/>
            <a:lstStyle/>
            <a:p>
              <a:pPr algn="ctr"/>
              <a:fld id="{CC553897-F311-4CBD-9DCF-E5A6B1C30434}" type="TxLink">
                <a:rPr lang="en-US" sz="1400" b="0" i="0" u="none" strike="noStrike" cap="none" spc="0">
                  <a:ln w="0"/>
                  <a:solidFill>
                    <a:srgbClr val="000000"/>
                  </a:solidFill>
                  <a:effectLst>
                    <a:outerShdw blurRad="38100" dist="19050" dir="2700000" algn="tl" rotWithShape="0">
                      <a:schemeClr val="dk1">
                        <a:alpha val="40000"/>
                      </a:schemeClr>
                    </a:outerShdw>
                  </a:effectLst>
                  <a:latin typeface="Calibri"/>
                  <a:cs typeface="Calibri"/>
                </a:rPr>
                <a:pPr algn="ctr"/>
                <a:t>4705</a:t>
              </a:fld>
              <a:endParaRPr lang="en-US" sz="1400" b="0" cap="none" spc="0">
                <a:ln w="0"/>
                <a:solidFill>
                  <a:schemeClr val="tx1"/>
                </a:solidFill>
                <a:effectLst>
                  <a:outerShdw blurRad="38100" dist="19050" dir="2700000" algn="tl" rotWithShape="0">
                    <a:schemeClr val="dk1">
                      <a:alpha val="40000"/>
                    </a:schemeClr>
                  </a:outerShdw>
                </a:effectLst>
              </a:endParaRPr>
            </a:p>
          </xdr:txBody>
        </xdr:sp>
      </xdr:grpSp>
      <xdr:pic>
        <xdr:nvPicPr>
          <xdr:cNvPr id="33" name="Picture 32"/>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343275" y="1276350"/>
            <a:ext cx="457200" cy="457200"/>
          </a:xfrm>
          <a:prstGeom prst="rect">
            <a:avLst/>
          </a:prstGeom>
        </xdr:spPr>
      </xdr:pic>
    </xdr:grpSp>
    <xdr:clientData/>
  </xdr:twoCellAnchor>
  <xdr:twoCellAnchor>
    <xdr:from>
      <xdr:col>1</xdr:col>
      <xdr:colOff>571499</xdr:colOff>
      <xdr:row>1</xdr:row>
      <xdr:rowOff>47625</xdr:rowOff>
    </xdr:from>
    <xdr:to>
      <xdr:col>17</xdr:col>
      <xdr:colOff>495300</xdr:colOff>
      <xdr:row>3</xdr:row>
      <xdr:rowOff>171450</xdr:rowOff>
    </xdr:to>
    <xdr:sp macro="" textlink="">
      <xdr:nvSpPr>
        <xdr:cNvPr id="34" name="TextBox 33"/>
        <xdr:cNvSpPr txBox="1"/>
      </xdr:nvSpPr>
      <xdr:spPr>
        <a:xfrm>
          <a:off x="1181099" y="238125"/>
          <a:ext cx="9677401" cy="504825"/>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800" b="1" baseline="0"/>
            <a:t>                                        </a:t>
          </a:r>
          <a:r>
            <a:rPr lang="en-US" sz="3200" b="1"/>
            <a:t>SALES</a:t>
          </a:r>
          <a:r>
            <a:rPr lang="en-US" sz="3200" b="1" baseline="0"/>
            <a:t> DASHBOARD</a:t>
          </a:r>
          <a:endParaRPr lang="en-US" sz="3200" b="1"/>
        </a:p>
      </xdr:txBody>
    </xdr:sp>
    <xdr:clientData/>
  </xdr:twoCellAnchor>
  <xdr:twoCellAnchor editAs="oneCell">
    <xdr:from>
      <xdr:col>18</xdr:col>
      <xdr:colOff>180975</xdr:colOff>
      <xdr:row>5</xdr:row>
      <xdr:rowOff>114300</xdr:rowOff>
    </xdr:from>
    <xdr:to>
      <xdr:col>20</xdr:col>
      <xdr:colOff>476250</xdr:colOff>
      <xdr:row>9</xdr:row>
      <xdr:rowOff>76200</xdr:rowOff>
    </xdr:to>
    <mc:AlternateContent xmlns:mc="http://schemas.openxmlformats.org/markup-compatibility/2006" xmlns:a14="http://schemas.microsoft.com/office/drawing/2010/main">
      <mc:Choice Requires="a14">
        <xdr:graphicFrame macro="">
          <xdr:nvGraphicFramePr>
            <xdr:cNvPr id="36" name="Region 2"/>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11153775" y="1066800"/>
              <a:ext cx="151447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123825</xdr:colOff>
      <xdr:row>22</xdr:row>
      <xdr:rowOff>161925</xdr:rowOff>
    </xdr:from>
    <xdr:to>
      <xdr:col>3</xdr:col>
      <xdr:colOff>123825</xdr:colOff>
      <xdr:row>39</xdr:row>
      <xdr:rowOff>38101</xdr:rowOff>
    </xdr:to>
    <mc:AlternateContent xmlns:mc="http://schemas.openxmlformats.org/markup-compatibility/2006" xmlns:a14="http://schemas.microsoft.com/office/drawing/2010/main">
      <mc:Choice Requires="a14">
        <xdr:graphicFrame macro="">
          <xdr:nvGraphicFramePr>
            <xdr:cNvPr id="37" name="Sales Person 1"/>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123825" y="4352925"/>
              <a:ext cx="1828800" cy="31146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133350</xdr:colOff>
      <xdr:row>10</xdr:row>
      <xdr:rowOff>114300</xdr:rowOff>
    </xdr:from>
    <xdr:to>
      <xdr:col>3</xdr:col>
      <xdr:colOff>133350</xdr:colOff>
      <xdr:row>22</xdr:row>
      <xdr:rowOff>95250</xdr:rowOff>
    </xdr:to>
    <mc:AlternateContent xmlns:mc="http://schemas.openxmlformats.org/markup-compatibility/2006" xmlns:a14="http://schemas.microsoft.com/office/drawing/2010/main">
      <mc:Choice Requires="a14">
        <xdr:graphicFrame macro="">
          <xdr:nvGraphicFramePr>
            <xdr:cNvPr id="38"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33350" y="2019300"/>
              <a:ext cx="1828800" cy="2266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180976</xdr:colOff>
      <xdr:row>11</xdr:row>
      <xdr:rowOff>9525</xdr:rowOff>
    </xdr:from>
    <xdr:to>
      <xdr:col>10</xdr:col>
      <xdr:colOff>133350</xdr:colOff>
      <xdr:row>26</xdr:row>
      <xdr:rowOff>114300</xdr:rowOff>
    </xdr:to>
    <xdr:grpSp>
      <xdr:nvGrpSpPr>
        <xdr:cNvPr id="42" name="Group 41"/>
        <xdr:cNvGrpSpPr/>
      </xdr:nvGrpSpPr>
      <xdr:grpSpPr>
        <a:xfrm>
          <a:off x="2009776" y="2105025"/>
          <a:ext cx="4219574" cy="2962275"/>
          <a:chOff x="1971676" y="2114550"/>
          <a:chExt cx="4133850" cy="2867024"/>
        </a:xfrm>
      </xdr:grpSpPr>
      <xdr:sp macro="" textlink="">
        <xdr:nvSpPr>
          <xdr:cNvPr id="39" name="Rounded Rectangle 38"/>
          <xdr:cNvSpPr/>
        </xdr:nvSpPr>
        <xdr:spPr>
          <a:xfrm>
            <a:off x="1971676" y="2114550"/>
            <a:ext cx="4133850" cy="2867024"/>
          </a:xfrm>
          <a:prstGeom prst="roundRect">
            <a:avLst/>
          </a:prstGeom>
          <a:solidFill>
            <a:schemeClr val="bg1"/>
          </a:solidFill>
          <a:ln>
            <a:solidFill>
              <a:schemeClr val="tx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U</a:t>
            </a:r>
            <a:r>
              <a:rPr lang="en-US" sz="1100" b="1" i="0">
                <a:solidFill>
                  <a:schemeClr val="tx1"/>
                </a:solidFill>
                <a:effectLst/>
                <a:latin typeface="+mn-lt"/>
                <a:ea typeface="+mn-ea"/>
                <a:cs typeface="+mn-cs"/>
              </a:rPr>
              <a:t>nit Sold by Product</a:t>
            </a:r>
            <a:endParaRPr lang="en-US" sz="1100" b="1">
              <a:solidFill>
                <a:schemeClr val="tx1"/>
              </a:solidFill>
            </a:endParaRPr>
          </a:p>
        </xdr:txBody>
      </xdr:sp>
      <xdr:graphicFrame macro="">
        <xdr:nvGraphicFramePr>
          <xdr:cNvPr id="41" name="Chart 40"/>
          <xdr:cNvGraphicFramePr>
            <a:graphicFrameLocks/>
          </xdr:cNvGraphicFramePr>
        </xdr:nvGraphicFramePr>
        <xdr:xfrm>
          <a:off x="2162176" y="2514601"/>
          <a:ext cx="3943350" cy="2286000"/>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xdr:from>
      <xdr:col>10</xdr:col>
      <xdr:colOff>457200</xdr:colOff>
      <xdr:row>10</xdr:row>
      <xdr:rowOff>95250</xdr:rowOff>
    </xdr:from>
    <xdr:to>
      <xdr:col>18</xdr:col>
      <xdr:colOff>152400</xdr:colOff>
      <xdr:row>26</xdr:row>
      <xdr:rowOff>152400</xdr:rowOff>
    </xdr:to>
    <xdr:grpSp>
      <xdr:nvGrpSpPr>
        <xdr:cNvPr id="50" name="Group 49"/>
        <xdr:cNvGrpSpPr/>
      </xdr:nvGrpSpPr>
      <xdr:grpSpPr>
        <a:xfrm>
          <a:off x="6553200" y="2000250"/>
          <a:ext cx="4572000" cy="3105150"/>
          <a:chOff x="6553200" y="2095500"/>
          <a:chExt cx="4572000" cy="3009900"/>
        </a:xfrm>
      </xdr:grpSpPr>
      <xdr:sp macro="" textlink="">
        <xdr:nvSpPr>
          <xdr:cNvPr id="44" name="Rounded Rectangle 43"/>
          <xdr:cNvSpPr/>
        </xdr:nvSpPr>
        <xdr:spPr>
          <a:xfrm>
            <a:off x="6553200" y="2095500"/>
            <a:ext cx="4572000" cy="3009900"/>
          </a:xfrm>
          <a:prstGeom prst="roundRect">
            <a:avLst/>
          </a:prstGeom>
          <a:solidFill>
            <a:schemeClr val="bg1">
              <a:alpha val="74000"/>
            </a:schemeClr>
          </a:solidFill>
          <a:ln>
            <a:solidFill>
              <a:schemeClr val="tx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Total</a:t>
            </a:r>
            <a:r>
              <a:rPr lang="en-US" sz="1100" b="1" baseline="0">
                <a:solidFill>
                  <a:schemeClr val="tx1"/>
                </a:solidFill>
              </a:rPr>
              <a:t> Sale by Person</a:t>
            </a:r>
            <a:endParaRPr lang="en-US" sz="1100" b="1">
              <a:solidFill>
                <a:schemeClr val="tx1"/>
              </a:solidFill>
            </a:endParaRPr>
          </a:p>
        </xdr:txBody>
      </xdr:sp>
      <xdr:graphicFrame macro="">
        <xdr:nvGraphicFramePr>
          <xdr:cNvPr id="49" name="Chart 48"/>
          <xdr:cNvGraphicFramePr>
            <a:graphicFrameLocks/>
          </xdr:cNvGraphicFramePr>
        </xdr:nvGraphicFramePr>
        <xdr:xfrm>
          <a:off x="6877049" y="2483979"/>
          <a:ext cx="4105276" cy="2492161"/>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xdr:from>
      <xdr:col>3</xdr:col>
      <xdr:colOff>209550</xdr:colOff>
      <xdr:row>27</xdr:row>
      <xdr:rowOff>28575</xdr:rowOff>
    </xdr:from>
    <xdr:to>
      <xdr:col>10</xdr:col>
      <xdr:colOff>200025</xdr:colOff>
      <xdr:row>42</xdr:row>
      <xdr:rowOff>133350</xdr:rowOff>
    </xdr:to>
    <xdr:grpSp>
      <xdr:nvGrpSpPr>
        <xdr:cNvPr id="52" name="Group 51"/>
        <xdr:cNvGrpSpPr/>
      </xdr:nvGrpSpPr>
      <xdr:grpSpPr>
        <a:xfrm>
          <a:off x="2038350" y="5172075"/>
          <a:ext cx="4257675" cy="2962275"/>
          <a:chOff x="2038350" y="5172075"/>
          <a:chExt cx="4219574" cy="2962275"/>
        </a:xfrm>
      </xdr:grpSpPr>
      <xdr:sp macro="" textlink="">
        <xdr:nvSpPr>
          <xdr:cNvPr id="46" name="Rounded Rectangle 45"/>
          <xdr:cNvSpPr/>
        </xdr:nvSpPr>
        <xdr:spPr>
          <a:xfrm>
            <a:off x="2038350" y="5172075"/>
            <a:ext cx="4219574" cy="2962275"/>
          </a:xfrm>
          <a:prstGeom prst="roundRect">
            <a:avLst/>
          </a:prstGeom>
          <a:solidFill>
            <a:schemeClr val="bg1"/>
          </a:solidFill>
          <a:ln>
            <a:solidFill>
              <a:schemeClr val="tx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i="0">
                <a:solidFill>
                  <a:schemeClr val="tx1"/>
                </a:solidFill>
                <a:effectLst/>
                <a:latin typeface="+mn-lt"/>
                <a:ea typeface="+mn-ea"/>
                <a:cs typeface="+mn-cs"/>
              </a:rPr>
              <a:t>Total</a:t>
            </a:r>
            <a:r>
              <a:rPr lang="en-US" sz="1100" b="1" i="0" baseline="0">
                <a:solidFill>
                  <a:schemeClr val="tx1"/>
                </a:solidFill>
                <a:effectLst/>
                <a:latin typeface="+mn-lt"/>
                <a:ea typeface="+mn-ea"/>
                <a:cs typeface="+mn-cs"/>
              </a:rPr>
              <a:t> Sale</a:t>
            </a:r>
            <a:r>
              <a:rPr lang="en-US" sz="1100" b="1" i="0">
                <a:solidFill>
                  <a:schemeClr val="tx1"/>
                </a:solidFill>
                <a:effectLst/>
                <a:latin typeface="+mn-lt"/>
                <a:ea typeface="+mn-ea"/>
                <a:cs typeface="+mn-cs"/>
              </a:rPr>
              <a:t> by Product</a:t>
            </a:r>
            <a:endParaRPr lang="en-US" sz="1100" b="1">
              <a:solidFill>
                <a:schemeClr val="tx1"/>
              </a:solidFill>
            </a:endParaRPr>
          </a:p>
        </xdr:txBody>
      </xdr:sp>
      <xdr:graphicFrame macro="">
        <xdr:nvGraphicFramePr>
          <xdr:cNvPr id="51" name="Chart 50"/>
          <xdr:cNvGraphicFramePr>
            <a:graphicFrameLocks/>
          </xdr:cNvGraphicFramePr>
        </xdr:nvGraphicFramePr>
        <xdr:xfrm>
          <a:off x="2143124" y="5553075"/>
          <a:ext cx="3914775" cy="2400300"/>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xdr:from>
      <xdr:col>10</xdr:col>
      <xdr:colOff>552450</xdr:colOff>
      <xdr:row>27</xdr:row>
      <xdr:rowOff>0</xdr:rowOff>
    </xdr:from>
    <xdr:to>
      <xdr:col>18</xdr:col>
      <xdr:colOff>247650</xdr:colOff>
      <xdr:row>42</xdr:row>
      <xdr:rowOff>104775</xdr:rowOff>
    </xdr:to>
    <xdr:grpSp>
      <xdr:nvGrpSpPr>
        <xdr:cNvPr id="54" name="Group 53"/>
        <xdr:cNvGrpSpPr/>
      </xdr:nvGrpSpPr>
      <xdr:grpSpPr>
        <a:xfrm>
          <a:off x="6648450" y="5143500"/>
          <a:ext cx="4572000" cy="2962275"/>
          <a:chOff x="6648450" y="5143500"/>
          <a:chExt cx="4572000" cy="2962275"/>
        </a:xfrm>
      </xdr:grpSpPr>
      <xdr:sp macro="" textlink="">
        <xdr:nvSpPr>
          <xdr:cNvPr id="47" name="Rounded Rectangle 46"/>
          <xdr:cNvSpPr/>
        </xdr:nvSpPr>
        <xdr:spPr>
          <a:xfrm>
            <a:off x="6648450" y="5143500"/>
            <a:ext cx="4572000" cy="2962275"/>
          </a:xfrm>
          <a:prstGeom prst="roundRect">
            <a:avLst/>
          </a:prstGeom>
          <a:solidFill>
            <a:schemeClr val="bg1"/>
          </a:solidFill>
          <a:ln>
            <a:solidFill>
              <a:schemeClr val="tx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Total</a:t>
            </a:r>
            <a:r>
              <a:rPr lang="en-US" sz="1100" b="1" baseline="0">
                <a:solidFill>
                  <a:schemeClr val="tx1"/>
                </a:solidFill>
              </a:rPr>
              <a:t> Sale by Region</a:t>
            </a:r>
            <a:endParaRPr lang="en-US" sz="1100" b="1">
              <a:solidFill>
                <a:schemeClr val="tx1"/>
              </a:solidFill>
            </a:endParaRPr>
          </a:p>
        </xdr:txBody>
      </xdr:sp>
      <xdr:graphicFrame macro="">
        <xdr:nvGraphicFramePr>
          <xdr:cNvPr id="53" name="Chart 52"/>
          <xdr:cNvGraphicFramePr>
            <a:graphicFrameLocks/>
          </xdr:cNvGraphicFramePr>
        </xdr:nvGraphicFramePr>
        <xdr:xfrm>
          <a:off x="6781800" y="5553075"/>
          <a:ext cx="4286250" cy="2381250"/>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 refreshedDate="45728.527259259259" createdVersion="5" refreshedVersion="5" minRefreshableVersion="3" recordCount="50">
  <cacheSource type="worksheet">
    <worksheetSource name="Table1"/>
  </cacheSource>
  <cacheFields count="9">
    <cacheField name="Date" numFmtId="14">
      <sharedItems containsSemiMixedTypes="0" containsNonDate="0" containsDate="1" containsString="0" minDate="2020-05-07T00:00:00" maxDate="2021-12-22T00:00:00"/>
    </cacheField>
    <cacheField name="Sales Person" numFmtId="0">
      <sharedItems count="10">
        <s v="Andrew"/>
        <s v="Grace"/>
        <s v="Ella"/>
        <s v="Cameron"/>
        <s v="Megan"/>
        <s v="Carolyn"/>
        <s v="Virginia"/>
        <s v="Connor"/>
        <s v="Anna"/>
        <s v="Nicholas"/>
      </sharedItems>
    </cacheField>
    <cacheField name="Region" numFmtId="0">
      <sharedItems count="4">
        <s v="West"/>
        <s v="East"/>
        <s v="South"/>
        <s v="North"/>
      </sharedItems>
    </cacheField>
    <cacheField name="Product" numFmtId="0">
      <sharedItems count="7">
        <s v="Tent"/>
        <s v="Blender"/>
        <s v="Action Figure"/>
        <s v="Novel"/>
        <s v="Sneakers"/>
        <s v="Moisturizer"/>
        <s v="Smartphone"/>
      </sharedItems>
    </cacheField>
    <cacheField name="Units Sold" numFmtId="0">
      <sharedItems containsSemiMixedTypes="0" containsString="0" containsNumber="1" containsInteger="1" minValue="51" maxValue="149"/>
    </cacheField>
    <cacheField name="Unit Price" numFmtId="164">
      <sharedItems containsSemiMixedTypes="0" containsString="0" containsNumber="1" containsInteger="1" minValue="600" maxValue="10000"/>
    </cacheField>
    <cacheField name="Cost of Goods" numFmtId="164">
      <sharedItems containsSemiMixedTypes="0" containsString="0" containsNumber="1" containsInteger="1" minValue="400" maxValue="7000"/>
    </cacheField>
    <cacheField name="Total Sales" numFmtId="164">
      <sharedItems containsSemiMixedTypes="0" containsString="0" containsNumber="1" containsInteger="1" minValue="34200" maxValue="1270000"/>
    </cacheField>
    <cacheField name="Profit" numFmtId="164">
      <sharedItems containsSemiMixedTypes="0" containsString="0" containsNumber="1" containsInteger="1" minValue="11400" maxValue="381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0">
  <r>
    <d v="2021-02-19T00:00:00"/>
    <x v="0"/>
    <x v="0"/>
    <x v="0"/>
    <n v="84"/>
    <n v="6000"/>
    <n v="4000"/>
    <n v="504000"/>
    <n v="168000"/>
  </r>
  <r>
    <d v="2021-09-07T00:00:00"/>
    <x v="1"/>
    <x v="1"/>
    <x v="1"/>
    <n v="128"/>
    <n v="3500"/>
    <n v="2500"/>
    <n v="448000"/>
    <n v="128000"/>
  </r>
  <r>
    <d v="2021-02-03T00:00:00"/>
    <x v="2"/>
    <x v="2"/>
    <x v="2"/>
    <n v="136"/>
    <n v="1200"/>
    <n v="800"/>
    <n v="163200"/>
    <n v="54400"/>
  </r>
  <r>
    <d v="2020-09-11T00:00:00"/>
    <x v="3"/>
    <x v="3"/>
    <x v="3"/>
    <n v="91"/>
    <n v="1000"/>
    <n v="700"/>
    <n v="91000"/>
    <n v="27300"/>
  </r>
  <r>
    <d v="2021-09-23T00:00:00"/>
    <x v="4"/>
    <x v="0"/>
    <x v="4"/>
    <n v="110"/>
    <n v="4000"/>
    <n v="3000"/>
    <n v="440000"/>
    <n v="110000"/>
  </r>
  <r>
    <d v="2020-10-01T00:00:00"/>
    <x v="5"/>
    <x v="1"/>
    <x v="2"/>
    <n v="51"/>
    <n v="1200"/>
    <n v="800"/>
    <n v="61200"/>
    <n v="20400"/>
  </r>
  <r>
    <d v="2021-08-05T00:00:00"/>
    <x v="6"/>
    <x v="3"/>
    <x v="3"/>
    <n v="78"/>
    <n v="1000"/>
    <n v="700"/>
    <n v="78000"/>
    <n v="23400"/>
  </r>
  <r>
    <d v="2020-11-06T00:00:00"/>
    <x v="7"/>
    <x v="2"/>
    <x v="0"/>
    <n v="146"/>
    <n v="6000"/>
    <n v="4000"/>
    <n v="876000"/>
    <n v="292000"/>
  </r>
  <r>
    <d v="2021-01-27T00:00:00"/>
    <x v="8"/>
    <x v="0"/>
    <x v="5"/>
    <n v="101"/>
    <n v="600"/>
    <n v="400"/>
    <n v="60600"/>
    <n v="20200"/>
  </r>
  <r>
    <d v="2021-09-03T00:00:00"/>
    <x v="9"/>
    <x v="2"/>
    <x v="0"/>
    <n v="52"/>
    <n v="6000"/>
    <n v="4000"/>
    <n v="312000"/>
    <n v="104000"/>
  </r>
  <r>
    <d v="2021-09-30T00:00:00"/>
    <x v="9"/>
    <x v="1"/>
    <x v="2"/>
    <n v="55"/>
    <n v="1200"/>
    <n v="800"/>
    <n v="66000"/>
    <n v="22000"/>
  </r>
  <r>
    <d v="2020-09-10T00:00:00"/>
    <x v="9"/>
    <x v="2"/>
    <x v="3"/>
    <n v="137"/>
    <n v="1000"/>
    <n v="700"/>
    <n v="137000"/>
    <n v="41100"/>
  </r>
  <r>
    <d v="2021-07-27T00:00:00"/>
    <x v="7"/>
    <x v="2"/>
    <x v="1"/>
    <n v="96"/>
    <n v="3500"/>
    <n v="2500"/>
    <n v="336000"/>
    <n v="96000"/>
  </r>
  <r>
    <d v="2020-10-09T00:00:00"/>
    <x v="8"/>
    <x v="1"/>
    <x v="4"/>
    <n v="52"/>
    <n v="4000"/>
    <n v="3000"/>
    <n v="208000"/>
    <n v="52000"/>
  </r>
  <r>
    <d v="2021-04-06T00:00:00"/>
    <x v="3"/>
    <x v="0"/>
    <x v="1"/>
    <n v="76"/>
    <n v="3500"/>
    <n v="2500"/>
    <n v="266000"/>
    <n v="76000"/>
  </r>
  <r>
    <d v="2021-06-15T00:00:00"/>
    <x v="1"/>
    <x v="3"/>
    <x v="4"/>
    <n v="145"/>
    <n v="4000"/>
    <n v="3000"/>
    <n v="580000"/>
    <n v="145000"/>
  </r>
  <r>
    <d v="2020-09-09T00:00:00"/>
    <x v="0"/>
    <x v="2"/>
    <x v="5"/>
    <n v="83"/>
    <n v="600"/>
    <n v="400"/>
    <n v="49800"/>
    <n v="16600"/>
  </r>
  <r>
    <d v="2021-08-13T00:00:00"/>
    <x v="4"/>
    <x v="2"/>
    <x v="3"/>
    <n v="91"/>
    <n v="1000"/>
    <n v="700"/>
    <n v="91000"/>
    <n v="27300"/>
  </r>
  <r>
    <d v="2020-08-27T00:00:00"/>
    <x v="5"/>
    <x v="0"/>
    <x v="6"/>
    <n v="108"/>
    <n v="10000"/>
    <n v="7000"/>
    <n v="1080000"/>
    <n v="324000"/>
  </r>
  <r>
    <d v="2021-04-07T00:00:00"/>
    <x v="2"/>
    <x v="3"/>
    <x v="4"/>
    <n v="144"/>
    <n v="4000"/>
    <n v="3000"/>
    <n v="576000"/>
    <n v="144000"/>
  </r>
  <r>
    <d v="2020-06-08T00:00:00"/>
    <x v="4"/>
    <x v="2"/>
    <x v="5"/>
    <n v="92"/>
    <n v="600"/>
    <n v="400"/>
    <n v="55200"/>
    <n v="18400"/>
  </r>
  <r>
    <d v="2021-12-21T00:00:00"/>
    <x v="7"/>
    <x v="0"/>
    <x v="0"/>
    <n v="71"/>
    <n v="6000"/>
    <n v="4000"/>
    <n v="426000"/>
    <n v="142000"/>
  </r>
  <r>
    <d v="2021-08-10T00:00:00"/>
    <x v="0"/>
    <x v="1"/>
    <x v="5"/>
    <n v="103"/>
    <n v="600"/>
    <n v="400"/>
    <n v="61800"/>
    <n v="20600"/>
  </r>
  <r>
    <d v="2021-12-02T00:00:00"/>
    <x v="9"/>
    <x v="3"/>
    <x v="3"/>
    <n v="55"/>
    <n v="1000"/>
    <n v="700"/>
    <n v="55000"/>
    <n v="16500"/>
  </r>
  <r>
    <d v="2021-08-30T00:00:00"/>
    <x v="5"/>
    <x v="1"/>
    <x v="4"/>
    <n v="93"/>
    <n v="4000"/>
    <n v="3000"/>
    <n v="372000"/>
    <n v="93000"/>
  </r>
  <r>
    <d v="2020-05-20T00:00:00"/>
    <x v="2"/>
    <x v="2"/>
    <x v="5"/>
    <n v="143"/>
    <n v="600"/>
    <n v="400"/>
    <n v="85800"/>
    <n v="28600"/>
  </r>
  <r>
    <d v="2021-09-13T00:00:00"/>
    <x v="6"/>
    <x v="0"/>
    <x v="1"/>
    <n v="143"/>
    <n v="3500"/>
    <n v="2500"/>
    <n v="500500"/>
    <n v="143000"/>
  </r>
  <r>
    <d v="2021-10-27T00:00:00"/>
    <x v="8"/>
    <x v="3"/>
    <x v="5"/>
    <n v="99"/>
    <n v="600"/>
    <n v="400"/>
    <n v="59400"/>
    <n v="19800"/>
  </r>
  <r>
    <d v="2020-12-22T00:00:00"/>
    <x v="3"/>
    <x v="0"/>
    <x v="3"/>
    <n v="120"/>
    <n v="1000"/>
    <n v="700"/>
    <n v="120000"/>
    <n v="36000"/>
  </r>
  <r>
    <d v="2021-07-28T00:00:00"/>
    <x v="1"/>
    <x v="2"/>
    <x v="1"/>
    <n v="66"/>
    <n v="3500"/>
    <n v="2500"/>
    <n v="231000"/>
    <n v="66000"/>
  </r>
  <r>
    <d v="2020-09-29T00:00:00"/>
    <x v="8"/>
    <x v="3"/>
    <x v="2"/>
    <n v="88"/>
    <n v="1200"/>
    <n v="800"/>
    <n v="105600"/>
    <n v="35200"/>
  </r>
  <r>
    <d v="2020-10-22T00:00:00"/>
    <x v="3"/>
    <x v="1"/>
    <x v="6"/>
    <n v="127"/>
    <n v="10000"/>
    <n v="7000"/>
    <n v="1270000"/>
    <n v="381000"/>
  </r>
  <r>
    <d v="2020-05-19T00:00:00"/>
    <x v="4"/>
    <x v="0"/>
    <x v="4"/>
    <n v="67"/>
    <n v="4000"/>
    <n v="3000"/>
    <n v="268000"/>
    <n v="67000"/>
  </r>
  <r>
    <d v="2021-12-06T00:00:00"/>
    <x v="1"/>
    <x v="1"/>
    <x v="2"/>
    <n v="67"/>
    <n v="1200"/>
    <n v="800"/>
    <n v="80400"/>
    <n v="26800"/>
  </r>
  <r>
    <d v="2020-08-26T00:00:00"/>
    <x v="9"/>
    <x v="2"/>
    <x v="3"/>
    <n v="149"/>
    <n v="1000"/>
    <n v="700"/>
    <n v="149000"/>
    <n v="44700"/>
  </r>
  <r>
    <d v="2021-07-01T00:00:00"/>
    <x v="4"/>
    <x v="3"/>
    <x v="5"/>
    <n v="104"/>
    <n v="600"/>
    <n v="400"/>
    <n v="62400"/>
    <n v="20800"/>
  </r>
  <r>
    <d v="2021-07-27T00:00:00"/>
    <x v="7"/>
    <x v="0"/>
    <x v="5"/>
    <n v="57"/>
    <n v="600"/>
    <n v="400"/>
    <n v="34200"/>
    <n v="11400"/>
  </r>
  <r>
    <d v="2020-10-05T00:00:00"/>
    <x v="2"/>
    <x v="1"/>
    <x v="5"/>
    <n v="90"/>
    <n v="600"/>
    <n v="400"/>
    <n v="54000"/>
    <n v="18000"/>
  </r>
  <r>
    <d v="2020-09-02T00:00:00"/>
    <x v="5"/>
    <x v="2"/>
    <x v="5"/>
    <n v="67"/>
    <n v="600"/>
    <n v="400"/>
    <n v="40200"/>
    <n v="13400"/>
  </r>
  <r>
    <d v="2021-09-02T00:00:00"/>
    <x v="0"/>
    <x v="3"/>
    <x v="4"/>
    <n v="127"/>
    <n v="4000"/>
    <n v="3000"/>
    <n v="508000"/>
    <n v="127000"/>
  </r>
  <r>
    <d v="2021-04-13T00:00:00"/>
    <x v="5"/>
    <x v="0"/>
    <x v="3"/>
    <n v="108"/>
    <n v="1000"/>
    <n v="700"/>
    <n v="108000"/>
    <n v="32400"/>
  </r>
  <r>
    <d v="2021-05-06T00:00:00"/>
    <x v="2"/>
    <x v="1"/>
    <x v="1"/>
    <n v="66"/>
    <n v="3500"/>
    <n v="2500"/>
    <n v="231000"/>
    <n v="66000"/>
  </r>
  <r>
    <d v="2021-01-15T00:00:00"/>
    <x v="0"/>
    <x v="3"/>
    <x v="0"/>
    <n v="78"/>
    <n v="6000"/>
    <n v="4000"/>
    <n v="468000"/>
    <n v="156000"/>
  </r>
  <r>
    <d v="2020-08-27T00:00:00"/>
    <x v="7"/>
    <x v="2"/>
    <x v="3"/>
    <n v="69"/>
    <n v="1000"/>
    <n v="700"/>
    <n v="69000"/>
    <n v="20700"/>
  </r>
  <r>
    <d v="2021-02-05T00:00:00"/>
    <x v="4"/>
    <x v="0"/>
    <x v="2"/>
    <n v="59"/>
    <n v="1200"/>
    <n v="800"/>
    <n v="70800"/>
    <n v="23600"/>
  </r>
  <r>
    <d v="2021-11-17T00:00:00"/>
    <x v="9"/>
    <x v="2"/>
    <x v="5"/>
    <n v="109"/>
    <n v="600"/>
    <n v="400"/>
    <n v="65400"/>
    <n v="21800"/>
  </r>
  <r>
    <d v="2020-12-28T00:00:00"/>
    <x v="8"/>
    <x v="1"/>
    <x v="4"/>
    <n v="61"/>
    <n v="4000"/>
    <n v="3000"/>
    <n v="244000"/>
    <n v="61000"/>
  </r>
  <r>
    <d v="2021-10-27T00:00:00"/>
    <x v="4"/>
    <x v="3"/>
    <x v="5"/>
    <n v="130"/>
    <n v="600"/>
    <n v="400"/>
    <n v="78000"/>
    <n v="26000"/>
  </r>
  <r>
    <d v="2021-11-02T00:00:00"/>
    <x v="3"/>
    <x v="2"/>
    <x v="1"/>
    <n v="60"/>
    <n v="3500"/>
    <n v="2500"/>
    <n v="210000"/>
    <n v="60000"/>
  </r>
  <r>
    <d v="2020-05-07T00:00:00"/>
    <x v="1"/>
    <x v="1"/>
    <x v="0"/>
    <n v="73"/>
    <n v="6000"/>
    <n v="4000"/>
    <n v="438000"/>
    <n v="146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L3:M14" firstHeaderRow="1" firstDataRow="1" firstDataCol="1"/>
  <pivotFields count="9">
    <pivotField numFmtId="14" showAll="0"/>
    <pivotField axis="axisRow" showAll="0">
      <items count="11">
        <item x="0"/>
        <item x="8"/>
        <item x="3"/>
        <item x="5"/>
        <item x="7"/>
        <item x="2"/>
        <item x="1"/>
        <item x="4"/>
        <item x="9"/>
        <item x="6"/>
        <item t="default"/>
      </items>
    </pivotField>
    <pivotField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1"/>
  </rowFields>
  <rowItems count="11">
    <i>
      <x/>
    </i>
    <i>
      <x v="1"/>
    </i>
    <i>
      <x v="2"/>
    </i>
    <i>
      <x v="3"/>
    </i>
    <i>
      <x v="4"/>
    </i>
    <i>
      <x v="5"/>
    </i>
    <i>
      <x v="6"/>
    </i>
    <i>
      <x v="7"/>
    </i>
    <i>
      <x v="8"/>
    </i>
    <i>
      <x v="9"/>
    </i>
    <i t="grand">
      <x/>
    </i>
  </rowItems>
  <colItems count="1">
    <i/>
  </colItems>
  <dataFields count="1">
    <dataField name="Sum of Total Sales" fld="7" baseField="1" baseItem="0" numFmtId="165"/>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9"/>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1">
  <location ref="F3:G11" firstHeaderRow="1" firstDataRow="1" firstDataCol="1"/>
  <pivotFields count="9">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3"/>
  </rowFields>
  <rowItems count="8">
    <i>
      <x/>
    </i>
    <i>
      <x v="1"/>
    </i>
    <i>
      <x v="2"/>
    </i>
    <i>
      <x v="3"/>
    </i>
    <i>
      <x v="4"/>
    </i>
    <i>
      <x v="5"/>
    </i>
    <i>
      <x v="6"/>
    </i>
    <i t="grand">
      <x/>
    </i>
  </rowItems>
  <colItems count="1">
    <i/>
  </colItems>
  <dataFields count="1">
    <dataField name="Sum of Total Sales" fld="7" baseField="3" baseItem="0" numFmtId="165"/>
  </dataFields>
  <chartFormats count="16">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3" count="1" selected="0">
            <x v="3"/>
          </reference>
        </references>
      </pivotArea>
    </chartFormat>
    <chartFormat chart="18" format="2">
      <pivotArea type="data" outline="0" fieldPosition="0">
        <references count="2">
          <reference field="4294967294" count="1" selected="0">
            <x v="0"/>
          </reference>
          <reference field="3" count="1" selected="0">
            <x v="1"/>
          </reference>
        </references>
      </pivotArea>
    </chartFormat>
    <chartFormat chart="18" format="3">
      <pivotArea type="data" outline="0" fieldPosition="0">
        <references count="2">
          <reference field="4294967294" count="1" selected="0">
            <x v="0"/>
          </reference>
          <reference field="3" count="1" selected="0">
            <x v="0"/>
          </reference>
        </references>
      </pivotArea>
    </chartFormat>
    <chartFormat chart="18" format="4">
      <pivotArea type="data" outline="0" fieldPosition="0">
        <references count="2">
          <reference field="4294967294" count="1" selected="0">
            <x v="0"/>
          </reference>
          <reference field="3" count="1" selected="0">
            <x v="2"/>
          </reference>
        </references>
      </pivotArea>
    </chartFormat>
    <chartFormat chart="18" format="5">
      <pivotArea type="data" outline="0" fieldPosition="0">
        <references count="2">
          <reference field="4294967294" count="1" selected="0">
            <x v="0"/>
          </reference>
          <reference field="3" count="1" selected="0">
            <x v="4"/>
          </reference>
        </references>
      </pivotArea>
    </chartFormat>
    <chartFormat chart="18" format="6">
      <pivotArea type="data" outline="0" fieldPosition="0">
        <references count="2">
          <reference field="4294967294" count="1" selected="0">
            <x v="0"/>
          </reference>
          <reference field="3" count="1" selected="0">
            <x v="5"/>
          </reference>
        </references>
      </pivotArea>
    </chartFormat>
    <chartFormat chart="18" format="7">
      <pivotArea type="data" outline="0" fieldPosition="0">
        <references count="2">
          <reference field="4294967294" count="1" selected="0">
            <x v="0"/>
          </reference>
          <reference field="3" count="1" selected="0">
            <x v="6"/>
          </reference>
        </references>
      </pivotArea>
    </chartFormat>
    <chartFormat chart="20" format="16" series="1">
      <pivotArea type="data" outline="0" fieldPosition="0">
        <references count="1">
          <reference field="4294967294" count="1" selected="0">
            <x v="0"/>
          </reference>
        </references>
      </pivotArea>
    </chartFormat>
    <chartFormat chart="20" format="17">
      <pivotArea type="data" outline="0" fieldPosition="0">
        <references count="2">
          <reference field="4294967294" count="1" selected="0">
            <x v="0"/>
          </reference>
          <reference field="3" count="1" selected="0">
            <x v="0"/>
          </reference>
        </references>
      </pivotArea>
    </chartFormat>
    <chartFormat chart="20" format="18">
      <pivotArea type="data" outline="0" fieldPosition="0">
        <references count="2">
          <reference field="4294967294" count="1" selected="0">
            <x v="0"/>
          </reference>
          <reference field="3" count="1" selected="0">
            <x v="1"/>
          </reference>
        </references>
      </pivotArea>
    </chartFormat>
    <chartFormat chart="20" format="19">
      <pivotArea type="data" outline="0" fieldPosition="0">
        <references count="2">
          <reference field="4294967294" count="1" selected="0">
            <x v="0"/>
          </reference>
          <reference field="3" count="1" selected="0">
            <x v="2"/>
          </reference>
        </references>
      </pivotArea>
    </chartFormat>
    <chartFormat chart="20" format="20">
      <pivotArea type="data" outline="0" fieldPosition="0">
        <references count="2">
          <reference field="4294967294" count="1" selected="0">
            <x v="0"/>
          </reference>
          <reference field="3" count="1" selected="0">
            <x v="3"/>
          </reference>
        </references>
      </pivotArea>
    </chartFormat>
    <chartFormat chart="20" format="21">
      <pivotArea type="data" outline="0" fieldPosition="0">
        <references count="2">
          <reference field="4294967294" count="1" selected="0">
            <x v="0"/>
          </reference>
          <reference field="3" count="1" selected="0">
            <x v="4"/>
          </reference>
        </references>
      </pivotArea>
    </chartFormat>
    <chartFormat chart="20" format="22">
      <pivotArea type="data" outline="0" fieldPosition="0">
        <references count="2">
          <reference field="4294967294" count="1" selected="0">
            <x v="0"/>
          </reference>
          <reference field="3" count="1" selected="0">
            <x v="5"/>
          </reference>
        </references>
      </pivotArea>
    </chartFormat>
    <chartFormat chart="20" format="23">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8" firstHeaderRow="1" firstDataRow="1" firstDataCol="1"/>
  <pivotFields count="9">
    <pivotField numFmtId="14" showAll="0"/>
    <pivotField showAll="0">
      <items count="11">
        <item x="0"/>
        <item x="8"/>
        <item x="3"/>
        <item x="5"/>
        <item x="7"/>
        <item x="2"/>
        <item x="1"/>
        <item x="4"/>
        <item x="9"/>
        <item x="6"/>
        <item t="default"/>
      </items>
    </pivotField>
    <pivotField axis="axisRow"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2"/>
  </rowFields>
  <rowItems count="5">
    <i>
      <x/>
    </i>
    <i>
      <x v="1"/>
    </i>
    <i>
      <x v="2"/>
    </i>
    <i>
      <x v="3"/>
    </i>
    <i t="grand">
      <x/>
    </i>
  </rowItems>
  <colItems count="1">
    <i/>
  </colItems>
  <dataFields count="1">
    <dataField name="Sum of Total Sales" fld="7" baseField="2" baseItem="0" numFmtId="165"/>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2" count="1" selected="0">
            <x v="1"/>
          </reference>
        </references>
      </pivotArea>
    </chartFormat>
    <chartFormat chart="2" format="9">
      <pivotArea type="data" outline="0" fieldPosition="0">
        <references count="2">
          <reference field="4294967294" count="1" selected="0">
            <x v="0"/>
          </reference>
          <reference field="2" count="1" selected="0">
            <x v="0"/>
          </reference>
        </references>
      </pivotArea>
    </chartFormat>
    <chartFormat chart="2" format="10">
      <pivotArea type="data" outline="0" fieldPosition="0">
        <references count="2">
          <reference field="4294967294" count="1" selected="0">
            <x v="0"/>
          </reference>
          <reference field="2" count="1" selected="0">
            <x v="2"/>
          </reference>
        </references>
      </pivotArea>
    </chartFormat>
    <chartFormat chart="2" format="1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S5:T13" firstHeaderRow="1" firstDataRow="1" firstDataCol="1"/>
  <pivotFields count="9">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dataField="1" showAll="0"/>
    <pivotField numFmtId="164" showAll="0"/>
    <pivotField numFmtId="164" showAll="0"/>
    <pivotField numFmtId="164" showAll="0"/>
    <pivotField numFmtId="164" showAll="0"/>
  </pivotFields>
  <rowFields count="1">
    <field x="3"/>
  </rowFields>
  <rowItems count="8">
    <i>
      <x/>
    </i>
    <i>
      <x v="1"/>
    </i>
    <i>
      <x v="2"/>
    </i>
    <i>
      <x v="3"/>
    </i>
    <i>
      <x v="4"/>
    </i>
    <i>
      <x v="5"/>
    </i>
    <i>
      <x v="6"/>
    </i>
    <i t="grand">
      <x/>
    </i>
  </rowItems>
  <colItems count="1">
    <i/>
  </colItems>
  <dataFields count="1">
    <dataField name="Sum of Units Sold" fld="4" baseField="3" baseItem="0" numFmtId="166"/>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4" name="PivotTable2"/>
    <pivotTable tabId="4" name="PivotTable3"/>
    <pivotTable tabId="4" name="PivotTable4"/>
    <pivotTable tabId="4" name="PivotTable5"/>
  </pivotTables>
  <data>
    <tabular pivotCacheId="1">
      <items count="10">
        <i x="0" s="1"/>
        <i x="8" s="1"/>
        <i x="3" s="1"/>
        <i x="5" s="1"/>
        <i x="7" s="1"/>
        <i x="2" s="1"/>
        <i x="1" s="1"/>
        <i x="4" s="1"/>
        <i x="9"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2"/>
    <pivotTable tabId="4" name="PivotTable3"/>
    <pivotTable tabId="4" name="PivotTable4"/>
    <pivotTable tabId="4" name="PivotTable5"/>
  </pivotTables>
  <data>
    <tabular pivotCacheId="1">
      <items count="4">
        <i x="1" s="1"/>
        <i x="3" s="1"/>
        <i x="2"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4" name="PivotTable2"/>
    <pivotTable tabId="4" name="PivotTable3"/>
    <pivotTable tabId="4" name="PivotTable4"/>
    <pivotTable tabId="4" name="PivotTable5"/>
  </pivotTables>
  <data>
    <tabular pivotCacheId="1">
      <items count="7">
        <i x="2" s="1"/>
        <i x="1" s="1"/>
        <i x="5" s="1"/>
        <i x="3" s="1"/>
        <i x="6"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Person 1" cache="Slicer_Sales_Person" caption="Sales Person" style="SlicerStyleLight5" rowHeight="241300"/>
  <slicer name="Region 2" cache="Slicer_Region" caption="Region" columnCount="2" showCaption="0" style="SlicerStyleDark1" rowHeight="241300"/>
  <slicer name="Product" cache="Slicer_Product" caption="Product" rowHeight="241300"/>
</slicers>
</file>

<file path=xl/tables/table1.xml><?xml version="1.0" encoding="utf-8"?>
<table xmlns="http://schemas.openxmlformats.org/spreadsheetml/2006/main" id="1" name="Table1" displayName="Table1" ref="A1:I51" totalsRowShown="0" headerRowDxfId="7" dataDxfId="6" dataCellStyle="Currency">
  <autoFilter ref="A1:I51"/>
  <tableColumns count="9">
    <tableColumn id="1" name="Date" dataDxfId="5"/>
    <tableColumn id="2" name="Sales Person"/>
    <tableColumn id="3" name="Region"/>
    <tableColumn id="4" name="Product"/>
    <tableColumn id="5" name="Units Sold" dataDxfId="4"/>
    <tableColumn id="6" name="Unit Price" dataDxfId="3" dataCellStyle="Currency">
      <calculatedColumnFormula>IF(D2="Tent",6000,IF(D2="Blender",3500,IF(D2="Action Figure",1200,IF(D2="Novel",1000,IF(D2="Sneakers",4000,IF(D2="Smartphone",10000,IF(D2="moisturizer",600,"No Product Found")))))))</calculatedColumnFormula>
    </tableColumn>
    <tableColumn id="7" name="Cost of Goods" dataDxfId="2" dataCellStyle="Currency">
      <calculatedColumnFormula>IF(D2="Tent",4000,IF(D2="Blender",2500,IF(D2="Action Figure",800,IF(D2="Novel",700,IF(D2="Sneakers",3000,IF(D2="Smartphone",7000,IF(D2="moisturizer",400,"No Product Found")))))))</calculatedColumnFormula>
    </tableColumn>
    <tableColumn id="8" name="Total Sales" dataDxfId="1" dataCellStyle="Currency">
      <calculatedColumnFormula>F2*E2</calculatedColumnFormula>
    </tableColumn>
    <tableColumn id="9" name="Profit" dataDxfId="0">
      <calculatedColumnFormula>H2-(G2*E2)</calculatedColumnFormula>
    </tableColumn>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rganic">
  <a:themeElements>
    <a:clrScheme name="Organic">
      <a:dk1>
        <a:sysClr val="windowText" lastClr="000000"/>
      </a:dk1>
      <a:lt1>
        <a:sysClr val="window" lastClr="FFFFFF"/>
      </a:lt1>
      <a:dk2>
        <a:srgbClr val="212121"/>
      </a:dk2>
      <a:lt2>
        <a:srgbClr val="DADADA"/>
      </a:lt2>
      <a:accent1>
        <a:srgbClr val="83992A"/>
      </a:accent1>
      <a:accent2>
        <a:srgbClr val="3C9770"/>
      </a:accent2>
      <a:accent3>
        <a:srgbClr val="44709D"/>
      </a:accent3>
      <a:accent4>
        <a:srgbClr val="A23C33"/>
      </a:accent4>
      <a:accent5>
        <a:srgbClr val="D97828"/>
      </a:accent5>
      <a:accent6>
        <a:srgbClr val="DEB340"/>
      </a:accent6>
      <a:hlink>
        <a:srgbClr val="A8BF4D"/>
      </a:hlink>
      <a:folHlink>
        <a:srgbClr val="B4CA80"/>
      </a:folHlink>
    </a:clrScheme>
    <a:fontScheme name="Organic">
      <a:majorFont>
        <a:latin typeface="Garamond" panose="02020404030301010803"/>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Garamond" panose="02020404030301010803"/>
        <a:ea typeface=""/>
        <a:cs typeface=""/>
        <a:font script="Jpan" typeface="ＭＳ Ｐ明朝"/>
        <a:font script="Hang" typeface="바탕"/>
        <a:font script="Hans" typeface="方正舒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rganic">
      <a:fillStyleLst>
        <a:solidFill>
          <a:schemeClr val="phClr"/>
        </a:solidFill>
        <a:gradFill rotWithShape="1">
          <a:gsLst>
            <a:gs pos="0">
              <a:schemeClr val="phClr">
                <a:tint val="60000"/>
                <a:lumMod val="110000"/>
              </a:schemeClr>
            </a:gs>
            <a:gs pos="100000">
              <a:schemeClr val="phClr">
                <a:tint val="82000"/>
              </a:schemeClr>
            </a:gs>
          </a:gsLst>
          <a:lin ang="5400000" scaled="0"/>
        </a:gradFill>
        <a:blipFill>
          <a:blip xmlns:r="http://schemas.openxmlformats.org/officeDocument/2006/relationships" r:embed="rId1">
            <a:duotone>
              <a:schemeClr val="phClr">
                <a:shade val="74000"/>
                <a:satMod val="130000"/>
                <a:lumMod val="90000"/>
              </a:schemeClr>
              <a:schemeClr val="phClr">
                <a:tint val="94000"/>
                <a:satMod val="120000"/>
                <a:lumMod val="104000"/>
              </a:schemeClr>
            </a:duotone>
          </a:blip>
          <a:tile tx="0" ty="0" sx="100000" sy="100000" flip="none" algn="tl"/>
        </a:blipFill>
      </a:fillStyleLst>
      <a:lnStyleLst>
        <a:ln w="9525"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38100" dist="25400" dir="5400000" rotWithShape="0">
              <a:srgbClr val="000000">
                <a:alpha val="60000"/>
              </a:srgbClr>
            </a:outerShdw>
          </a:effectLst>
        </a:effectStyle>
      </a:effectStyleLst>
      <a:bgFillStyleLst>
        <a:solidFill>
          <a:schemeClr val="phClr"/>
        </a:solidFill>
        <a:gradFill rotWithShape="1">
          <a:gsLst>
            <a:gs pos="0">
              <a:schemeClr val="phClr">
                <a:tint val="90000"/>
                <a:lumMod val="110000"/>
              </a:schemeClr>
            </a:gs>
            <a:gs pos="100000">
              <a:schemeClr val="phClr">
                <a:shade val="88000"/>
                <a:lumMod val="98000"/>
              </a:schemeClr>
            </a:gs>
          </a:gsLst>
          <a:lin ang="5400000" scaled="0"/>
        </a:gradFill>
        <a:blipFill>
          <a:blip xmlns:r="http://schemas.openxmlformats.org/officeDocument/2006/relationships" r:embed="rId2"/>
          <a:stretch/>
        </a:blipFill>
      </a:bgFillStyleLst>
    </a:fmtScheme>
  </a:themeElements>
  <a:objectDefaults/>
  <a:extraClrSchemeLst/>
  <a:extLst>
    <a:ext uri="{05A4C25C-085E-4340-85A3-A5531E510DB2}">
      <thm15:themeFamily xmlns:thm15="http://schemas.microsoft.com/office/thememl/2012/main" name="Organic" id="{28CDC826-8792-45C0-861B-85EB3ADEDA33}" vid="{7DAC20F1-423D-49E2-BD0B-50532748BAD0}"/>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2"/>
  <sheetViews>
    <sheetView workbookViewId="0">
      <selection activeCell="K9" sqref="K9"/>
    </sheetView>
  </sheetViews>
  <sheetFormatPr defaultRowHeight="15" x14ac:dyDescent="0.25"/>
  <cols>
    <col min="1" max="1" width="10.7109375" customWidth="1"/>
    <col min="2" max="2" width="14.28515625" customWidth="1"/>
    <col min="3" max="3" width="9.28515625" customWidth="1"/>
    <col min="4" max="4" width="14.140625" customWidth="1"/>
    <col min="5" max="5" width="12.140625" customWidth="1"/>
    <col min="6" max="6" width="11.85546875" customWidth="1"/>
    <col min="7" max="7" width="15.42578125" customWidth="1"/>
    <col min="8" max="8" width="17.140625" customWidth="1"/>
    <col min="9" max="9" width="12.5703125" customWidth="1"/>
    <col min="13" max="13" width="17.140625" customWidth="1"/>
  </cols>
  <sheetData>
    <row r="1" spans="1:13" ht="15.75" thickBot="1" x14ac:dyDescent="0.3">
      <c r="A1" s="1" t="s">
        <v>0</v>
      </c>
      <c r="B1" s="1" t="s">
        <v>1</v>
      </c>
      <c r="C1" s="1" t="s">
        <v>2</v>
      </c>
      <c r="D1" s="1" t="s">
        <v>3</v>
      </c>
      <c r="E1" s="1" t="s">
        <v>4</v>
      </c>
      <c r="F1" s="1" t="s">
        <v>5</v>
      </c>
      <c r="G1" s="1" t="s">
        <v>6</v>
      </c>
      <c r="H1" s="1" t="s">
        <v>7</v>
      </c>
      <c r="I1" s="6" t="s">
        <v>30</v>
      </c>
    </row>
    <row r="2" spans="1:13" ht="15.75" thickTop="1" x14ac:dyDescent="0.25">
      <c r="A2" s="2">
        <v>44246</v>
      </c>
      <c r="B2" t="s">
        <v>8</v>
      </c>
      <c r="C2" t="s">
        <v>9</v>
      </c>
      <c r="D2" t="s">
        <v>10</v>
      </c>
      <c r="E2" s="3">
        <v>84</v>
      </c>
      <c r="F2" s="4">
        <f>IF(D2="Tent",6000,IF(D2="Blender",3500,IF(D2="Action Figure",1200,IF(D2="Novel",1000,IF(D2="Sneakers",4000,IF(D2="Smartphone",10000,IF(D2="moisturizer",600,"No Product Found")))))))</f>
        <v>6000</v>
      </c>
      <c r="G2" s="4">
        <f>IF(D2="Tent",4000,IF(D2="Blender",2500,IF(D2="Action Figure",800,IF(D2="Novel",700,IF(D2="Sneakers",3000,IF(D2="Smartphone",7000,IF(D2="moisturizer",400,"No Product Found")))))))</f>
        <v>4000</v>
      </c>
      <c r="H2" s="4">
        <f>F2*E2</f>
        <v>504000</v>
      </c>
      <c r="I2" s="7">
        <f>H2-(G2*E2)</f>
        <v>168000</v>
      </c>
      <c r="L2" s="5"/>
      <c r="M2" s="9" t="s">
        <v>29</v>
      </c>
    </row>
    <row r="3" spans="1:13" x14ac:dyDescent="0.25">
      <c r="A3" s="2">
        <v>44446</v>
      </c>
      <c r="B3" t="s">
        <v>11</v>
      </c>
      <c r="C3" t="s">
        <v>12</v>
      </c>
      <c r="D3" t="s">
        <v>13</v>
      </c>
      <c r="E3" s="3">
        <v>128</v>
      </c>
      <c r="F3" s="4">
        <f t="shared" ref="F3:F51" si="0">IF(D3="Tent",6000,IF(D3="Blender",3500,IF(D3="Action Figure",1200,IF(D3="Novel",1000,IF(D3="Sneakers",4000,IF(D3="Smartphone",10000,IF(D3="moisturizer",600,"No Product Found")))))))</f>
        <v>3500</v>
      </c>
      <c r="G3" s="4">
        <f t="shared" ref="G3:G51" si="1">IF(D3="Tent",4000,IF(D3="Blender",2500,IF(D3="Action Figure",800,IF(D3="Novel",700,IF(D3="Sneakers",3000,IF(D3="Smartphone",7000,IF(D3="moisturizer",400,"No Product Found")))))))</f>
        <v>2500</v>
      </c>
      <c r="H3" s="4">
        <f t="shared" ref="H3:H51" si="2">F3*E3</f>
        <v>448000</v>
      </c>
      <c r="I3" s="7">
        <f t="shared" ref="I3:I51" si="3">H3-(G3*E3)</f>
        <v>128000</v>
      </c>
      <c r="M3" s="13">
        <f>SUM(H2:H51)</f>
        <v>12944500</v>
      </c>
    </row>
    <row r="4" spans="1:13" x14ac:dyDescent="0.25">
      <c r="A4" s="2">
        <v>44230</v>
      </c>
      <c r="B4" t="s">
        <v>14</v>
      </c>
      <c r="C4" t="s">
        <v>15</v>
      </c>
      <c r="D4" t="s">
        <v>16</v>
      </c>
      <c r="E4" s="3">
        <v>136</v>
      </c>
      <c r="F4" s="4">
        <f t="shared" si="0"/>
        <v>1200</v>
      </c>
      <c r="G4" s="4">
        <f t="shared" si="1"/>
        <v>800</v>
      </c>
      <c r="H4" s="4">
        <f t="shared" si="2"/>
        <v>163200</v>
      </c>
      <c r="I4" s="7">
        <f t="shared" si="3"/>
        <v>54400</v>
      </c>
    </row>
    <row r="5" spans="1:13" x14ac:dyDescent="0.25">
      <c r="A5" s="2">
        <v>44085</v>
      </c>
      <c r="B5" t="s">
        <v>17</v>
      </c>
      <c r="C5" t="s">
        <v>18</v>
      </c>
      <c r="D5" t="s">
        <v>19</v>
      </c>
      <c r="E5" s="3">
        <v>91</v>
      </c>
      <c r="F5" s="4">
        <f t="shared" si="0"/>
        <v>1000</v>
      </c>
      <c r="G5" s="4">
        <f t="shared" si="1"/>
        <v>700</v>
      </c>
      <c r="H5" s="4">
        <f t="shared" si="2"/>
        <v>91000</v>
      </c>
      <c r="I5" s="7">
        <f t="shared" si="3"/>
        <v>27300</v>
      </c>
      <c r="L5" s="8"/>
      <c r="M5" s="9" t="s">
        <v>4</v>
      </c>
    </row>
    <row r="6" spans="1:13" x14ac:dyDescent="0.25">
      <c r="A6" s="2">
        <v>44462</v>
      </c>
      <c r="B6" t="s">
        <v>20</v>
      </c>
      <c r="C6" t="s">
        <v>9</v>
      </c>
      <c r="D6" t="s">
        <v>21</v>
      </c>
      <c r="E6" s="3">
        <v>110</v>
      </c>
      <c r="F6" s="4">
        <f t="shared" si="0"/>
        <v>4000</v>
      </c>
      <c r="G6" s="4">
        <f t="shared" si="1"/>
        <v>3000</v>
      </c>
      <c r="H6" s="4">
        <f t="shared" si="2"/>
        <v>440000</v>
      </c>
      <c r="I6" s="7">
        <f t="shared" si="3"/>
        <v>110000</v>
      </c>
      <c r="M6">
        <f>SUM(E2:E51)</f>
        <v>4705</v>
      </c>
    </row>
    <row r="7" spans="1:13" x14ac:dyDescent="0.25">
      <c r="A7" s="2">
        <v>44105</v>
      </c>
      <c r="B7" t="s">
        <v>22</v>
      </c>
      <c r="C7" t="s">
        <v>12</v>
      </c>
      <c r="D7" t="s">
        <v>16</v>
      </c>
      <c r="E7" s="3">
        <v>51</v>
      </c>
      <c r="F7" s="4">
        <f t="shared" si="0"/>
        <v>1200</v>
      </c>
      <c r="G7" s="4">
        <f t="shared" si="1"/>
        <v>800</v>
      </c>
      <c r="H7" s="4">
        <f t="shared" si="2"/>
        <v>61200</v>
      </c>
      <c r="I7" s="7">
        <f t="shared" si="3"/>
        <v>20400</v>
      </c>
    </row>
    <row r="8" spans="1:13" x14ac:dyDescent="0.25">
      <c r="A8" s="2">
        <v>44413</v>
      </c>
      <c r="B8" t="s">
        <v>23</v>
      </c>
      <c r="C8" t="s">
        <v>18</v>
      </c>
      <c r="D8" t="s">
        <v>19</v>
      </c>
      <c r="E8" s="3">
        <v>78</v>
      </c>
      <c r="F8" s="4">
        <f t="shared" si="0"/>
        <v>1000</v>
      </c>
      <c r="G8" s="4">
        <f t="shared" si="1"/>
        <v>700</v>
      </c>
      <c r="H8" s="4">
        <f t="shared" si="2"/>
        <v>78000</v>
      </c>
      <c r="I8" s="7">
        <f t="shared" si="3"/>
        <v>23400</v>
      </c>
      <c r="M8" s="9" t="s">
        <v>31</v>
      </c>
    </row>
    <row r="9" spans="1:13" x14ac:dyDescent="0.25">
      <c r="A9" s="2">
        <v>44141</v>
      </c>
      <c r="B9" t="s">
        <v>24</v>
      </c>
      <c r="C9" t="s">
        <v>15</v>
      </c>
      <c r="D9" t="s">
        <v>10</v>
      </c>
      <c r="E9" s="3">
        <v>146</v>
      </c>
      <c r="F9" s="4">
        <f t="shared" si="0"/>
        <v>6000</v>
      </c>
      <c r="G9" s="4">
        <f t="shared" si="1"/>
        <v>4000</v>
      </c>
      <c r="H9" s="4">
        <f t="shared" si="2"/>
        <v>876000</v>
      </c>
      <c r="I9" s="7">
        <f t="shared" si="3"/>
        <v>292000</v>
      </c>
      <c r="M9" s="13">
        <f>SUM(I2:I51)</f>
        <v>3834400</v>
      </c>
    </row>
    <row r="10" spans="1:13" x14ac:dyDescent="0.25">
      <c r="A10" s="2">
        <v>44223</v>
      </c>
      <c r="B10" t="s">
        <v>25</v>
      </c>
      <c r="C10" t="s">
        <v>9</v>
      </c>
      <c r="D10" t="s">
        <v>26</v>
      </c>
      <c r="E10" s="3">
        <v>101</v>
      </c>
      <c r="F10" s="4">
        <f t="shared" si="0"/>
        <v>600</v>
      </c>
      <c r="G10" s="4">
        <f t="shared" si="1"/>
        <v>400</v>
      </c>
      <c r="H10" s="4">
        <f t="shared" si="2"/>
        <v>60600</v>
      </c>
      <c r="I10" s="7">
        <f t="shared" si="3"/>
        <v>20200</v>
      </c>
    </row>
    <row r="11" spans="1:13" x14ac:dyDescent="0.25">
      <c r="A11" s="2">
        <v>44442</v>
      </c>
      <c r="B11" t="s">
        <v>27</v>
      </c>
      <c r="C11" t="s">
        <v>15</v>
      </c>
      <c r="D11" t="s">
        <v>10</v>
      </c>
      <c r="E11" s="3">
        <v>52</v>
      </c>
      <c r="F11" s="4">
        <f t="shared" si="0"/>
        <v>6000</v>
      </c>
      <c r="G11" s="4">
        <f t="shared" si="1"/>
        <v>4000</v>
      </c>
      <c r="H11" s="4">
        <f t="shared" si="2"/>
        <v>312000</v>
      </c>
      <c r="I11" s="7">
        <f t="shared" si="3"/>
        <v>104000</v>
      </c>
      <c r="M11" s="9" t="s">
        <v>32</v>
      </c>
    </row>
    <row r="12" spans="1:13" x14ac:dyDescent="0.25">
      <c r="A12" s="2">
        <v>44469</v>
      </c>
      <c r="B12" t="s">
        <v>27</v>
      </c>
      <c r="C12" t="s">
        <v>12</v>
      </c>
      <c r="D12" t="s">
        <v>16</v>
      </c>
      <c r="E12" s="3">
        <v>55</v>
      </c>
      <c r="F12" s="4">
        <f t="shared" si="0"/>
        <v>1200</v>
      </c>
      <c r="G12" s="4">
        <f t="shared" si="1"/>
        <v>800</v>
      </c>
      <c r="H12" s="4">
        <f t="shared" si="2"/>
        <v>66000</v>
      </c>
      <c r="I12" s="7">
        <f t="shared" si="3"/>
        <v>22000</v>
      </c>
      <c r="M12" s="13">
        <f>AVERAGE(H2:H51)</f>
        <v>258890</v>
      </c>
    </row>
    <row r="13" spans="1:13" x14ac:dyDescent="0.25">
      <c r="A13" s="2">
        <v>44084</v>
      </c>
      <c r="B13" t="s">
        <v>27</v>
      </c>
      <c r="C13" t="s">
        <v>15</v>
      </c>
      <c r="D13" t="s">
        <v>19</v>
      </c>
      <c r="E13" s="3">
        <v>137</v>
      </c>
      <c r="F13" s="4">
        <f t="shared" si="0"/>
        <v>1000</v>
      </c>
      <c r="G13" s="4">
        <f t="shared" si="1"/>
        <v>700</v>
      </c>
      <c r="H13" s="4">
        <f t="shared" si="2"/>
        <v>137000</v>
      </c>
      <c r="I13" s="7">
        <f t="shared" si="3"/>
        <v>41100</v>
      </c>
    </row>
    <row r="14" spans="1:13" x14ac:dyDescent="0.25">
      <c r="A14" s="2">
        <v>44404</v>
      </c>
      <c r="B14" t="s">
        <v>24</v>
      </c>
      <c r="C14" t="s">
        <v>15</v>
      </c>
      <c r="D14" t="s">
        <v>13</v>
      </c>
      <c r="E14" s="3">
        <v>96</v>
      </c>
      <c r="F14" s="4">
        <f t="shared" si="0"/>
        <v>3500</v>
      </c>
      <c r="G14" s="4">
        <f t="shared" si="1"/>
        <v>2500</v>
      </c>
      <c r="H14" s="4">
        <f t="shared" si="2"/>
        <v>336000</v>
      </c>
      <c r="I14" s="7">
        <f t="shared" si="3"/>
        <v>96000</v>
      </c>
    </row>
    <row r="15" spans="1:13" x14ac:dyDescent="0.25">
      <c r="A15" s="2">
        <v>44113</v>
      </c>
      <c r="B15" t="s">
        <v>25</v>
      </c>
      <c r="C15" t="s">
        <v>12</v>
      </c>
      <c r="D15" t="s">
        <v>21</v>
      </c>
      <c r="E15" s="3">
        <v>52</v>
      </c>
      <c r="F15" s="4">
        <f t="shared" si="0"/>
        <v>4000</v>
      </c>
      <c r="G15" s="4">
        <f t="shared" si="1"/>
        <v>3000</v>
      </c>
      <c r="H15" s="4">
        <f t="shared" si="2"/>
        <v>208000</v>
      </c>
      <c r="I15" s="7">
        <f t="shared" si="3"/>
        <v>52000</v>
      </c>
    </row>
    <row r="16" spans="1:13" x14ac:dyDescent="0.25">
      <c r="A16" s="2">
        <v>44292</v>
      </c>
      <c r="B16" t="s">
        <v>17</v>
      </c>
      <c r="C16" t="s">
        <v>9</v>
      </c>
      <c r="D16" t="s">
        <v>13</v>
      </c>
      <c r="E16" s="3">
        <v>76</v>
      </c>
      <c r="F16" s="4">
        <f t="shared" si="0"/>
        <v>3500</v>
      </c>
      <c r="G16" s="4">
        <f t="shared" si="1"/>
        <v>2500</v>
      </c>
      <c r="H16" s="4">
        <f t="shared" si="2"/>
        <v>266000</v>
      </c>
      <c r="I16" s="7">
        <f t="shared" si="3"/>
        <v>76000</v>
      </c>
    </row>
    <row r="17" spans="1:9" x14ac:dyDescent="0.25">
      <c r="A17" s="2">
        <v>44362</v>
      </c>
      <c r="B17" t="s">
        <v>11</v>
      </c>
      <c r="C17" t="s">
        <v>18</v>
      </c>
      <c r="D17" t="s">
        <v>21</v>
      </c>
      <c r="E17" s="3">
        <v>145</v>
      </c>
      <c r="F17" s="4">
        <f t="shared" si="0"/>
        <v>4000</v>
      </c>
      <c r="G17" s="4">
        <f t="shared" si="1"/>
        <v>3000</v>
      </c>
      <c r="H17" s="4">
        <f t="shared" si="2"/>
        <v>580000</v>
      </c>
      <c r="I17" s="7">
        <f t="shared" si="3"/>
        <v>145000</v>
      </c>
    </row>
    <row r="18" spans="1:9" x14ac:dyDescent="0.25">
      <c r="A18" s="2">
        <v>44083</v>
      </c>
      <c r="B18" t="s">
        <v>8</v>
      </c>
      <c r="C18" t="s">
        <v>15</v>
      </c>
      <c r="D18" t="s">
        <v>26</v>
      </c>
      <c r="E18" s="3">
        <v>83</v>
      </c>
      <c r="F18" s="4">
        <f t="shared" si="0"/>
        <v>600</v>
      </c>
      <c r="G18" s="4">
        <f t="shared" si="1"/>
        <v>400</v>
      </c>
      <c r="H18" s="4">
        <f t="shared" si="2"/>
        <v>49800</v>
      </c>
      <c r="I18" s="7">
        <f t="shared" si="3"/>
        <v>16600</v>
      </c>
    </row>
    <row r="19" spans="1:9" x14ac:dyDescent="0.25">
      <c r="A19" s="2">
        <v>44421</v>
      </c>
      <c r="B19" t="s">
        <v>20</v>
      </c>
      <c r="C19" t="s">
        <v>15</v>
      </c>
      <c r="D19" t="s">
        <v>19</v>
      </c>
      <c r="E19" s="3">
        <v>91</v>
      </c>
      <c r="F19" s="4">
        <f t="shared" si="0"/>
        <v>1000</v>
      </c>
      <c r="G19" s="4">
        <f t="shared" si="1"/>
        <v>700</v>
      </c>
      <c r="H19" s="4">
        <f t="shared" si="2"/>
        <v>91000</v>
      </c>
      <c r="I19" s="7">
        <f t="shared" si="3"/>
        <v>27300</v>
      </c>
    </row>
    <row r="20" spans="1:9" x14ac:dyDescent="0.25">
      <c r="A20" s="2">
        <v>44070</v>
      </c>
      <c r="B20" t="s">
        <v>22</v>
      </c>
      <c r="C20" t="s">
        <v>9</v>
      </c>
      <c r="D20" t="s">
        <v>28</v>
      </c>
      <c r="E20" s="3">
        <v>108</v>
      </c>
      <c r="F20" s="4">
        <f>IF(K23="Tent",6000,IF(D20="Blender",3500,IF(D20="Action Figure",1200,IF(D20="Novel",1000,IF(D20="Sneakers",4000,IF(D20="Smartphone",10000,IF(D20="moisturizer",600,"No Product Found")))))))</f>
        <v>10000</v>
      </c>
      <c r="G20" s="4">
        <f t="shared" si="1"/>
        <v>7000</v>
      </c>
      <c r="H20" s="4">
        <f t="shared" si="2"/>
        <v>1080000</v>
      </c>
      <c r="I20" s="7">
        <f t="shared" si="3"/>
        <v>324000</v>
      </c>
    </row>
    <row r="21" spans="1:9" x14ac:dyDescent="0.25">
      <c r="A21" s="2">
        <v>44293</v>
      </c>
      <c r="B21" t="s">
        <v>14</v>
      </c>
      <c r="C21" t="s">
        <v>18</v>
      </c>
      <c r="D21" t="s">
        <v>21</v>
      </c>
      <c r="E21" s="3">
        <v>144</v>
      </c>
      <c r="F21" s="4">
        <f t="shared" si="0"/>
        <v>4000</v>
      </c>
      <c r="G21" s="4">
        <f t="shared" si="1"/>
        <v>3000</v>
      </c>
      <c r="H21" s="4">
        <f t="shared" si="2"/>
        <v>576000</v>
      </c>
      <c r="I21" s="7">
        <f t="shared" si="3"/>
        <v>144000</v>
      </c>
    </row>
    <row r="22" spans="1:9" x14ac:dyDescent="0.25">
      <c r="A22" s="2">
        <v>43990</v>
      </c>
      <c r="B22" t="s">
        <v>20</v>
      </c>
      <c r="C22" t="s">
        <v>15</v>
      </c>
      <c r="D22" t="s">
        <v>26</v>
      </c>
      <c r="E22" s="3">
        <v>92</v>
      </c>
      <c r="F22" s="4">
        <f t="shared" si="0"/>
        <v>600</v>
      </c>
      <c r="G22" s="4">
        <f t="shared" si="1"/>
        <v>400</v>
      </c>
      <c r="H22" s="4">
        <f t="shared" si="2"/>
        <v>55200</v>
      </c>
      <c r="I22" s="7">
        <f t="shared" si="3"/>
        <v>18400</v>
      </c>
    </row>
    <row r="23" spans="1:9" x14ac:dyDescent="0.25">
      <c r="A23" s="2">
        <v>44551</v>
      </c>
      <c r="B23" t="s">
        <v>24</v>
      </c>
      <c r="C23" t="s">
        <v>9</v>
      </c>
      <c r="D23" t="s">
        <v>10</v>
      </c>
      <c r="E23" s="3">
        <v>71</v>
      </c>
      <c r="F23" s="4">
        <f t="shared" si="0"/>
        <v>6000</v>
      </c>
      <c r="G23" s="4">
        <f t="shared" si="1"/>
        <v>4000</v>
      </c>
      <c r="H23" s="4">
        <f t="shared" si="2"/>
        <v>426000</v>
      </c>
      <c r="I23" s="7">
        <f t="shared" si="3"/>
        <v>142000</v>
      </c>
    </row>
    <row r="24" spans="1:9" x14ac:dyDescent="0.25">
      <c r="A24" s="2">
        <v>44418</v>
      </c>
      <c r="B24" t="s">
        <v>8</v>
      </c>
      <c r="C24" t="s">
        <v>12</v>
      </c>
      <c r="D24" t="s">
        <v>26</v>
      </c>
      <c r="E24" s="3">
        <v>103</v>
      </c>
      <c r="F24" s="4">
        <f t="shared" si="0"/>
        <v>600</v>
      </c>
      <c r="G24" s="4">
        <f t="shared" si="1"/>
        <v>400</v>
      </c>
      <c r="H24" s="4">
        <f t="shared" si="2"/>
        <v>61800</v>
      </c>
      <c r="I24" s="7">
        <f t="shared" si="3"/>
        <v>20600</v>
      </c>
    </row>
    <row r="25" spans="1:9" x14ac:dyDescent="0.25">
      <c r="A25" s="2">
        <v>44532</v>
      </c>
      <c r="B25" t="s">
        <v>27</v>
      </c>
      <c r="C25" t="s">
        <v>18</v>
      </c>
      <c r="D25" t="s">
        <v>19</v>
      </c>
      <c r="E25" s="3">
        <v>55</v>
      </c>
      <c r="F25" s="4">
        <f t="shared" si="0"/>
        <v>1000</v>
      </c>
      <c r="G25" s="4">
        <f t="shared" si="1"/>
        <v>700</v>
      </c>
      <c r="H25" s="4">
        <f t="shared" si="2"/>
        <v>55000</v>
      </c>
      <c r="I25" s="7">
        <f t="shared" si="3"/>
        <v>16500</v>
      </c>
    </row>
    <row r="26" spans="1:9" x14ac:dyDescent="0.25">
      <c r="A26" s="2">
        <v>44438</v>
      </c>
      <c r="B26" t="s">
        <v>22</v>
      </c>
      <c r="C26" t="s">
        <v>12</v>
      </c>
      <c r="D26" t="s">
        <v>21</v>
      </c>
      <c r="E26" s="3">
        <v>93</v>
      </c>
      <c r="F26" s="4">
        <f t="shared" si="0"/>
        <v>4000</v>
      </c>
      <c r="G26" s="4">
        <f t="shared" si="1"/>
        <v>3000</v>
      </c>
      <c r="H26" s="4">
        <f t="shared" si="2"/>
        <v>372000</v>
      </c>
      <c r="I26" s="7">
        <f t="shared" si="3"/>
        <v>93000</v>
      </c>
    </row>
    <row r="27" spans="1:9" x14ac:dyDescent="0.25">
      <c r="A27" s="2">
        <v>43971</v>
      </c>
      <c r="B27" t="s">
        <v>14</v>
      </c>
      <c r="C27" t="s">
        <v>15</v>
      </c>
      <c r="D27" t="s">
        <v>26</v>
      </c>
      <c r="E27" s="3">
        <v>143</v>
      </c>
      <c r="F27" s="4">
        <f t="shared" si="0"/>
        <v>600</v>
      </c>
      <c r="G27" s="4">
        <f t="shared" si="1"/>
        <v>400</v>
      </c>
      <c r="H27" s="4">
        <f t="shared" si="2"/>
        <v>85800</v>
      </c>
      <c r="I27" s="7">
        <f t="shared" si="3"/>
        <v>28600</v>
      </c>
    </row>
    <row r="28" spans="1:9" x14ac:dyDescent="0.25">
      <c r="A28" s="2">
        <v>44452</v>
      </c>
      <c r="B28" t="s">
        <v>23</v>
      </c>
      <c r="C28" t="s">
        <v>9</v>
      </c>
      <c r="D28" t="s">
        <v>13</v>
      </c>
      <c r="E28" s="3">
        <v>143</v>
      </c>
      <c r="F28" s="4">
        <f t="shared" si="0"/>
        <v>3500</v>
      </c>
      <c r="G28" s="4">
        <f t="shared" si="1"/>
        <v>2500</v>
      </c>
      <c r="H28" s="4">
        <f t="shared" si="2"/>
        <v>500500</v>
      </c>
      <c r="I28" s="7">
        <f t="shared" si="3"/>
        <v>143000</v>
      </c>
    </row>
    <row r="29" spans="1:9" x14ac:dyDescent="0.25">
      <c r="A29" s="2">
        <v>44496</v>
      </c>
      <c r="B29" t="s">
        <v>25</v>
      </c>
      <c r="C29" t="s">
        <v>18</v>
      </c>
      <c r="D29" t="s">
        <v>26</v>
      </c>
      <c r="E29" s="3">
        <v>99</v>
      </c>
      <c r="F29" s="4">
        <f t="shared" si="0"/>
        <v>600</v>
      </c>
      <c r="G29" s="4">
        <f t="shared" si="1"/>
        <v>400</v>
      </c>
      <c r="H29" s="4">
        <f t="shared" si="2"/>
        <v>59400</v>
      </c>
      <c r="I29" s="7">
        <f t="shared" si="3"/>
        <v>19800</v>
      </c>
    </row>
    <row r="30" spans="1:9" x14ac:dyDescent="0.25">
      <c r="A30" s="2">
        <v>44187</v>
      </c>
      <c r="B30" t="s">
        <v>17</v>
      </c>
      <c r="C30" t="s">
        <v>9</v>
      </c>
      <c r="D30" t="s">
        <v>19</v>
      </c>
      <c r="E30" s="3">
        <v>120</v>
      </c>
      <c r="F30" s="4">
        <f t="shared" si="0"/>
        <v>1000</v>
      </c>
      <c r="G30" s="4">
        <f t="shared" si="1"/>
        <v>700</v>
      </c>
      <c r="H30" s="4">
        <f t="shared" si="2"/>
        <v>120000</v>
      </c>
      <c r="I30" s="7">
        <f t="shared" si="3"/>
        <v>36000</v>
      </c>
    </row>
    <row r="31" spans="1:9" x14ac:dyDescent="0.25">
      <c r="A31" s="2">
        <v>44405</v>
      </c>
      <c r="B31" t="s">
        <v>11</v>
      </c>
      <c r="C31" t="s">
        <v>15</v>
      </c>
      <c r="D31" t="s">
        <v>13</v>
      </c>
      <c r="E31" s="3">
        <v>66</v>
      </c>
      <c r="F31" s="4">
        <f t="shared" si="0"/>
        <v>3500</v>
      </c>
      <c r="G31" s="4">
        <f t="shared" si="1"/>
        <v>2500</v>
      </c>
      <c r="H31" s="4">
        <f t="shared" si="2"/>
        <v>231000</v>
      </c>
      <c r="I31" s="7">
        <f t="shared" si="3"/>
        <v>66000</v>
      </c>
    </row>
    <row r="32" spans="1:9" x14ac:dyDescent="0.25">
      <c r="A32" s="2">
        <v>44103</v>
      </c>
      <c r="B32" t="s">
        <v>25</v>
      </c>
      <c r="C32" t="s">
        <v>18</v>
      </c>
      <c r="D32" t="s">
        <v>16</v>
      </c>
      <c r="E32" s="3">
        <v>88</v>
      </c>
      <c r="F32" s="4">
        <f t="shared" si="0"/>
        <v>1200</v>
      </c>
      <c r="G32" s="4">
        <f t="shared" si="1"/>
        <v>800</v>
      </c>
      <c r="H32" s="4">
        <f t="shared" si="2"/>
        <v>105600</v>
      </c>
      <c r="I32" s="7">
        <f t="shared" si="3"/>
        <v>35200</v>
      </c>
    </row>
    <row r="33" spans="1:9" x14ac:dyDescent="0.25">
      <c r="A33" s="2">
        <v>44126</v>
      </c>
      <c r="B33" t="s">
        <v>17</v>
      </c>
      <c r="C33" t="s">
        <v>12</v>
      </c>
      <c r="D33" t="s">
        <v>28</v>
      </c>
      <c r="E33" s="3">
        <v>127</v>
      </c>
      <c r="F33" s="4">
        <f t="shared" si="0"/>
        <v>10000</v>
      </c>
      <c r="G33" s="4">
        <f t="shared" si="1"/>
        <v>7000</v>
      </c>
      <c r="H33" s="4">
        <f t="shared" si="2"/>
        <v>1270000</v>
      </c>
      <c r="I33" s="7">
        <f t="shared" si="3"/>
        <v>381000</v>
      </c>
    </row>
    <row r="34" spans="1:9" x14ac:dyDescent="0.25">
      <c r="A34" s="2">
        <v>43970</v>
      </c>
      <c r="B34" t="s">
        <v>20</v>
      </c>
      <c r="C34" t="s">
        <v>9</v>
      </c>
      <c r="D34" t="s">
        <v>21</v>
      </c>
      <c r="E34" s="3">
        <v>67</v>
      </c>
      <c r="F34" s="4">
        <f t="shared" si="0"/>
        <v>4000</v>
      </c>
      <c r="G34" s="4">
        <f t="shared" si="1"/>
        <v>3000</v>
      </c>
      <c r="H34" s="4">
        <f t="shared" si="2"/>
        <v>268000</v>
      </c>
      <c r="I34" s="7">
        <f t="shared" si="3"/>
        <v>67000</v>
      </c>
    </row>
    <row r="35" spans="1:9" x14ac:dyDescent="0.25">
      <c r="A35" s="2">
        <v>44536</v>
      </c>
      <c r="B35" t="s">
        <v>11</v>
      </c>
      <c r="C35" t="s">
        <v>12</v>
      </c>
      <c r="D35" t="s">
        <v>16</v>
      </c>
      <c r="E35" s="3">
        <v>67</v>
      </c>
      <c r="F35" s="4">
        <f t="shared" si="0"/>
        <v>1200</v>
      </c>
      <c r="G35" s="4">
        <f t="shared" si="1"/>
        <v>800</v>
      </c>
      <c r="H35" s="4">
        <f t="shared" si="2"/>
        <v>80400</v>
      </c>
      <c r="I35" s="7">
        <f t="shared" si="3"/>
        <v>26800</v>
      </c>
    </row>
    <row r="36" spans="1:9" x14ac:dyDescent="0.25">
      <c r="A36" s="2">
        <v>44069</v>
      </c>
      <c r="B36" t="s">
        <v>27</v>
      </c>
      <c r="C36" t="s">
        <v>15</v>
      </c>
      <c r="D36" t="s">
        <v>19</v>
      </c>
      <c r="E36" s="3">
        <v>149</v>
      </c>
      <c r="F36" s="4">
        <f t="shared" si="0"/>
        <v>1000</v>
      </c>
      <c r="G36" s="4">
        <f t="shared" si="1"/>
        <v>700</v>
      </c>
      <c r="H36" s="4">
        <f t="shared" si="2"/>
        <v>149000</v>
      </c>
      <c r="I36" s="7">
        <f t="shared" si="3"/>
        <v>44700</v>
      </c>
    </row>
    <row r="37" spans="1:9" x14ac:dyDescent="0.25">
      <c r="A37" s="2">
        <v>44378</v>
      </c>
      <c r="B37" t="s">
        <v>20</v>
      </c>
      <c r="C37" t="s">
        <v>18</v>
      </c>
      <c r="D37" t="s">
        <v>26</v>
      </c>
      <c r="E37" s="3">
        <v>104</v>
      </c>
      <c r="F37" s="4">
        <f t="shared" si="0"/>
        <v>600</v>
      </c>
      <c r="G37" s="4">
        <f t="shared" si="1"/>
        <v>400</v>
      </c>
      <c r="H37" s="4">
        <f t="shared" si="2"/>
        <v>62400</v>
      </c>
      <c r="I37" s="7">
        <f t="shared" si="3"/>
        <v>20800</v>
      </c>
    </row>
    <row r="38" spans="1:9" x14ac:dyDescent="0.25">
      <c r="A38" s="2">
        <v>44404</v>
      </c>
      <c r="B38" t="s">
        <v>24</v>
      </c>
      <c r="C38" t="s">
        <v>9</v>
      </c>
      <c r="D38" t="s">
        <v>26</v>
      </c>
      <c r="E38" s="3">
        <v>57</v>
      </c>
      <c r="F38" s="4">
        <f t="shared" si="0"/>
        <v>600</v>
      </c>
      <c r="G38" s="4">
        <f t="shared" si="1"/>
        <v>400</v>
      </c>
      <c r="H38" s="4">
        <f t="shared" si="2"/>
        <v>34200</v>
      </c>
      <c r="I38" s="7">
        <f t="shared" si="3"/>
        <v>11400</v>
      </c>
    </row>
    <row r="39" spans="1:9" x14ac:dyDescent="0.25">
      <c r="A39" s="2">
        <v>44109</v>
      </c>
      <c r="B39" t="s">
        <v>14</v>
      </c>
      <c r="C39" t="s">
        <v>12</v>
      </c>
      <c r="D39" t="s">
        <v>26</v>
      </c>
      <c r="E39" s="3">
        <v>90</v>
      </c>
      <c r="F39" s="4">
        <f t="shared" si="0"/>
        <v>600</v>
      </c>
      <c r="G39" s="4">
        <f t="shared" si="1"/>
        <v>400</v>
      </c>
      <c r="H39" s="4">
        <f t="shared" si="2"/>
        <v>54000</v>
      </c>
      <c r="I39" s="7">
        <f t="shared" si="3"/>
        <v>18000</v>
      </c>
    </row>
    <row r="40" spans="1:9" x14ac:dyDescent="0.25">
      <c r="A40" s="2">
        <v>44076</v>
      </c>
      <c r="B40" t="s">
        <v>22</v>
      </c>
      <c r="C40" t="s">
        <v>15</v>
      </c>
      <c r="D40" t="s">
        <v>26</v>
      </c>
      <c r="E40" s="3">
        <v>67</v>
      </c>
      <c r="F40" s="4">
        <f t="shared" si="0"/>
        <v>600</v>
      </c>
      <c r="G40" s="4">
        <f t="shared" si="1"/>
        <v>400</v>
      </c>
      <c r="H40" s="4">
        <f t="shared" si="2"/>
        <v>40200</v>
      </c>
      <c r="I40" s="7">
        <f t="shared" si="3"/>
        <v>13400</v>
      </c>
    </row>
    <row r="41" spans="1:9" x14ac:dyDescent="0.25">
      <c r="A41" s="2">
        <v>44441</v>
      </c>
      <c r="B41" t="s">
        <v>8</v>
      </c>
      <c r="C41" t="s">
        <v>18</v>
      </c>
      <c r="D41" t="s">
        <v>21</v>
      </c>
      <c r="E41" s="3">
        <v>127</v>
      </c>
      <c r="F41" s="4">
        <f t="shared" si="0"/>
        <v>4000</v>
      </c>
      <c r="G41" s="4">
        <f t="shared" si="1"/>
        <v>3000</v>
      </c>
      <c r="H41" s="4">
        <f t="shared" si="2"/>
        <v>508000</v>
      </c>
      <c r="I41" s="7">
        <f t="shared" si="3"/>
        <v>127000</v>
      </c>
    </row>
    <row r="42" spans="1:9" x14ac:dyDescent="0.25">
      <c r="A42" s="2">
        <v>44299</v>
      </c>
      <c r="B42" t="s">
        <v>22</v>
      </c>
      <c r="C42" t="s">
        <v>9</v>
      </c>
      <c r="D42" t="s">
        <v>19</v>
      </c>
      <c r="E42" s="3">
        <v>108</v>
      </c>
      <c r="F42" s="4">
        <f t="shared" si="0"/>
        <v>1000</v>
      </c>
      <c r="G42" s="4">
        <f t="shared" si="1"/>
        <v>700</v>
      </c>
      <c r="H42" s="4">
        <f t="shared" si="2"/>
        <v>108000</v>
      </c>
      <c r="I42" s="7">
        <f t="shared" si="3"/>
        <v>32400</v>
      </c>
    </row>
    <row r="43" spans="1:9" x14ac:dyDescent="0.25">
      <c r="A43" s="2">
        <v>44322</v>
      </c>
      <c r="B43" t="s">
        <v>14</v>
      </c>
      <c r="C43" t="s">
        <v>12</v>
      </c>
      <c r="D43" t="s">
        <v>13</v>
      </c>
      <c r="E43" s="3">
        <v>66</v>
      </c>
      <c r="F43" s="4">
        <f t="shared" si="0"/>
        <v>3500</v>
      </c>
      <c r="G43" s="4">
        <f t="shared" si="1"/>
        <v>2500</v>
      </c>
      <c r="H43" s="4">
        <f t="shared" si="2"/>
        <v>231000</v>
      </c>
      <c r="I43" s="7">
        <f t="shared" si="3"/>
        <v>66000</v>
      </c>
    </row>
    <row r="44" spans="1:9" x14ac:dyDescent="0.25">
      <c r="A44" s="2">
        <v>44211</v>
      </c>
      <c r="B44" t="s">
        <v>8</v>
      </c>
      <c r="C44" t="s">
        <v>18</v>
      </c>
      <c r="D44" t="s">
        <v>10</v>
      </c>
      <c r="E44" s="3">
        <v>78</v>
      </c>
      <c r="F44" s="4">
        <f t="shared" si="0"/>
        <v>6000</v>
      </c>
      <c r="G44" s="4">
        <f t="shared" si="1"/>
        <v>4000</v>
      </c>
      <c r="H44" s="4">
        <f t="shared" si="2"/>
        <v>468000</v>
      </c>
      <c r="I44" s="7">
        <f t="shared" si="3"/>
        <v>156000</v>
      </c>
    </row>
    <row r="45" spans="1:9" x14ac:dyDescent="0.25">
      <c r="A45" s="2">
        <v>44070</v>
      </c>
      <c r="B45" t="s">
        <v>24</v>
      </c>
      <c r="C45" t="s">
        <v>15</v>
      </c>
      <c r="D45" t="s">
        <v>19</v>
      </c>
      <c r="E45" s="3">
        <v>69</v>
      </c>
      <c r="F45" s="4">
        <f t="shared" si="0"/>
        <v>1000</v>
      </c>
      <c r="G45" s="4">
        <f t="shared" si="1"/>
        <v>700</v>
      </c>
      <c r="H45" s="4">
        <f t="shared" si="2"/>
        <v>69000</v>
      </c>
      <c r="I45" s="7">
        <f t="shared" si="3"/>
        <v>20700</v>
      </c>
    </row>
    <row r="46" spans="1:9" x14ac:dyDescent="0.25">
      <c r="A46" s="2">
        <v>44232</v>
      </c>
      <c r="B46" t="s">
        <v>20</v>
      </c>
      <c r="C46" t="s">
        <v>9</v>
      </c>
      <c r="D46" t="s">
        <v>16</v>
      </c>
      <c r="E46" s="3">
        <v>59</v>
      </c>
      <c r="F46" s="4">
        <f t="shared" si="0"/>
        <v>1200</v>
      </c>
      <c r="G46" s="4">
        <f t="shared" si="1"/>
        <v>800</v>
      </c>
      <c r="H46" s="4">
        <f t="shared" si="2"/>
        <v>70800</v>
      </c>
      <c r="I46" s="7">
        <f t="shared" si="3"/>
        <v>23600</v>
      </c>
    </row>
    <row r="47" spans="1:9" x14ac:dyDescent="0.25">
      <c r="A47" s="2">
        <v>44517</v>
      </c>
      <c r="B47" t="s">
        <v>27</v>
      </c>
      <c r="C47" t="s">
        <v>15</v>
      </c>
      <c r="D47" t="s">
        <v>26</v>
      </c>
      <c r="E47" s="3">
        <v>109</v>
      </c>
      <c r="F47" s="4">
        <f t="shared" si="0"/>
        <v>600</v>
      </c>
      <c r="G47" s="4">
        <f t="shared" si="1"/>
        <v>400</v>
      </c>
      <c r="H47" s="4">
        <f t="shared" si="2"/>
        <v>65400</v>
      </c>
      <c r="I47" s="7">
        <f t="shared" si="3"/>
        <v>21800</v>
      </c>
    </row>
    <row r="48" spans="1:9" x14ac:dyDescent="0.25">
      <c r="A48" s="2">
        <v>44193</v>
      </c>
      <c r="B48" t="s">
        <v>25</v>
      </c>
      <c r="C48" t="s">
        <v>12</v>
      </c>
      <c r="D48" t="s">
        <v>21</v>
      </c>
      <c r="E48" s="3">
        <v>61</v>
      </c>
      <c r="F48" s="4">
        <f t="shared" si="0"/>
        <v>4000</v>
      </c>
      <c r="G48" s="4">
        <f t="shared" si="1"/>
        <v>3000</v>
      </c>
      <c r="H48" s="4">
        <f t="shared" si="2"/>
        <v>244000</v>
      </c>
      <c r="I48" s="7">
        <f t="shared" si="3"/>
        <v>61000</v>
      </c>
    </row>
    <row r="49" spans="1:9" x14ac:dyDescent="0.25">
      <c r="A49" s="2">
        <v>44496</v>
      </c>
      <c r="B49" t="s">
        <v>20</v>
      </c>
      <c r="C49" t="s">
        <v>18</v>
      </c>
      <c r="D49" t="s">
        <v>26</v>
      </c>
      <c r="E49" s="3">
        <v>130</v>
      </c>
      <c r="F49" s="4">
        <f t="shared" si="0"/>
        <v>600</v>
      </c>
      <c r="G49" s="4">
        <f t="shared" si="1"/>
        <v>400</v>
      </c>
      <c r="H49" s="4">
        <f t="shared" si="2"/>
        <v>78000</v>
      </c>
      <c r="I49" s="7">
        <f t="shared" si="3"/>
        <v>26000</v>
      </c>
    </row>
    <row r="50" spans="1:9" x14ac:dyDescent="0.25">
      <c r="A50" s="2">
        <v>44502</v>
      </c>
      <c r="B50" t="s">
        <v>17</v>
      </c>
      <c r="C50" t="s">
        <v>15</v>
      </c>
      <c r="D50" t="s">
        <v>13</v>
      </c>
      <c r="E50" s="3">
        <v>60</v>
      </c>
      <c r="F50" s="4">
        <f t="shared" si="0"/>
        <v>3500</v>
      </c>
      <c r="G50" s="4">
        <f t="shared" si="1"/>
        <v>2500</v>
      </c>
      <c r="H50" s="4">
        <f t="shared" si="2"/>
        <v>210000</v>
      </c>
      <c r="I50" s="7">
        <f t="shared" si="3"/>
        <v>60000</v>
      </c>
    </row>
    <row r="51" spans="1:9" x14ac:dyDescent="0.25">
      <c r="A51" s="2">
        <v>43958</v>
      </c>
      <c r="B51" t="s">
        <v>11</v>
      </c>
      <c r="C51" t="s">
        <v>12</v>
      </c>
      <c r="D51" t="s">
        <v>10</v>
      </c>
      <c r="E51" s="3">
        <v>73</v>
      </c>
      <c r="F51" s="4">
        <f t="shared" si="0"/>
        <v>6000</v>
      </c>
      <c r="G51" s="4">
        <f t="shared" si="1"/>
        <v>4000</v>
      </c>
      <c r="H51" s="4">
        <f t="shared" si="2"/>
        <v>438000</v>
      </c>
      <c r="I51" s="7">
        <f t="shared" si="3"/>
        <v>146000</v>
      </c>
    </row>
    <row r="52" spans="1:9" x14ac:dyDescent="0.25">
      <c r="I52" s="7"/>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T14"/>
  <sheetViews>
    <sheetView topLeftCell="J1" workbookViewId="0">
      <selection activeCell="I9" sqref="I9"/>
    </sheetView>
  </sheetViews>
  <sheetFormatPr defaultRowHeight="15" x14ac:dyDescent="0.25"/>
  <cols>
    <col min="1" max="1" width="14" customWidth="1"/>
    <col min="2" max="2" width="18.28515625" customWidth="1"/>
    <col min="4" max="4" width="13.140625" customWidth="1"/>
    <col min="5" max="5" width="17.28515625" customWidth="1"/>
    <col min="6" max="6" width="14" customWidth="1"/>
    <col min="7" max="7" width="18.28515625" customWidth="1"/>
    <col min="8" max="8" width="13.140625" customWidth="1"/>
    <col min="9" max="9" width="17.28515625" customWidth="1"/>
    <col min="12" max="12" width="14" customWidth="1"/>
    <col min="13" max="13" width="18.28515625" customWidth="1"/>
    <col min="14" max="14" width="19.140625" customWidth="1"/>
    <col min="19" max="19" width="14" customWidth="1"/>
    <col min="20" max="20" width="17.7109375" customWidth="1"/>
  </cols>
  <sheetData>
    <row r="3" spans="1:20" x14ac:dyDescent="0.25">
      <c r="A3" s="10" t="s">
        <v>33</v>
      </c>
      <c r="B3" t="s">
        <v>34</v>
      </c>
      <c r="F3" s="10" t="s">
        <v>33</v>
      </c>
      <c r="G3" t="s">
        <v>34</v>
      </c>
      <c r="L3" s="10" t="s">
        <v>33</v>
      </c>
      <c r="M3" t="s">
        <v>34</v>
      </c>
    </row>
    <row r="4" spans="1:20" x14ac:dyDescent="0.25">
      <c r="A4" s="3" t="s">
        <v>12</v>
      </c>
      <c r="B4" s="11">
        <v>3534400</v>
      </c>
      <c r="F4" s="3" t="s">
        <v>16</v>
      </c>
      <c r="G4" s="11">
        <v>547200</v>
      </c>
      <c r="L4" s="3" t="s">
        <v>8</v>
      </c>
      <c r="M4" s="11">
        <v>1591600</v>
      </c>
    </row>
    <row r="5" spans="1:20" x14ac:dyDescent="0.25">
      <c r="A5" s="3" t="s">
        <v>18</v>
      </c>
      <c r="B5" s="11">
        <v>2661400</v>
      </c>
      <c r="F5" s="3" t="s">
        <v>13</v>
      </c>
      <c r="G5" s="11">
        <v>2222500</v>
      </c>
      <c r="L5" s="3" t="s">
        <v>25</v>
      </c>
      <c r="M5" s="11">
        <v>677600</v>
      </c>
      <c r="S5" s="10" t="s">
        <v>33</v>
      </c>
      <c r="T5" t="s">
        <v>35</v>
      </c>
    </row>
    <row r="6" spans="1:20" x14ac:dyDescent="0.25">
      <c r="A6" s="3" t="s">
        <v>15</v>
      </c>
      <c r="B6" s="11">
        <v>2870600</v>
      </c>
      <c r="F6" s="3" t="s">
        <v>26</v>
      </c>
      <c r="G6" s="11">
        <v>706800</v>
      </c>
      <c r="L6" s="3" t="s">
        <v>17</v>
      </c>
      <c r="M6" s="11">
        <v>1957000</v>
      </c>
      <c r="S6" s="3" t="s">
        <v>16</v>
      </c>
      <c r="T6" s="12">
        <v>456</v>
      </c>
    </row>
    <row r="7" spans="1:20" x14ac:dyDescent="0.25">
      <c r="A7" s="3" t="s">
        <v>9</v>
      </c>
      <c r="B7" s="11">
        <v>3878100</v>
      </c>
      <c r="F7" s="3" t="s">
        <v>19</v>
      </c>
      <c r="G7" s="11">
        <v>898000</v>
      </c>
      <c r="L7" s="3" t="s">
        <v>22</v>
      </c>
      <c r="M7" s="11">
        <v>1661400</v>
      </c>
      <c r="S7" s="3" t="s">
        <v>13</v>
      </c>
      <c r="T7" s="12">
        <v>635</v>
      </c>
    </row>
    <row r="8" spans="1:20" x14ac:dyDescent="0.25">
      <c r="A8" s="3" t="s">
        <v>29</v>
      </c>
      <c r="B8" s="11">
        <v>12944500</v>
      </c>
      <c r="F8" s="3" t="s">
        <v>28</v>
      </c>
      <c r="G8" s="11">
        <v>2350000</v>
      </c>
      <c r="L8" s="3" t="s">
        <v>24</v>
      </c>
      <c r="M8" s="11">
        <v>1741200</v>
      </c>
      <c r="S8" s="3" t="s">
        <v>26</v>
      </c>
      <c r="T8" s="12">
        <v>1178</v>
      </c>
    </row>
    <row r="9" spans="1:20" x14ac:dyDescent="0.25">
      <c r="F9" s="3" t="s">
        <v>21</v>
      </c>
      <c r="G9" s="11">
        <v>3196000</v>
      </c>
      <c r="L9" s="3" t="s">
        <v>14</v>
      </c>
      <c r="M9" s="11">
        <v>1110000</v>
      </c>
      <c r="S9" s="3" t="s">
        <v>19</v>
      </c>
      <c r="T9" s="12">
        <v>898</v>
      </c>
    </row>
    <row r="10" spans="1:20" x14ac:dyDescent="0.25">
      <c r="F10" s="3" t="s">
        <v>10</v>
      </c>
      <c r="G10" s="11">
        <v>3024000</v>
      </c>
      <c r="L10" s="3" t="s">
        <v>11</v>
      </c>
      <c r="M10" s="11">
        <v>1777400</v>
      </c>
      <c r="S10" s="3" t="s">
        <v>28</v>
      </c>
      <c r="T10" s="12">
        <v>235</v>
      </c>
    </row>
    <row r="11" spans="1:20" x14ac:dyDescent="0.25">
      <c r="F11" s="3" t="s">
        <v>29</v>
      </c>
      <c r="G11" s="11">
        <v>12944500</v>
      </c>
      <c r="L11" s="3" t="s">
        <v>20</v>
      </c>
      <c r="M11" s="11">
        <v>1065400</v>
      </c>
      <c r="S11" s="3" t="s">
        <v>21</v>
      </c>
      <c r="T11" s="12">
        <v>799</v>
      </c>
    </row>
    <row r="12" spans="1:20" x14ac:dyDescent="0.25">
      <c r="L12" s="3" t="s">
        <v>27</v>
      </c>
      <c r="M12" s="11">
        <v>784400</v>
      </c>
      <c r="S12" s="3" t="s">
        <v>10</v>
      </c>
      <c r="T12" s="12">
        <v>504</v>
      </c>
    </row>
    <row r="13" spans="1:20" x14ac:dyDescent="0.25">
      <c r="L13" s="3" t="s">
        <v>23</v>
      </c>
      <c r="M13" s="11">
        <v>578500</v>
      </c>
      <c r="S13" s="3" t="s">
        <v>29</v>
      </c>
      <c r="T13" s="12">
        <v>4705</v>
      </c>
    </row>
    <row r="14" spans="1:20" x14ac:dyDescent="0.25">
      <c r="L14" s="3" t="s">
        <v>29</v>
      </c>
      <c r="M14" s="11">
        <v>12944500</v>
      </c>
    </row>
  </sheetData>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workbookViewId="0">
      <selection activeCell="T14" sqref="T14"/>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Data</vt:lpstr>
      <vt:lpstr>Pivot Tables</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dc:creator>
  <cp:lastModifiedBy>admi</cp:lastModifiedBy>
  <cp:lastPrinted>2025-03-13T16:32:28Z</cp:lastPrinted>
  <dcterms:created xsi:type="dcterms:W3CDTF">2025-03-11T02:55:29Z</dcterms:created>
  <dcterms:modified xsi:type="dcterms:W3CDTF">2025-03-13T16:32:45Z</dcterms:modified>
</cp:coreProperties>
</file>