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0" yWindow="0" windowWidth="25600" windowHeight="14460" activeTab="1"/>
  </bookViews>
  <sheets>
    <sheet name="pdf" sheetId="1" r:id="rId1"/>
    <sheet name="html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6" i="1"/>
  <c r="K7" i="1"/>
  <c r="K8" i="1"/>
  <c r="K11" i="1"/>
  <c r="K12" i="1"/>
  <c r="K14" i="1"/>
  <c r="K15" i="1"/>
  <c r="K17" i="1"/>
  <c r="K18" i="1"/>
  <c r="K20" i="1"/>
  <c r="K21" i="1"/>
  <c r="K23" i="1"/>
  <c r="K24" i="1"/>
  <c r="K25" i="1"/>
  <c r="K26" i="1"/>
  <c r="K28" i="1"/>
  <c r="K29" i="1"/>
  <c r="B21" i="2"/>
  <c r="B8" i="2"/>
  <c r="G8" i="1"/>
  <c r="G21" i="1"/>
</calcChain>
</file>

<file path=xl/sharedStrings.xml><?xml version="1.0" encoding="utf-8"?>
<sst xmlns="http://schemas.openxmlformats.org/spreadsheetml/2006/main" count="44" uniqueCount="29">
  <si>
    <t>Revenues</t>
  </si>
  <si>
    <t>Cost of sales</t>
  </si>
  <si>
    <t>Gross profit</t>
  </si>
  <si>
    <t>Administration expenses</t>
  </si>
  <si>
    <t>Operating profit</t>
  </si>
  <si>
    <t>Other income</t>
  </si>
  <si>
    <t>Basic EPS</t>
  </si>
  <si>
    <t>Operating Margin %</t>
  </si>
  <si>
    <t>yoy growth %</t>
  </si>
  <si>
    <t>Gross margin %</t>
  </si>
  <si>
    <t>Operating expenses:</t>
  </si>
  <si>
    <t>Diluted EPS</t>
  </si>
  <si>
    <t>PAT</t>
  </si>
  <si>
    <t>Tax</t>
  </si>
  <si>
    <t>PBT</t>
  </si>
  <si>
    <t xml:space="preserve">Cost of sales </t>
  </si>
  <si>
    <t>Other income, net</t>
  </si>
  <si>
    <t>Basic</t>
  </si>
  <si>
    <t>Diluted</t>
  </si>
  <si>
    <t>Gross Margin %</t>
  </si>
  <si>
    <t>Operating margin %</t>
  </si>
  <si>
    <t>Administrative exp.</t>
  </si>
  <si>
    <t>S&amp;M Expense</t>
  </si>
  <si>
    <t>EBIT</t>
  </si>
  <si>
    <t>Shares Outstanding:</t>
  </si>
  <si>
    <t>Total Opex</t>
  </si>
  <si>
    <t>Total opex</t>
  </si>
  <si>
    <t>S&amp;M Expenses</t>
  </si>
  <si>
    <t>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</si>
</sst>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17" fontId="0" fillId="0" borderId="0" xfId="0" applyNumberFormat="1"/>
    <xf numFmtId="0" fontId="3" fillId="0" borderId="0" xfId="0" applyFont="1"/>
    <xf numFmtId="3" fontId="3" fillId="0" borderId="0" xfId="0" applyNumberFormat="1" applyFont="1"/>
    <xf numFmtId="17" fontId="2" fillId="0" borderId="0" xfId="0" applyNumberFormat="1" applyFont="1"/>
    <xf numFmtId="164" fontId="3" fillId="0" borderId="0" xfId="1" applyNumberFormat="1" applyFont="1"/>
    <xf numFmtId="0" fontId="2" fillId="0" borderId="0" xfId="0" applyFont="1"/>
    <xf numFmtId="0" fontId="3" fillId="0" borderId="0" xfId="0" applyFont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zoomScale="85" zoomScaleNormal="85" zoomScalePageLayoutView="85" workbookViewId="0">
      <selection activeCell="K1" sqref="K1:K1048576"/>
    </sheetView>
  </sheetViews>
  <sheetFormatPr baseColWidth="10" defaultColWidth="8.83203125" defaultRowHeight="14" x14ac:dyDescent="0"/>
  <cols>
    <col min="2" max="2" width="29.6640625" bestFit="1" customWidth="1"/>
    <col min="3" max="6" width="2.5" customWidth="1"/>
    <col min="7" max="7" width="7" bestFit="1" customWidth="1"/>
    <col min="8" max="10" width="7" customWidth="1"/>
    <col min="11" max="11" width="8" bestFit="1" customWidth="1"/>
  </cols>
  <sheetData>
    <row r="1" spans="2:11">
      <c r="G1" s="5">
        <v>41518</v>
      </c>
      <c r="H1" s="5"/>
      <c r="I1" s="5"/>
      <c r="J1" s="5"/>
      <c r="K1" s="5">
        <v>41883</v>
      </c>
    </row>
    <row r="3" spans="2:11">
      <c r="B3" t="s">
        <v>0</v>
      </c>
      <c r="G3" s="1">
        <v>12965</v>
      </c>
      <c r="H3" s="1"/>
      <c r="I3" s="1"/>
      <c r="J3" s="1"/>
      <c r="K3">
        <f>+G3*(1+10%)</f>
        <v>14261.500000000002</v>
      </c>
    </row>
    <row r="4" spans="2:11" s="3" customFormat="1">
      <c r="B4" s="8" t="s">
        <v>8</v>
      </c>
      <c r="G4" s="4"/>
      <c r="H4" s="4"/>
      <c r="I4" s="4"/>
      <c r="J4" s="4"/>
      <c r="K4" s="6">
        <f>+K3/G3-1</f>
        <v>0.10000000000000009</v>
      </c>
    </row>
    <row r="5" spans="2:11">
      <c r="G5" s="1"/>
      <c r="H5" s="1"/>
      <c r="I5" s="1"/>
      <c r="J5" s="1"/>
    </row>
    <row r="6" spans="2:11">
      <c r="B6" t="s">
        <v>1</v>
      </c>
      <c r="G6" s="1">
        <v>8384</v>
      </c>
      <c r="H6" s="1"/>
      <c r="I6" s="1"/>
      <c r="J6" s="1"/>
      <c r="K6">
        <f>+G6*(1+10%)</f>
        <v>9222.4000000000015</v>
      </c>
    </row>
    <row r="7" spans="2:11">
      <c r="B7" t="s">
        <v>2</v>
      </c>
      <c r="G7" s="1">
        <v>4581</v>
      </c>
      <c r="H7" s="1"/>
      <c r="I7" s="1"/>
      <c r="J7" s="1"/>
      <c r="K7">
        <f>+G7*(1+10%)</f>
        <v>5039.1000000000004</v>
      </c>
    </row>
    <row r="8" spans="2:11" s="3" customFormat="1">
      <c r="B8" s="8" t="s">
        <v>9</v>
      </c>
      <c r="G8" s="6">
        <f>+G7/G3</f>
        <v>0.35333590435788664</v>
      </c>
      <c r="H8" s="6"/>
      <c r="I8" s="6"/>
      <c r="J8" s="6"/>
      <c r="K8" s="6">
        <f>+K7/K3</f>
        <v>0.35333590435788659</v>
      </c>
    </row>
    <row r="9" spans="2:11">
      <c r="G9" s="1"/>
      <c r="H9" s="1"/>
      <c r="I9" s="1"/>
      <c r="J9" s="1"/>
    </row>
    <row r="10" spans="2:11">
      <c r="B10" s="7" t="s">
        <v>10</v>
      </c>
    </row>
    <row r="11" spans="2:11">
      <c r="B11" t="s">
        <v>27</v>
      </c>
      <c r="G11">
        <v>757</v>
      </c>
      <c r="K11">
        <f>+G11*(1+10%)</f>
        <v>832.7</v>
      </c>
    </row>
    <row r="12" spans="2:11" s="3" customFormat="1">
      <c r="B12" s="8" t="s">
        <v>8</v>
      </c>
      <c r="G12" s="4"/>
      <c r="H12" s="4"/>
      <c r="I12" s="4"/>
      <c r="J12" s="4"/>
      <c r="K12" s="6">
        <f>+K11/G11-1</f>
        <v>0.10000000000000009</v>
      </c>
    </row>
    <row r="14" spans="2:11">
      <c r="B14" t="s">
        <v>3</v>
      </c>
      <c r="G14">
        <v>987</v>
      </c>
      <c r="K14">
        <f>+G14*(1+10%)</f>
        <v>1085.7</v>
      </c>
    </row>
    <row r="15" spans="2:11" s="3" customFormat="1">
      <c r="B15" s="8" t="s">
        <v>8</v>
      </c>
      <c r="G15" s="4"/>
      <c r="H15" s="4"/>
      <c r="I15" s="4"/>
      <c r="J15" s="4"/>
      <c r="K15" s="6">
        <f>+K14/G14-1</f>
        <v>0.10000000000000009</v>
      </c>
    </row>
    <row r="17" spans="2:11">
      <c r="B17" t="s">
        <v>26</v>
      </c>
      <c r="G17" s="1">
        <v>1744</v>
      </c>
      <c r="H17" s="1"/>
      <c r="I17" s="1"/>
      <c r="J17" s="1"/>
      <c r="K17">
        <f>+G17*(1+10%)</f>
        <v>1918.4</v>
      </c>
    </row>
    <row r="18" spans="2:11" s="3" customFormat="1">
      <c r="B18" s="8" t="s">
        <v>8</v>
      </c>
      <c r="G18" s="4"/>
      <c r="H18" s="4"/>
      <c r="I18" s="4"/>
      <c r="J18" s="4"/>
      <c r="K18" s="6">
        <f>+K17/G17-1</f>
        <v>0.10000000000000009</v>
      </c>
    </row>
    <row r="19" spans="2:11">
      <c r="G19" s="1"/>
      <c r="H19" s="1"/>
      <c r="I19" s="1"/>
      <c r="J19" s="1"/>
    </row>
    <row r="20" spans="2:11">
      <c r="B20" t="s">
        <v>4</v>
      </c>
      <c r="G20" s="1">
        <v>2837</v>
      </c>
      <c r="H20" s="1"/>
      <c r="I20" s="1"/>
      <c r="J20" s="1"/>
      <c r="K20">
        <f>+G20*(1+10%)</f>
        <v>3120.7000000000003</v>
      </c>
    </row>
    <row r="21" spans="2:11" s="3" customFormat="1">
      <c r="B21" s="3" t="s">
        <v>7</v>
      </c>
      <c r="G21" s="6">
        <f>+G20/G3</f>
        <v>0.21881989973004243</v>
      </c>
      <c r="H21" s="6"/>
      <c r="I21" s="6"/>
      <c r="J21" s="6"/>
      <c r="K21" s="6">
        <f>+K20/K3</f>
        <v>0.2188198997300424</v>
      </c>
    </row>
    <row r="22" spans="2:11">
      <c r="G22" s="1"/>
      <c r="H22" s="1"/>
      <c r="I22" s="1"/>
      <c r="J22" s="1"/>
    </row>
    <row r="23" spans="2:11">
      <c r="B23" t="s">
        <v>5</v>
      </c>
      <c r="G23">
        <v>510</v>
      </c>
      <c r="K23">
        <f>+G23*(1+10%)</f>
        <v>561</v>
      </c>
    </row>
    <row r="24" spans="2:11">
      <c r="B24" t="s">
        <v>14</v>
      </c>
      <c r="G24" s="1">
        <v>3347</v>
      </c>
      <c r="H24" s="1"/>
      <c r="I24" s="1"/>
      <c r="J24" s="1"/>
      <c r="K24">
        <f>+G24*(1+10%)</f>
        <v>3681.7000000000003</v>
      </c>
    </row>
    <row r="25" spans="2:11">
      <c r="B25" t="s">
        <v>13</v>
      </c>
      <c r="G25">
        <v>940</v>
      </c>
      <c r="K25">
        <f>+G25*(1+10%)</f>
        <v>1034</v>
      </c>
    </row>
    <row r="26" spans="2:11">
      <c r="B26" t="s">
        <v>12</v>
      </c>
      <c r="G26" s="1">
        <v>2407</v>
      </c>
      <c r="H26" s="1"/>
      <c r="I26" s="1"/>
      <c r="J26" s="1"/>
      <c r="K26">
        <f>+G26*(1+10%)</f>
        <v>2647.7000000000003</v>
      </c>
    </row>
    <row r="27" spans="2:11">
      <c r="G27" s="1"/>
      <c r="H27" s="1"/>
      <c r="I27" s="1"/>
      <c r="J27" s="1"/>
    </row>
    <row r="28" spans="2:11">
      <c r="B28" t="s">
        <v>6</v>
      </c>
      <c r="G28">
        <v>42.12</v>
      </c>
      <c r="K28">
        <f>+G28*(1+10%)</f>
        <v>46.332000000000001</v>
      </c>
    </row>
    <row r="29" spans="2:11">
      <c r="B29" t="s">
        <v>11</v>
      </c>
      <c r="G29">
        <v>42.12</v>
      </c>
      <c r="K29">
        <f>+G29*(1+10%)</f>
        <v>46.332000000000001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zoomScale="85" zoomScaleNormal="85" zoomScalePageLayoutView="85" workbookViewId="0">
      <selection activeCell="C38" sqref="C38"/>
    </sheetView>
  </sheetViews>
  <sheetFormatPr baseColWidth="10" defaultColWidth="8.83203125" defaultRowHeight="14" x14ac:dyDescent="0"/>
  <cols>
    <col min="1" max="1" width="71.1640625" bestFit="1" customWidth="1"/>
    <col min="2" max="2" width="11.83203125" customWidth="1"/>
    <col min="3" max="5" width="4.83203125" customWidth="1"/>
    <col min="6" max="6" width="35.5" bestFit="1" customWidth="1"/>
    <col min="7" max="7" width="11.6640625" bestFit="1" customWidth="1"/>
  </cols>
  <sheetData>
    <row r="1" spans="1:7">
      <c r="B1" s="2">
        <v>41518</v>
      </c>
      <c r="C1" s="2"/>
      <c r="D1" s="2"/>
      <c r="E1" s="2"/>
    </row>
    <row r="2" spans="1:7">
      <c r="B2" s="2"/>
      <c r="C2" s="2"/>
      <c r="D2" s="2"/>
      <c r="E2" s="2"/>
    </row>
    <row r="3" spans="1:7">
      <c r="A3" t="s">
        <v>0</v>
      </c>
      <c r="B3" s="1">
        <v>2201</v>
      </c>
      <c r="C3" s="1"/>
      <c r="D3" s="1"/>
      <c r="E3" s="1"/>
      <c r="F3" s="1"/>
      <c r="G3" s="1"/>
    </row>
    <row r="4" spans="1:7" s="3" customFormat="1">
      <c r="A4" s="8" t="s">
        <v>8</v>
      </c>
      <c r="B4" s="4"/>
      <c r="C4" s="4"/>
      <c r="D4" s="4"/>
      <c r="E4" s="4"/>
      <c r="F4" s="4"/>
      <c r="G4" s="4"/>
    </row>
    <row r="5" spans="1:7">
      <c r="B5" s="1"/>
      <c r="C5" s="1"/>
      <c r="D5" s="1"/>
      <c r="E5" s="1"/>
      <c r="F5" s="1"/>
      <c r="G5" s="1"/>
    </row>
    <row r="6" spans="1:7">
      <c r="A6" t="s">
        <v>15</v>
      </c>
      <c r="B6" s="1">
        <v>1353</v>
      </c>
      <c r="C6" s="1"/>
      <c r="D6" s="1"/>
      <c r="E6" s="1"/>
      <c r="F6" s="1"/>
      <c r="G6" s="1"/>
    </row>
    <row r="7" spans="1:7">
      <c r="A7" t="s">
        <v>2</v>
      </c>
      <c r="B7">
        <v>848</v>
      </c>
      <c r="F7" s="1"/>
      <c r="G7" s="1"/>
    </row>
    <row r="8" spans="1:7" s="3" customFormat="1">
      <c r="A8" s="8" t="s">
        <v>19</v>
      </c>
      <c r="B8" s="6">
        <f>+B7/B$3</f>
        <v>0.38527941844616082</v>
      </c>
      <c r="F8" s="4"/>
      <c r="G8" s="4"/>
    </row>
    <row r="9" spans="1:7">
      <c r="F9" s="1"/>
      <c r="G9" s="1"/>
    </row>
    <row r="10" spans="1:7">
      <c r="A10" s="7" t="s">
        <v>10</v>
      </c>
    </row>
    <row r="11" spans="1:7">
      <c r="A11" t="s">
        <v>22</v>
      </c>
      <c r="B11">
        <v>127</v>
      </c>
    </row>
    <row r="12" spans="1:7" s="3" customFormat="1">
      <c r="A12" s="8" t="s">
        <v>8</v>
      </c>
      <c r="B12" s="4"/>
      <c r="C12" s="4"/>
      <c r="D12" s="4"/>
      <c r="E12" s="4"/>
      <c r="F12" s="4"/>
      <c r="G12" s="4"/>
    </row>
    <row r="14" spans="1:7">
      <c r="A14" t="s">
        <v>21</v>
      </c>
      <c r="B14">
        <v>146</v>
      </c>
    </row>
    <row r="15" spans="1:7" s="3" customFormat="1">
      <c r="A15" s="8" t="s">
        <v>8</v>
      </c>
      <c r="B15" s="4"/>
      <c r="C15" s="4"/>
      <c r="D15" s="4"/>
      <c r="E15" s="4"/>
      <c r="F15" s="4"/>
      <c r="G15" s="4"/>
    </row>
    <row r="17" spans="1:7">
      <c r="A17" t="s">
        <v>25</v>
      </c>
      <c r="B17">
        <v>273</v>
      </c>
    </row>
    <row r="18" spans="1:7" s="3" customFormat="1">
      <c r="A18" s="8" t="s">
        <v>8</v>
      </c>
      <c r="B18" s="4"/>
      <c r="C18" s="4"/>
      <c r="D18" s="4"/>
      <c r="E18" s="4"/>
      <c r="F18" s="4"/>
      <c r="G18" s="4"/>
    </row>
    <row r="20" spans="1:7">
      <c r="A20" t="s">
        <v>23</v>
      </c>
      <c r="B20">
        <v>575</v>
      </c>
      <c r="F20" s="1"/>
    </row>
    <row r="21" spans="1:7" s="3" customFormat="1">
      <c r="A21" s="8" t="s">
        <v>20</v>
      </c>
      <c r="B21" s="6">
        <f>+B20/B$3</f>
        <v>0.2612448886869605</v>
      </c>
      <c r="F21" s="4"/>
      <c r="G21" s="4"/>
    </row>
    <row r="22" spans="1:7">
      <c r="F22" s="1"/>
    </row>
    <row r="23" spans="1:7">
      <c r="A23" t="s">
        <v>16</v>
      </c>
      <c r="B23">
        <v>144</v>
      </c>
    </row>
    <row r="24" spans="1:7">
      <c r="A24" t="s">
        <v>14</v>
      </c>
      <c r="B24">
        <v>719</v>
      </c>
      <c r="F24" s="1"/>
      <c r="G24" s="1"/>
    </row>
    <row r="25" spans="1:7">
      <c r="A25" t="s">
        <v>13</v>
      </c>
      <c r="B25">
        <v>208</v>
      </c>
    </row>
    <row r="26" spans="1:7">
      <c r="A26" t="s">
        <v>12</v>
      </c>
      <c r="B26">
        <v>511</v>
      </c>
    </row>
    <row r="27" spans="1:7">
      <c r="B27">
        <v>292</v>
      </c>
    </row>
    <row r="29" spans="1:7">
      <c r="A29" t="s">
        <v>6</v>
      </c>
      <c r="B29">
        <v>0.89</v>
      </c>
    </row>
    <row r="30" spans="1:7">
      <c r="A30" t="s">
        <v>11</v>
      </c>
      <c r="B30">
        <v>0.89</v>
      </c>
    </row>
    <row r="32" spans="1:7">
      <c r="A32" t="s">
        <v>24</v>
      </c>
    </row>
    <row r="33" spans="1:7">
      <c r="A33" t="s">
        <v>17</v>
      </c>
      <c r="B33" s="1">
        <v>571402566</v>
      </c>
      <c r="C33" s="1"/>
      <c r="D33" s="1"/>
      <c r="E33" s="1"/>
      <c r="F33" s="1"/>
      <c r="G33" s="1"/>
    </row>
    <row r="34" spans="1:7">
      <c r="A34" t="s">
        <v>18</v>
      </c>
      <c r="B34" s="1">
        <v>571404028</v>
      </c>
      <c r="C34" s="1"/>
      <c r="D34" s="1"/>
      <c r="E34" s="1"/>
      <c r="F34" s="1"/>
      <c r="G34" s="1"/>
    </row>
    <row r="38" spans="1:7">
      <c r="A38" t="s">
        <v>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pdf</vt:lpstr>
      <vt:lpstr>html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2015-03-12T03:22:16Z</dcterms:modified>
</cp:coreProperties>
</file>