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A94A898C-BEE6-4472-9112-28182A7F14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mp_booking" sheetId="1" r:id="rId1"/>
    <sheet name="stu" sheetId="3" r:id="rId2"/>
  </sheets>
  <calcPr calcId="191029"/>
</workbook>
</file>

<file path=xl/calcChain.xml><?xml version="1.0" encoding="utf-8"?>
<calcChain xmlns="http://schemas.openxmlformats.org/spreadsheetml/2006/main">
  <c r="L24" i="1" l="1"/>
  <c r="T21" i="1"/>
  <c r="S21" i="1"/>
  <c r="U21" i="1" s="1"/>
  <c r="V21" i="1" s="1"/>
  <c r="N21" i="1"/>
  <c r="P21" i="1" s="1"/>
  <c r="L21" i="1"/>
  <c r="L13" i="1"/>
  <c r="N13" i="1" s="1"/>
  <c r="P13" i="1" s="1"/>
  <c r="L14" i="1"/>
  <c r="N14" i="1" s="1"/>
  <c r="L15" i="1"/>
  <c r="N15" i="1" s="1"/>
  <c r="L16" i="1"/>
  <c r="N16" i="1" s="1"/>
  <c r="P16" i="1" s="1"/>
  <c r="L17" i="1"/>
  <c r="N17" i="1" s="1"/>
  <c r="L18" i="1"/>
  <c r="N18" i="1" s="1"/>
  <c r="L19" i="1"/>
  <c r="S19" i="1" s="1"/>
  <c r="N24" i="1" l="1"/>
  <c r="P24" i="1" s="1"/>
  <c r="S24" i="1"/>
  <c r="T24" i="1" s="1"/>
  <c r="N19" i="1"/>
  <c r="P19" i="1"/>
  <c r="S16" i="1"/>
  <c r="T16" i="1" s="1"/>
  <c r="P15" i="1"/>
  <c r="P18" i="1"/>
  <c r="S13" i="1"/>
  <c r="T13" i="1" s="1"/>
  <c r="T19" i="1"/>
  <c r="U19" i="1"/>
  <c r="S18" i="1"/>
  <c r="S17" i="1"/>
  <c r="T17" i="1" s="1"/>
  <c r="P17" i="1"/>
  <c r="S14" i="1"/>
  <c r="T14" i="1" s="1"/>
  <c r="S15" i="1"/>
  <c r="P14" i="1"/>
  <c r="L10" i="1"/>
  <c r="N10" i="1" s="1"/>
  <c r="P10" i="1" s="1"/>
  <c r="L11" i="1"/>
  <c r="N11" i="1" s="1"/>
  <c r="L12" i="1"/>
  <c r="U24" i="1" l="1"/>
  <c r="V24" i="1" s="1"/>
  <c r="S10" i="1"/>
  <c r="T10" i="1" s="1"/>
  <c r="V19" i="1"/>
  <c r="N12" i="1"/>
  <c r="P12" i="1" s="1"/>
  <c r="U16" i="1"/>
  <c r="V16" i="1" s="1"/>
  <c r="U14" i="1"/>
  <c r="V14" i="1" s="1"/>
  <c r="U13" i="1"/>
  <c r="V13" i="1" s="1"/>
  <c r="T15" i="1"/>
  <c r="U15" i="1"/>
  <c r="U17" i="1"/>
  <c r="V17" i="1" s="1"/>
  <c r="T18" i="1"/>
  <c r="U18" i="1"/>
  <c r="V18" i="1" s="1"/>
  <c r="S11" i="1"/>
  <c r="T11" i="1" s="1"/>
  <c r="S12" i="1"/>
  <c r="P11" i="1"/>
  <c r="U10" i="1"/>
  <c r="V10" i="1" s="1"/>
  <c r="L9" i="1"/>
  <c r="L8" i="1"/>
  <c r="U11" i="1" l="1"/>
  <c r="V11" i="1" s="1"/>
  <c r="V15" i="1"/>
  <c r="T12" i="1"/>
  <c r="U12" i="1"/>
  <c r="S8" i="1"/>
  <c r="T8" i="1" s="1"/>
  <c r="N8" i="1"/>
  <c r="P8" i="1" s="1"/>
  <c r="S9" i="1"/>
  <c r="T9" i="1" s="1"/>
  <c r="N9" i="1"/>
  <c r="P9" i="1" s="1"/>
  <c r="V12" i="1" l="1"/>
  <c r="U9" i="1"/>
  <c r="V9" i="1" s="1"/>
  <c r="U8" i="1"/>
  <c r="V8" i="1" s="1"/>
  <c r="L7" i="1" l="1"/>
  <c r="L6" i="1"/>
  <c r="S6" i="1" l="1"/>
  <c r="U6" i="1" s="1"/>
  <c r="S7" i="1"/>
  <c r="U7" i="1" s="1"/>
  <c r="N7" i="1"/>
  <c r="P7" i="1" s="1"/>
  <c r="N6" i="1"/>
  <c r="P6" i="1" s="1"/>
  <c r="L5" i="1"/>
  <c r="S5" i="1" l="1"/>
  <c r="U5" i="1" s="1"/>
  <c r="T7" i="1"/>
  <c r="T6" i="1"/>
  <c r="N5" i="1"/>
  <c r="P5" i="1" s="1"/>
  <c r="V7" i="1" l="1"/>
  <c r="V6" i="1"/>
  <c r="T5" i="1"/>
  <c r="L3" i="1"/>
  <c r="L4" i="1"/>
  <c r="L2" i="1"/>
  <c r="N4" i="1" l="1"/>
  <c r="P4" i="1" s="1"/>
  <c r="S4" i="1"/>
  <c r="T4" i="1" s="1"/>
  <c r="N2" i="1"/>
  <c r="P2" i="1" s="1"/>
  <c r="S2" i="1"/>
  <c r="U2" i="1" s="1"/>
  <c r="S3" i="1"/>
  <c r="T3" i="1" s="1"/>
  <c r="N3" i="1"/>
  <c r="P3" i="1" s="1"/>
  <c r="V5" i="1"/>
  <c r="T2" i="1"/>
  <c r="U4" i="1" l="1"/>
  <c r="U3" i="1"/>
  <c r="V3" i="1" s="1"/>
  <c r="V2" i="1"/>
  <c r="V4" i="1"/>
</calcChain>
</file>

<file path=xl/sharedStrings.xml><?xml version="1.0" encoding="utf-8"?>
<sst xmlns="http://schemas.openxmlformats.org/spreadsheetml/2006/main" count="312" uniqueCount="79">
  <si>
    <t>password</t>
  </si>
  <si>
    <t>student</t>
  </si>
  <si>
    <t>key</t>
  </si>
  <si>
    <t>role</t>
  </si>
  <si>
    <t>profile</t>
  </si>
  <si>
    <t>TestCase</t>
  </si>
  <si>
    <t>username</t>
  </si>
  <si>
    <t>expectedError</t>
  </si>
  <si>
    <t>viewClass</t>
  </si>
  <si>
    <t>class_booking</t>
  </si>
  <si>
    <t>subject</t>
  </si>
  <si>
    <t>cardnumber</t>
  </si>
  <si>
    <t>expdate</t>
  </si>
  <si>
    <t>cvc</t>
  </si>
  <si>
    <t>Login Success &gt; Class booked</t>
  </si>
  <si>
    <t>coupon_value</t>
  </si>
  <si>
    <t>signintype</t>
  </si>
  <si>
    <t>n</t>
  </si>
  <si>
    <t>4242 4242 4242 4242</t>
  </si>
  <si>
    <t>Grand_tot</t>
  </si>
  <si>
    <t>to_whom</t>
  </si>
  <si>
    <t>tax_per_tutor</t>
  </si>
  <si>
    <t>ses_value_after_coupon</t>
  </si>
  <si>
    <t>grand_total_after_coupon</t>
  </si>
  <si>
    <t>check_coupon_value</t>
  </si>
  <si>
    <t>tax</t>
  </si>
  <si>
    <t>Test@1234</t>
  </si>
  <si>
    <t>12/35</t>
  </si>
  <si>
    <t>carlota.gephardt@gephardt.com.au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</si>
  <si>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</si>
  <si>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</si>
  <si>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</si>
  <si>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</si>
  <si>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</si>
  <si>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</si>
  <si>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</si>
  <si>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</si>
  <si>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</si>
  <si>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</si>
  <si>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</si>
  <si>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</si>
  <si>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</si>
  <si>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ses_discount</t>
  </si>
  <si>
    <t>tax_disc</t>
  </si>
  <si>
    <t>elena44</t>
  </si>
  <si>
    <t>FIFTY</t>
  </si>
  <si>
    <t>delila.buchman@hotmail.com</t>
  </si>
  <si>
    <t>french</t>
  </si>
  <si>
    <t>add_on</t>
  </si>
  <si>
    <t>yes</t>
  </si>
  <si>
    <t>camp_cost</t>
  </si>
  <si>
    <t>458</t>
  </si>
  <si>
    <t>Add_on_cost</t>
  </si>
  <si>
    <t>alida@helger.com.au</t>
  </si>
  <si>
    <t>Tot_ses_price</t>
  </si>
  <si>
    <t>zdaria@gmail.com</t>
  </si>
  <si>
    <t>d</t>
  </si>
  <si>
    <t>donte.resureccion@yahoo.com</t>
  </si>
  <si>
    <t>lou.kriner@hotmail.com</t>
  </si>
  <si>
    <t>elena-gilbert/french-camp</t>
  </si>
  <si>
    <t>ehandler@yahoo.com</t>
  </si>
  <si>
    <t>nadine.okojie@okojie.com.au</t>
  </si>
  <si>
    <t>kristin@hotmail.com</t>
  </si>
  <si>
    <t>nicholle_hulme@hulme.com.au</t>
  </si>
  <si>
    <t>tijuana_mesch@gmail.com</t>
  </si>
  <si>
    <t>lorenza.schoenleber@schoenleber.com.au</t>
  </si>
  <si>
    <t>ibaird@baird.net.au</t>
  </si>
  <si>
    <t>sweigner@gmail.com</t>
  </si>
  <si>
    <t>lprez@prez.com.au</t>
  </si>
  <si>
    <t>chess</t>
  </si>
  <si>
    <t>jakee</t>
  </si>
  <si>
    <t>jake-peralta/chess-camp</t>
  </si>
  <si>
    <t>hina1</t>
  </si>
  <si>
    <t>no</t>
  </si>
  <si>
    <t>hinata-san/camp-chess-7</t>
  </si>
  <si>
    <t>view-camp/hinata-san/math-1</t>
  </si>
  <si>
    <t>cello</t>
  </si>
  <si>
    <t>se21</t>
  </si>
  <si>
    <t>kyle-pew/cello-camp-9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</si>
</sst>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0" fontId="1" fillId="0" borderId="0" xfId="1"/>
    <xf numFmtId="0" fontId="0" fillId="0" borderId="2" xfId="0" applyBorder="1"/>
    <xf numFmtId="1" fontId="0" fillId="0" borderId="1" xfId="0" applyNumberFormat="1" applyBorder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cholle_hulme@hulme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zoomScale="80" zoomScaleNormal="80" workbookViewId="0">
      <pane ySplit="1" topLeftCell="A2" activePane="bottomLeft" state="frozen"/>
      <selection pane="bottomLeft" activeCell="M29" sqref="M29"/>
    </sheetView>
  </sheetViews>
  <sheetFormatPr defaultRowHeight="14.4" x14ac:dyDescent="0.3"/>
  <cols>
    <col min="1" max="1" width="13" customWidth="1"/>
    <col min="2" max="2" width="7.88671875" customWidth="1"/>
    <col min="3" max="3" width="9.5546875" customWidth="1"/>
    <col min="4" max="4" width="35.109375" customWidth="1"/>
    <col min="5" max="6" width="18.44140625" customWidth="1"/>
    <col min="7" max="7" width="13.109375" customWidth="1"/>
    <col min="8" max="8" width="34.6640625" customWidth="1"/>
    <col min="9" max="10" width="10.6640625" customWidth="1"/>
    <col min="11" max="12" width="13.44140625" customWidth="1"/>
    <col min="13" max="13" width="12.109375" customWidth="1"/>
    <col min="14" max="14" width="12" customWidth="1"/>
    <col min="15" max="15" width="13.44140625" customWidth="1"/>
    <col min="16" max="17" width="9.88671875" style="7" customWidth="1"/>
    <col min="18" max="20" width="13.33203125" customWidth="1"/>
    <col min="21" max="21" width="21.88671875" customWidth="1"/>
    <col min="22" max="22" width="19.6640625" customWidth="1"/>
    <col min="23" max="23" width="25.44140625" style="1" customWidth="1"/>
    <col min="24" max="24" width="8.5546875" style="1" customWidth="1"/>
    <col min="25" max="25" width="6.5546875" style="1" customWidth="1"/>
    <col min="26" max="26" width="9.109375" customWidth="1"/>
    <col min="27" max="27" width="39.88671875" bestFit="1" customWidth="1"/>
    <col min="28" max="28" width="47" bestFit="1" customWidth="1"/>
  </cols>
  <sheetData>
    <row r="1" spans="1:27" x14ac:dyDescent="0.3">
      <c r="A1" s="3" t="s">
        <v>2</v>
      </c>
      <c r="B1" s="3" t="s">
        <v>3</v>
      </c>
      <c r="C1" s="3" t="s">
        <v>16</v>
      </c>
      <c r="D1" s="3" t="s">
        <v>6</v>
      </c>
      <c r="E1" s="3" t="s">
        <v>0</v>
      </c>
      <c r="F1" s="3" t="s">
        <v>10</v>
      </c>
      <c r="G1" s="3" t="s">
        <v>4</v>
      </c>
      <c r="H1" s="3" t="s">
        <v>8</v>
      </c>
      <c r="I1" s="3" t="s">
        <v>20</v>
      </c>
      <c r="J1" s="3" t="s">
        <v>48</v>
      </c>
      <c r="K1" s="3" t="s">
        <v>50</v>
      </c>
      <c r="L1" s="3" t="s">
        <v>54</v>
      </c>
      <c r="M1" s="3" t="s">
        <v>21</v>
      </c>
      <c r="N1" s="3" t="s">
        <v>25</v>
      </c>
      <c r="O1" s="3" t="s">
        <v>52</v>
      </c>
      <c r="P1" s="6" t="s">
        <v>19</v>
      </c>
      <c r="Q1" s="6" t="s">
        <v>24</v>
      </c>
      <c r="R1" s="3" t="s">
        <v>15</v>
      </c>
      <c r="S1" s="3" t="s">
        <v>42</v>
      </c>
      <c r="T1" s="3" t="s">
        <v>43</v>
      </c>
      <c r="U1" s="3" t="s">
        <v>22</v>
      </c>
      <c r="V1" s="3" t="s">
        <v>23</v>
      </c>
      <c r="W1" s="2" t="s">
        <v>11</v>
      </c>
      <c r="X1" s="2" t="s">
        <v>12</v>
      </c>
      <c r="Y1" s="2" t="s">
        <v>13</v>
      </c>
      <c r="Z1" s="3" t="s">
        <v>5</v>
      </c>
      <c r="AA1" s="3" t="s">
        <v>7</v>
      </c>
    </row>
    <row r="2" spans="1:27" x14ac:dyDescent="0.3">
      <c r="A2" s="3" t="s">
        <v>9</v>
      </c>
      <c r="B2" s="3" t="s">
        <v>56</v>
      </c>
      <c r="C2" s="8" t="s">
        <v>17</v>
      </c>
      <c r="D2" t="s">
        <v>46</v>
      </c>
      <c r="E2" s="9" t="s">
        <v>26</v>
      </c>
      <c r="F2" t="s">
        <v>47</v>
      </c>
      <c r="G2" t="s">
        <v>44</v>
      </c>
      <c r="H2" s="3" t="s">
        <v>59</v>
      </c>
      <c r="I2" s="5">
        <v>1</v>
      </c>
      <c r="J2" s="5" t="s">
        <v>49</v>
      </c>
      <c r="K2" s="6">
        <v>25</v>
      </c>
      <c r="L2" s="6">
        <f>((I2+1)*(K2+O2))</f>
        <v>52</v>
      </c>
      <c r="M2" s="3">
        <v>0.01</v>
      </c>
      <c r="N2" s="3">
        <f>L2*M2</f>
        <v>0.52</v>
      </c>
      <c r="O2" s="3">
        <v>1</v>
      </c>
      <c r="P2" s="6">
        <f>L2+N2</f>
        <v>52.52</v>
      </c>
      <c r="Q2" s="11">
        <v>1</v>
      </c>
      <c r="R2" s="3" t="s">
        <v>45</v>
      </c>
      <c r="S2" s="7">
        <f t="shared" ref="S2:S5" si="0">L2*0.5</f>
        <v>26</v>
      </c>
      <c r="T2" s="7">
        <f t="shared" ref="T2:T7" si="1">M2*S2</f>
        <v>0.26</v>
      </c>
      <c r="U2" s="12">
        <f t="shared" ref="U2:U7" si="2">L2-S2</f>
        <v>26</v>
      </c>
      <c r="V2" s="7">
        <f t="shared" ref="V2:V7" si="3">U2+T2</f>
        <v>26.26</v>
      </c>
      <c r="W2" s="4" t="s">
        <v>18</v>
      </c>
      <c r="X2" s="4" t="s">
        <v>27</v>
      </c>
      <c r="Y2" s="4" t="s">
        <v>51</v>
      </c>
      <c r="Z2" s="3">
        <v>60</v>
      </c>
      <c r="AA2" s="3" t="s">
        <v>14</v>
      </c>
    </row>
    <row r="3" spans="1:27" x14ac:dyDescent="0.3">
      <c r="A3" s="3" t="s">
        <v>9</v>
      </c>
      <c r="B3" s="3" t="s">
        <v>56</v>
      </c>
      <c r="C3" s="8" t="s">
        <v>17</v>
      </c>
      <c r="D3" t="s">
        <v>28</v>
      </c>
      <c r="E3" s="9" t="s">
        <v>26</v>
      </c>
      <c r="F3" t="s">
        <v>47</v>
      </c>
      <c r="G3" t="s">
        <v>44</v>
      </c>
      <c r="H3" s="3" t="s">
        <v>59</v>
      </c>
      <c r="I3" s="5">
        <v>1</v>
      </c>
      <c r="J3" s="5" t="s">
        <v>49</v>
      </c>
      <c r="K3" s="6">
        <v>25</v>
      </c>
      <c r="L3" s="6">
        <f t="shared" ref="L3:L4" si="4">((I3+1)*(K3+O3))</f>
        <v>52</v>
      </c>
      <c r="M3" s="3">
        <v>0.01</v>
      </c>
      <c r="N3" s="3">
        <f t="shared" ref="N3:N4" si="5">L3*M3</f>
        <v>0.52</v>
      </c>
      <c r="O3" s="3">
        <v>1</v>
      </c>
      <c r="P3" s="6">
        <f t="shared" ref="P3:P4" si="6">L3+N3</f>
        <v>52.52</v>
      </c>
      <c r="Q3" s="11">
        <v>1</v>
      </c>
      <c r="R3" s="3" t="s">
        <v>45</v>
      </c>
      <c r="S3" s="7">
        <f t="shared" si="0"/>
        <v>26</v>
      </c>
      <c r="T3" s="7">
        <f t="shared" si="1"/>
        <v>0.26</v>
      </c>
      <c r="U3" s="12">
        <f t="shared" si="2"/>
        <v>26</v>
      </c>
      <c r="V3" s="7">
        <f t="shared" si="3"/>
        <v>26.26</v>
      </c>
      <c r="W3" s="4" t="s">
        <v>18</v>
      </c>
      <c r="X3" s="4" t="s">
        <v>27</v>
      </c>
      <c r="Y3" s="4" t="s">
        <v>51</v>
      </c>
      <c r="Z3" s="3">
        <v>60</v>
      </c>
      <c r="AA3" s="3" t="s">
        <v>14</v>
      </c>
    </row>
    <row r="4" spans="1:27" x14ac:dyDescent="0.3">
      <c r="A4" s="3" t="s">
        <v>9</v>
      </c>
      <c r="B4" s="3" t="s">
        <v>56</v>
      </c>
      <c r="C4" s="8" t="s">
        <v>17</v>
      </c>
      <c r="D4" t="s">
        <v>53</v>
      </c>
      <c r="E4" s="9" t="s">
        <v>26</v>
      </c>
      <c r="F4" t="s">
        <v>47</v>
      </c>
      <c r="G4" t="s">
        <v>44</v>
      </c>
      <c r="H4" s="3" t="s">
        <v>59</v>
      </c>
      <c r="I4" s="5">
        <v>1</v>
      </c>
      <c r="J4" s="5" t="s">
        <v>49</v>
      </c>
      <c r="K4" s="6">
        <v>25</v>
      </c>
      <c r="L4" s="6">
        <f t="shared" si="4"/>
        <v>52</v>
      </c>
      <c r="M4" s="3">
        <v>0.01</v>
      </c>
      <c r="N4" s="3">
        <f t="shared" si="5"/>
        <v>0.52</v>
      </c>
      <c r="O4" s="3">
        <v>1</v>
      </c>
      <c r="P4" s="6">
        <f t="shared" si="6"/>
        <v>52.52</v>
      </c>
      <c r="Q4" s="11">
        <v>1</v>
      </c>
      <c r="R4" s="3" t="s">
        <v>45</v>
      </c>
      <c r="S4" s="7">
        <f t="shared" si="0"/>
        <v>26</v>
      </c>
      <c r="T4" s="7">
        <f t="shared" si="1"/>
        <v>0.26</v>
      </c>
      <c r="U4" s="12">
        <f t="shared" si="2"/>
        <v>26</v>
      </c>
      <c r="V4" s="7">
        <f t="shared" si="3"/>
        <v>26.26</v>
      </c>
      <c r="W4" s="4" t="s">
        <v>18</v>
      </c>
      <c r="X4" s="4" t="s">
        <v>27</v>
      </c>
      <c r="Y4" s="4" t="s">
        <v>51</v>
      </c>
      <c r="Z4" s="3">
        <v>60</v>
      </c>
      <c r="AA4" s="3" t="s">
        <v>14</v>
      </c>
    </row>
    <row r="5" spans="1:27" x14ac:dyDescent="0.3">
      <c r="A5" s="3" t="s">
        <v>9</v>
      </c>
      <c r="B5" s="3" t="s">
        <v>56</v>
      </c>
      <c r="C5" s="8" t="s">
        <v>17</v>
      </c>
      <c r="D5" t="s">
        <v>55</v>
      </c>
      <c r="E5" s="9" t="s">
        <v>26</v>
      </c>
      <c r="F5" t="s">
        <v>47</v>
      </c>
      <c r="G5" t="s">
        <v>44</v>
      </c>
      <c r="H5" s="3" t="s">
        <v>59</v>
      </c>
      <c r="I5" s="5">
        <v>1</v>
      </c>
      <c r="J5" s="5" t="s">
        <v>49</v>
      </c>
      <c r="K5" s="6">
        <v>25</v>
      </c>
      <c r="L5" s="6">
        <f t="shared" ref="L5:L6" si="7">((I5+1)*(K5+O5))</f>
        <v>52</v>
      </c>
      <c r="M5" s="3">
        <v>0.01</v>
      </c>
      <c r="N5" s="3">
        <f t="shared" ref="N5:N6" si="8">L5*M5</f>
        <v>0.52</v>
      </c>
      <c r="O5" s="3">
        <v>1</v>
      </c>
      <c r="P5" s="6">
        <f t="shared" ref="P5:P6" si="9">L5+N5</f>
        <v>52.52</v>
      </c>
      <c r="Q5" s="11">
        <v>1</v>
      </c>
      <c r="R5" s="3" t="s">
        <v>45</v>
      </c>
      <c r="S5" s="7">
        <f t="shared" si="0"/>
        <v>26</v>
      </c>
      <c r="T5" s="7">
        <f t="shared" si="1"/>
        <v>0.26</v>
      </c>
      <c r="U5" s="12">
        <f t="shared" si="2"/>
        <v>26</v>
      </c>
      <c r="V5" s="7">
        <f t="shared" si="3"/>
        <v>26.26</v>
      </c>
      <c r="W5" s="4" t="s">
        <v>18</v>
      </c>
      <c r="X5" s="4" t="s">
        <v>27</v>
      </c>
      <c r="Y5" s="4" t="s">
        <v>51</v>
      </c>
      <c r="Z5" s="3">
        <v>60</v>
      </c>
      <c r="AA5" s="3" t="s">
        <v>14</v>
      </c>
    </row>
    <row r="6" spans="1:27" x14ac:dyDescent="0.3">
      <c r="A6" s="3" t="s">
        <v>9</v>
      </c>
      <c r="B6" s="3" t="s">
        <v>56</v>
      </c>
      <c r="C6" s="8" t="s">
        <v>17</v>
      </c>
      <c r="D6" t="s">
        <v>28</v>
      </c>
      <c r="E6" s="9" t="s">
        <v>26</v>
      </c>
      <c r="F6" t="s">
        <v>47</v>
      </c>
      <c r="G6" t="s">
        <v>44</v>
      </c>
      <c r="H6" s="3" t="s">
        <v>59</v>
      </c>
      <c r="I6" s="5">
        <v>1</v>
      </c>
      <c r="J6" s="5" t="s">
        <v>49</v>
      </c>
      <c r="K6" s="6">
        <v>25</v>
      </c>
      <c r="L6" s="6">
        <f t="shared" si="7"/>
        <v>52</v>
      </c>
      <c r="M6" s="3">
        <v>0.01</v>
      </c>
      <c r="N6" s="3">
        <f t="shared" si="8"/>
        <v>0.52</v>
      </c>
      <c r="O6" s="3">
        <v>1</v>
      </c>
      <c r="P6" s="6">
        <f t="shared" si="9"/>
        <v>52.52</v>
      </c>
      <c r="Q6" s="11">
        <v>1</v>
      </c>
      <c r="R6" s="3" t="s">
        <v>45</v>
      </c>
      <c r="S6" s="7">
        <f>L6*0.5</f>
        <v>26</v>
      </c>
      <c r="T6" s="7">
        <f t="shared" si="1"/>
        <v>0.26</v>
      </c>
      <c r="U6" s="12">
        <f t="shared" si="2"/>
        <v>26</v>
      </c>
      <c r="V6" s="7">
        <f t="shared" si="3"/>
        <v>26.26</v>
      </c>
      <c r="W6" s="4" t="s">
        <v>18</v>
      </c>
      <c r="X6" s="4" t="s">
        <v>27</v>
      </c>
      <c r="Y6" s="4" t="s">
        <v>51</v>
      </c>
      <c r="Z6" s="3">
        <v>60</v>
      </c>
      <c r="AA6" s="3" t="s">
        <v>14</v>
      </c>
    </row>
    <row r="7" spans="1:27" x14ac:dyDescent="0.3">
      <c r="A7" s="3" t="s">
        <v>9</v>
      </c>
      <c r="B7" s="3" t="s">
        <v>56</v>
      </c>
      <c r="C7" s="8" t="s">
        <v>17</v>
      </c>
      <c r="D7" t="s">
        <v>53</v>
      </c>
      <c r="E7" s="9" t="s">
        <v>26</v>
      </c>
      <c r="F7" t="s">
        <v>47</v>
      </c>
      <c r="G7" t="s">
        <v>44</v>
      </c>
      <c r="H7" s="3" t="s">
        <v>59</v>
      </c>
      <c r="I7" s="5">
        <v>1</v>
      </c>
      <c r="J7" s="5" t="s">
        <v>49</v>
      </c>
      <c r="K7" s="6">
        <v>25</v>
      </c>
      <c r="L7" s="6">
        <f t="shared" ref="L7:L8" si="10">((I7+1)*(K7+O7))</f>
        <v>52</v>
      </c>
      <c r="M7" s="3">
        <v>0.01</v>
      </c>
      <c r="N7" s="3">
        <f t="shared" ref="N7:N8" si="11">L7*M7</f>
        <v>0.52</v>
      </c>
      <c r="O7" s="3">
        <v>1</v>
      </c>
      <c r="P7" s="6">
        <f t="shared" ref="P7:P8" si="12">L7+N7</f>
        <v>52.52</v>
      </c>
      <c r="Q7" s="11">
        <v>1</v>
      </c>
      <c r="R7" s="3" t="s">
        <v>45</v>
      </c>
      <c r="S7" s="7">
        <f>L7*0.5</f>
        <v>26</v>
      </c>
      <c r="T7" s="7">
        <f t="shared" si="1"/>
        <v>0.26</v>
      </c>
      <c r="U7" s="12">
        <f t="shared" si="2"/>
        <v>26</v>
      </c>
      <c r="V7" s="7">
        <f t="shared" si="3"/>
        <v>26.26</v>
      </c>
      <c r="W7" s="4" t="s">
        <v>18</v>
      </c>
      <c r="X7" s="4" t="s">
        <v>27</v>
      </c>
      <c r="Y7" s="4" t="s">
        <v>51</v>
      </c>
      <c r="Z7" s="3">
        <v>60</v>
      </c>
      <c r="AA7" s="3" t="s">
        <v>14</v>
      </c>
    </row>
    <row r="8" spans="1:27" x14ac:dyDescent="0.3">
      <c r="A8" s="3" t="s">
        <v>9</v>
      </c>
      <c r="B8" s="3" t="s">
        <v>56</v>
      </c>
      <c r="C8" s="8" t="s">
        <v>17</v>
      </c>
      <c r="D8" t="s">
        <v>57</v>
      </c>
      <c r="E8" s="9" t="s">
        <v>26</v>
      </c>
      <c r="F8" t="s">
        <v>47</v>
      </c>
      <c r="G8" t="s">
        <v>44</v>
      </c>
      <c r="H8" s="3" t="s">
        <v>59</v>
      </c>
      <c r="I8" s="5">
        <v>1</v>
      </c>
      <c r="J8" s="5" t="s">
        <v>49</v>
      </c>
      <c r="K8" s="6">
        <v>25</v>
      </c>
      <c r="L8" s="6">
        <f t="shared" si="10"/>
        <v>52</v>
      </c>
      <c r="M8" s="3">
        <v>0.01</v>
      </c>
      <c r="N8" s="3">
        <f t="shared" si="11"/>
        <v>0.52</v>
      </c>
      <c r="O8" s="3">
        <v>1</v>
      </c>
      <c r="P8" s="6">
        <f t="shared" si="12"/>
        <v>52.52</v>
      </c>
      <c r="Q8" s="11">
        <v>1</v>
      </c>
      <c r="R8" s="3" t="s">
        <v>45</v>
      </c>
      <c r="S8" s="7">
        <f>L8*0.5</f>
        <v>26</v>
      </c>
      <c r="T8" s="7">
        <f t="shared" ref="T8:T9" si="13">M8*S8</f>
        <v>0.26</v>
      </c>
      <c r="U8" s="12">
        <f t="shared" ref="U8:U9" si="14">L8-S8</f>
        <v>26</v>
      </c>
      <c r="V8" s="7">
        <f t="shared" ref="V8:V9" si="15">U8+T8</f>
        <v>26.26</v>
      </c>
      <c r="W8" s="4" t="s">
        <v>18</v>
      </c>
      <c r="X8" s="4" t="s">
        <v>27</v>
      </c>
      <c r="Y8" s="4" t="s">
        <v>51</v>
      </c>
      <c r="Z8" s="3">
        <v>60</v>
      </c>
      <c r="AA8" s="3" t="s">
        <v>14</v>
      </c>
    </row>
    <row r="9" spans="1:27" x14ac:dyDescent="0.3">
      <c r="A9" s="3" t="s">
        <v>9</v>
      </c>
      <c r="B9" s="3" t="s">
        <v>56</v>
      </c>
      <c r="C9" s="8" t="s">
        <v>17</v>
      </c>
      <c r="D9" t="s">
        <v>58</v>
      </c>
      <c r="E9" s="9" t="s">
        <v>26</v>
      </c>
      <c r="F9" t="s">
        <v>47</v>
      </c>
      <c r="G9" t="s">
        <v>44</v>
      </c>
      <c r="H9" s="3" t="s">
        <v>59</v>
      </c>
      <c r="I9" s="5">
        <v>1</v>
      </c>
      <c r="J9" s="5" t="s">
        <v>49</v>
      </c>
      <c r="K9" s="6">
        <v>25</v>
      </c>
      <c r="L9" s="6">
        <f t="shared" ref="L9" si="16">((I9+1)*(K9+O9))</f>
        <v>52</v>
      </c>
      <c r="M9" s="3">
        <v>0.01</v>
      </c>
      <c r="N9" s="3">
        <f t="shared" ref="N9" si="17">L9*M9</f>
        <v>0.52</v>
      </c>
      <c r="O9" s="3">
        <v>1</v>
      </c>
      <c r="P9" s="6">
        <f t="shared" ref="P9" si="18">L9+N9</f>
        <v>52.52</v>
      </c>
      <c r="Q9" s="11">
        <v>1</v>
      </c>
      <c r="R9" s="3" t="s">
        <v>45</v>
      </c>
      <c r="S9" s="7">
        <f>L9*0.5</f>
        <v>26</v>
      </c>
      <c r="T9" s="7">
        <f t="shared" si="13"/>
        <v>0.26</v>
      </c>
      <c r="U9" s="12">
        <f t="shared" si="14"/>
        <v>26</v>
      </c>
      <c r="V9" s="7">
        <f t="shared" si="15"/>
        <v>26.26</v>
      </c>
      <c r="W9" s="4" t="s">
        <v>18</v>
      </c>
      <c r="X9" s="4" t="s">
        <v>27</v>
      </c>
      <c r="Y9" s="4" t="s">
        <v>51</v>
      </c>
      <c r="Z9" s="3">
        <v>60</v>
      </c>
      <c r="AA9" s="3" t="s">
        <v>14</v>
      </c>
    </row>
    <row r="10" spans="1:27" x14ac:dyDescent="0.3">
      <c r="A10" s="3" t="s">
        <v>9</v>
      </c>
      <c r="B10" s="3" t="s">
        <v>56</v>
      </c>
      <c r="C10" s="8" t="s">
        <v>17</v>
      </c>
      <c r="D10" t="s">
        <v>60</v>
      </c>
      <c r="E10" s="9" t="s">
        <v>26</v>
      </c>
      <c r="F10" t="s">
        <v>47</v>
      </c>
      <c r="G10" t="s">
        <v>44</v>
      </c>
      <c r="H10" s="3" t="s">
        <v>59</v>
      </c>
      <c r="I10" s="5">
        <v>1</v>
      </c>
      <c r="J10" s="5" t="s">
        <v>49</v>
      </c>
      <c r="K10" s="6">
        <v>25</v>
      </c>
      <c r="L10" s="6">
        <f t="shared" ref="L10:L12" si="19">((I10+1)*(K10+O10))</f>
        <v>52</v>
      </c>
      <c r="M10" s="3">
        <v>0.01</v>
      </c>
      <c r="N10" s="3">
        <f t="shared" ref="N10:N12" si="20">L10*M10</f>
        <v>0.52</v>
      </c>
      <c r="O10" s="3">
        <v>1</v>
      </c>
      <c r="P10" s="6">
        <f t="shared" ref="P10:P12" si="21">L10+N10</f>
        <v>52.52</v>
      </c>
      <c r="Q10" s="11">
        <v>1</v>
      </c>
      <c r="R10" s="3" t="s">
        <v>45</v>
      </c>
      <c r="S10" s="7">
        <f t="shared" ref="S10:S12" si="22">L10*0.5</f>
        <v>26</v>
      </c>
      <c r="T10" s="7">
        <f t="shared" ref="T10:T12" si="23">M10*S10</f>
        <v>0.26</v>
      </c>
      <c r="U10" s="12">
        <f t="shared" ref="U10:U12" si="24">L10-S10</f>
        <v>26</v>
      </c>
      <c r="V10" s="7">
        <f t="shared" ref="V10:V12" si="25">U10+T10</f>
        <v>26.26</v>
      </c>
      <c r="W10" s="4" t="s">
        <v>18</v>
      </c>
      <c r="X10" s="4" t="s">
        <v>27</v>
      </c>
      <c r="Y10" s="4" t="s">
        <v>51</v>
      </c>
      <c r="Z10" s="3">
        <v>60</v>
      </c>
      <c r="AA10" s="3" t="s">
        <v>14</v>
      </c>
    </row>
    <row r="11" spans="1:27" x14ac:dyDescent="0.3">
      <c r="A11" s="3" t="s">
        <v>9</v>
      </c>
      <c r="B11" s="3" t="s">
        <v>56</v>
      </c>
      <c r="C11" s="8" t="s">
        <v>17</v>
      </c>
      <c r="D11" t="s">
        <v>61</v>
      </c>
      <c r="E11" s="9" t="s">
        <v>26</v>
      </c>
      <c r="F11" t="s">
        <v>47</v>
      </c>
      <c r="G11" t="s">
        <v>44</v>
      </c>
      <c r="H11" s="3" t="s">
        <v>59</v>
      </c>
      <c r="I11" s="5">
        <v>1</v>
      </c>
      <c r="J11" s="5" t="s">
        <v>49</v>
      </c>
      <c r="K11" s="6">
        <v>25</v>
      </c>
      <c r="L11" s="6">
        <f t="shared" si="19"/>
        <v>52</v>
      </c>
      <c r="M11" s="3">
        <v>0.01</v>
      </c>
      <c r="N11" s="3">
        <f t="shared" si="20"/>
        <v>0.52</v>
      </c>
      <c r="O11" s="3">
        <v>1</v>
      </c>
      <c r="P11" s="6">
        <f t="shared" si="21"/>
        <v>52.52</v>
      </c>
      <c r="Q11" s="11">
        <v>1</v>
      </c>
      <c r="R11" s="3" t="s">
        <v>45</v>
      </c>
      <c r="S11" s="7">
        <f t="shared" si="22"/>
        <v>26</v>
      </c>
      <c r="T11" s="7">
        <f t="shared" si="23"/>
        <v>0.26</v>
      </c>
      <c r="U11" s="12">
        <f t="shared" si="24"/>
        <v>26</v>
      </c>
      <c r="V11" s="7">
        <f t="shared" si="25"/>
        <v>26.26</v>
      </c>
      <c r="W11" s="4" t="s">
        <v>18</v>
      </c>
      <c r="X11" s="4" t="s">
        <v>27</v>
      </c>
      <c r="Y11" s="4" t="s">
        <v>51</v>
      </c>
      <c r="Z11" s="3">
        <v>60</v>
      </c>
      <c r="AA11" s="3" t="s">
        <v>14</v>
      </c>
    </row>
    <row r="12" spans="1:27" x14ac:dyDescent="0.3">
      <c r="A12" s="3" t="s">
        <v>9</v>
      </c>
      <c r="B12" s="3" t="s">
        <v>56</v>
      </c>
      <c r="C12" s="8" t="s">
        <v>17</v>
      </c>
      <c r="D12" t="s">
        <v>62</v>
      </c>
      <c r="E12" s="9" t="s">
        <v>26</v>
      </c>
      <c r="F12" t="s">
        <v>69</v>
      </c>
      <c r="G12" t="s">
        <v>70</v>
      </c>
      <c r="H12" s="3" t="s">
        <v>71</v>
      </c>
      <c r="I12" s="5">
        <v>1</v>
      </c>
      <c r="J12" s="5" t="s">
        <v>49</v>
      </c>
      <c r="K12" s="6">
        <v>25</v>
      </c>
      <c r="L12" s="6">
        <f t="shared" si="19"/>
        <v>52</v>
      </c>
      <c r="M12" s="3">
        <v>0.01</v>
      </c>
      <c r="N12" s="3">
        <f t="shared" si="20"/>
        <v>0.52</v>
      </c>
      <c r="O12" s="3">
        <v>1</v>
      </c>
      <c r="P12" s="6">
        <f t="shared" si="21"/>
        <v>52.52</v>
      </c>
      <c r="Q12" s="11">
        <v>1</v>
      </c>
      <c r="R12" s="3" t="s">
        <v>45</v>
      </c>
      <c r="S12" s="7">
        <f t="shared" si="22"/>
        <v>26</v>
      </c>
      <c r="T12" s="7">
        <f t="shared" si="23"/>
        <v>0.26</v>
      </c>
      <c r="U12" s="12">
        <f t="shared" si="24"/>
        <v>26</v>
      </c>
      <c r="V12" s="7">
        <f t="shared" si="25"/>
        <v>26.26</v>
      </c>
      <c r="W12" s="4" t="s">
        <v>18</v>
      </c>
      <c r="X12" s="4" t="s">
        <v>27</v>
      </c>
      <c r="Y12" s="4" t="s">
        <v>51</v>
      </c>
      <c r="Z12" s="3">
        <v>60</v>
      </c>
      <c r="AA12" s="3" t="s">
        <v>14</v>
      </c>
    </row>
    <row r="13" spans="1:27" x14ac:dyDescent="0.3">
      <c r="A13" s="3" t="s">
        <v>9</v>
      </c>
      <c r="B13" s="3" t="s">
        <v>56</v>
      </c>
      <c r="C13" s="8" t="s">
        <v>17</v>
      </c>
      <c r="D13" s="9" t="s">
        <v>63</v>
      </c>
      <c r="E13" s="9" t="s">
        <v>26</v>
      </c>
      <c r="F13" t="s">
        <v>69</v>
      </c>
      <c r="G13" t="s">
        <v>70</v>
      </c>
      <c r="H13" s="3" t="s">
        <v>71</v>
      </c>
      <c r="I13" s="5">
        <v>1</v>
      </c>
      <c r="J13" s="5" t="s">
        <v>49</v>
      </c>
      <c r="K13" s="6">
        <v>20</v>
      </c>
      <c r="L13" s="6">
        <f t="shared" ref="L13:L19" si="26">((I13+1)*(K13+O13))</f>
        <v>50</v>
      </c>
      <c r="M13" s="3">
        <v>0.01</v>
      </c>
      <c r="N13" s="3">
        <f t="shared" ref="N13:N19" si="27">L13*M13</f>
        <v>0.5</v>
      </c>
      <c r="O13" s="3">
        <v>5</v>
      </c>
      <c r="P13" s="6">
        <f t="shared" ref="P13:P19" si="28">L13+N13</f>
        <v>50.5</v>
      </c>
      <c r="Q13" s="11">
        <v>1</v>
      </c>
      <c r="R13" s="3" t="s">
        <v>45</v>
      </c>
      <c r="S13" s="7">
        <f t="shared" ref="S13:S19" si="29">L13*0.5</f>
        <v>25</v>
      </c>
      <c r="T13" s="7">
        <f t="shared" ref="T13:T19" si="30">M13*S13</f>
        <v>0.25</v>
      </c>
      <c r="U13" s="12">
        <f t="shared" ref="U13:U19" si="31">L13-S13</f>
        <v>25</v>
      </c>
      <c r="V13" s="7">
        <f t="shared" ref="V13:V19" si="32">U13+T13</f>
        <v>25.25</v>
      </c>
      <c r="W13" s="4" t="s">
        <v>18</v>
      </c>
      <c r="X13" s="4" t="s">
        <v>27</v>
      </c>
      <c r="Y13" s="4" t="s">
        <v>51</v>
      </c>
      <c r="Z13" s="3">
        <v>60</v>
      </c>
      <c r="AA13" s="3" t="s">
        <v>14</v>
      </c>
    </row>
    <row r="14" spans="1:27" x14ac:dyDescent="0.3">
      <c r="A14" s="3" t="s">
        <v>9</v>
      </c>
      <c r="B14" s="3" t="s">
        <v>56</v>
      </c>
      <c r="C14" s="8" t="s">
        <v>17</v>
      </c>
      <c r="D14" t="s">
        <v>64</v>
      </c>
      <c r="E14" s="9" t="s">
        <v>26</v>
      </c>
      <c r="F14" t="s">
        <v>69</v>
      </c>
      <c r="G14" t="s">
        <v>70</v>
      </c>
      <c r="H14" s="3" t="s">
        <v>71</v>
      </c>
      <c r="I14" s="5">
        <v>1</v>
      </c>
      <c r="J14" s="5" t="s">
        <v>49</v>
      </c>
      <c r="K14" s="6">
        <v>20</v>
      </c>
      <c r="L14" s="6">
        <f t="shared" si="26"/>
        <v>50</v>
      </c>
      <c r="M14" s="3">
        <v>0.01</v>
      </c>
      <c r="N14" s="3">
        <f t="shared" si="27"/>
        <v>0.5</v>
      </c>
      <c r="O14" s="3">
        <v>5</v>
      </c>
      <c r="P14" s="6">
        <f t="shared" si="28"/>
        <v>50.5</v>
      </c>
      <c r="Q14" s="11">
        <v>1</v>
      </c>
      <c r="R14" s="3" t="s">
        <v>45</v>
      </c>
      <c r="S14" s="7">
        <f t="shared" si="29"/>
        <v>25</v>
      </c>
      <c r="T14" s="7">
        <f t="shared" si="30"/>
        <v>0.25</v>
      </c>
      <c r="U14" s="12">
        <f t="shared" si="31"/>
        <v>25</v>
      </c>
      <c r="V14" s="7">
        <f t="shared" si="32"/>
        <v>25.25</v>
      </c>
      <c r="W14" s="4" t="s">
        <v>18</v>
      </c>
      <c r="X14" s="4" t="s">
        <v>27</v>
      </c>
      <c r="Y14" s="4" t="s">
        <v>51</v>
      </c>
      <c r="Z14" s="3">
        <v>60</v>
      </c>
      <c r="AA14" s="3" t="s">
        <v>14</v>
      </c>
    </row>
    <row r="15" spans="1:27" x14ac:dyDescent="0.3">
      <c r="A15" s="3" t="s">
        <v>9</v>
      </c>
      <c r="B15" s="3" t="s">
        <v>56</v>
      </c>
      <c r="C15" s="8" t="s">
        <v>17</v>
      </c>
      <c r="D15" t="s">
        <v>65</v>
      </c>
      <c r="E15" s="9" t="s">
        <v>26</v>
      </c>
      <c r="F15" t="s">
        <v>69</v>
      </c>
      <c r="G15" t="s">
        <v>70</v>
      </c>
      <c r="H15" s="3" t="s">
        <v>71</v>
      </c>
      <c r="I15" s="5">
        <v>1</v>
      </c>
      <c r="J15" s="5" t="s">
        <v>49</v>
      </c>
      <c r="K15" s="6">
        <v>20</v>
      </c>
      <c r="L15" s="6">
        <f t="shared" si="26"/>
        <v>50</v>
      </c>
      <c r="M15" s="3">
        <v>0.01</v>
      </c>
      <c r="N15" s="3">
        <f t="shared" si="27"/>
        <v>0.5</v>
      </c>
      <c r="O15" s="3">
        <v>5</v>
      </c>
      <c r="P15" s="6">
        <f t="shared" si="28"/>
        <v>50.5</v>
      </c>
      <c r="Q15" s="11">
        <v>1</v>
      </c>
      <c r="R15" s="3" t="s">
        <v>45</v>
      </c>
      <c r="S15" s="7">
        <f t="shared" si="29"/>
        <v>25</v>
      </c>
      <c r="T15" s="7">
        <f t="shared" si="30"/>
        <v>0.25</v>
      </c>
      <c r="U15" s="12">
        <f t="shared" si="31"/>
        <v>25</v>
      </c>
      <c r="V15" s="7">
        <f t="shared" si="32"/>
        <v>25.25</v>
      </c>
      <c r="W15" s="4" t="s">
        <v>18</v>
      </c>
      <c r="X15" s="4" t="s">
        <v>27</v>
      </c>
      <c r="Y15" s="4" t="s">
        <v>51</v>
      </c>
      <c r="Z15" s="3">
        <v>60</v>
      </c>
      <c r="AA15" s="3" t="s">
        <v>14</v>
      </c>
    </row>
    <row r="16" spans="1:27" x14ac:dyDescent="0.3">
      <c r="A16" s="3" t="s">
        <v>9</v>
      </c>
      <c r="B16" s="3" t="s">
        <v>56</v>
      </c>
      <c r="C16" s="8" t="s">
        <v>17</v>
      </c>
      <c r="D16" t="s">
        <v>66</v>
      </c>
      <c r="E16" s="9" t="s">
        <v>26</v>
      </c>
      <c r="F16" t="s">
        <v>69</v>
      </c>
      <c r="G16" t="s">
        <v>70</v>
      </c>
      <c r="H16" s="3" t="s">
        <v>71</v>
      </c>
      <c r="I16" s="5">
        <v>1</v>
      </c>
      <c r="J16" s="5" t="s">
        <v>49</v>
      </c>
      <c r="K16" s="6">
        <v>20</v>
      </c>
      <c r="L16" s="6">
        <f t="shared" si="26"/>
        <v>50</v>
      </c>
      <c r="M16" s="3">
        <v>0.01</v>
      </c>
      <c r="N16" s="3">
        <f t="shared" si="27"/>
        <v>0.5</v>
      </c>
      <c r="O16" s="3">
        <v>5</v>
      </c>
      <c r="P16" s="6">
        <f t="shared" si="28"/>
        <v>50.5</v>
      </c>
      <c r="Q16" s="11">
        <v>1</v>
      </c>
      <c r="R16" s="3" t="s">
        <v>45</v>
      </c>
      <c r="S16" s="7">
        <f t="shared" si="29"/>
        <v>25</v>
      </c>
      <c r="T16" s="7">
        <f t="shared" si="30"/>
        <v>0.25</v>
      </c>
      <c r="U16" s="12">
        <f t="shared" si="31"/>
        <v>25</v>
      </c>
      <c r="V16" s="7">
        <f t="shared" si="32"/>
        <v>25.25</v>
      </c>
      <c r="W16" s="4" t="s">
        <v>18</v>
      </c>
      <c r="X16" s="4" t="s">
        <v>27</v>
      </c>
      <c r="Y16" s="4" t="s">
        <v>51</v>
      </c>
      <c r="Z16" s="3">
        <v>60</v>
      </c>
      <c r="AA16" s="3" t="s">
        <v>14</v>
      </c>
    </row>
    <row r="17" spans="1:27" x14ac:dyDescent="0.3">
      <c r="A17" s="3" t="s">
        <v>9</v>
      </c>
      <c r="B17" s="3" t="s">
        <v>56</v>
      </c>
      <c r="C17" s="8" t="s">
        <v>17</v>
      </c>
      <c r="D17" t="s">
        <v>67</v>
      </c>
      <c r="E17" s="9" t="s">
        <v>26</v>
      </c>
      <c r="F17" t="s">
        <v>69</v>
      </c>
      <c r="G17" t="s">
        <v>70</v>
      </c>
      <c r="H17" s="3" t="s">
        <v>71</v>
      </c>
      <c r="I17" s="5">
        <v>1</v>
      </c>
      <c r="J17" s="5" t="s">
        <v>49</v>
      </c>
      <c r="K17" s="6">
        <v>20</v>
      </c>
      <c r="L17" s="6">
        <f t="shared" si="26"/>
        <v>50</v>
      </c>
      <c r="M17" s="3">
        <v>0.01</v>
      </c>
      <c r="N17" s="3">
        <f t="shared" si="27"/>
        <v>0.5</v>
      </c>
      <c r="O17" s="3">
        <v>5</v>
      </c>
      <c r="P17" s="6">
        <f t="shared" si="28"/>
        <v>50.5</v>
      </c>
      <c r="Q17" s="11">
        <v>1</v>
      </c>
      <c r="R17" s="3" t="s">
        <v>45</v>
      </c>
      <c r="S17" s="7">
        <f t="shared" si="29"/>
        <v>25</v>
      </c>
      <c r="T17" s="7">
        <f t="shared" si="30"/>
        <v>0.25</v>
      </c>
      <c r="U17" s="12">
        <f t="shared" si="31"/>
        <v>25</v>
      </c>
      <c r="V17" s="7">
        <f t="shared" si="32"/>
        <v>25.25</v>
      </c>
      <c r="W17" s="4" t="s">
        <v>18</v>
      </c>
      <c r="X17" s="4" t="s">
        <v>27</v>
      </c>
      <c r="Y17" s="4" t="s">
        <v>51</v>
      </c>
      <c r="Z17" s="3">
        <v>60</v>
      </c>
      <c r="AA17" s="3" t="s">
        <v>14</v>
      </c>
    </row>
    <row r="18" spans="1:27" x14ac:dyDescent="0.3">
      <c r="A18" s="3" t="s">
        <v>9</v>
      </c>
      <c r="B18" s="3" t="s">
        <v>56</v>
      </c>
      <c r="C18" s="8" t="s">
        <v>17</v>
      </c>
      <c r="D18" t="s">
        <v>68</v>
      </c>
      <c r="E18" s="9" t="s">
        <v>26</v>
      </c>
      <c r="F18" t="s">
        <v>69</v>
      </c>
      <c r="G18" t="s">
        <v>72</v>
      </c>
      <c r="H18" s="3" t="s">
        <v>74</v>
      </c>
      <c r="I18" s="5">
        <v>0</v>
      </c>
      <c r="J18" s="5" t="s">
        <v>73</v>
      </c>
      <c r="K18" s="6">
        <v>16</v>
      </c>
      <c r="L18" s="6">
        <f t="shared" si="26"/>
        <v>21</v>
      </c>
      <c r="M18" s="3">
        <v>0.01</v>
      </c>
      <c r="N18" s="3">
        <f t="shared" si="27"/>
        <v>0.21</v>
      </c>
      <c r="O18" s="3">
        <v>5</v>
      </c>
      <c r="P18" s="6">
        <f t="shared" si="28"/>
        <v>21.21</v>
      </c>
      <c r="Q18" s="11">
        <v>1</v>
      </c>
      <c r="R18" s="3" t="s">
        <v>45</v>
      </c>
      <c r="S18" s="7">
        <f t="shared" si="29"/>
        <v>10.5</v>
      </c>
      <c r="T18" s="7">
        <f t="shared" si="30"/>
        <v>0.105</v>
      </c>
      <c r="U18" s="12">
        <f t="shared" si="31"/>
        <v>10.5</v>
      </c>
      <c r="V18" s="7">
        <f t="shared" si="32"/>
        <v>10.605</v>
      </c>
      <c r="W18" s="4" t="s">
        <v>18</v>
      </c>
      <c r="X18" s="4" t="s">
        <v>27</v>
      </c>
      <c r="Y18" s="4" t="s">
        <v>51</v>
      </c>
      <c r="Z18" s="3">
        <v>60</v>
      </c>
      <c r="AA18" s="3" t="s">
        <v>14</v>
      </c>
    </row>
    <row r="19" spans="1:27" x14ac:dyDescent="0.3">
      <c r="I19" s="5">
        <v>1</v>
      </c>
      <c r="J19" s="5" t="s">
        <v>49</v>
      </c>
      <c r="K19" s="6">
        <v>25</v>
      </c>
      <c r="L19" s="6">
        <f t="shared" si="26"/>
        <v>52</v>
      </c>
      <c r="M19" s="3">
        <v>0.01</v>
      </c>
      <c r="N19" s="3">
        <f t="shared" si="27"/>
        <v>0.52</v>
      </c>
      <c r="O19" s="3">
        <v>1</v>
      </c>
      <c r="P19" s="6">
        <f t="shared" si="28"/>
        <v>52.52</v>
      </c>
      <c r="Q19" s="11">
        <v>1</v>
      </c>
      <c r="R19" s="3" t="s">
        <v>45</v>
      </c>
      <c r="S19" s="7">
        <f t="shared" si="29"/>
        <v>26</v>
      </c>
      <c r="T19" s="7">
        <f t="shared" si="30"/>
        <v>0.26</v>
      </c>
      <c r="U19" s="12">
        <f t="shared" si="31"/>
        <v>26</v>
      </c>
      <c r="V19" s="7">
        <f t="shared" si="32"/>
        <v>26.26</v>
      </c>
      <c r="W19" s="4" t="s">
        <v>18</v>
      </c>
      <c r="X19" s="4" t="s">
        <v>27</v>
      </c>
      <c r="Y19" s="4" t="s">
        <v>51</v>
      </c>
      <c r="Z19" s="3">
        <v>60</v>
      </c>
      <c r="AA19" s="3" t="s">
        <v>14</v>
      </c>
    </row>
    <row r="21" spans="1:27" x14ac:dyDescent="0.3">
      <c r="A21" s="3" t="s">
        <v>9</v>
      </c>
      <c r="B21" s="3" t="s">
        <v>56</v>
      </c>
      <c r="C21" s="8" t="s">
        <v>17</v>
      </c>
      <c r="D21" t="s">
        <v>68</v>
      </c>
      <c r="E21" s="9" t="s">
        <v>26</v>
      </c>
      <c r="F21" t="s">
        <v>69</v>
      </c>
      <c r="G21" t="s">
        <v>72</v>
      </c>
      <c r="H21" s="3" t="s">
        <v>75</v>
      </c>
      <c r="I21" s="5">
        <v>0</v>
      </c>
      <c r="J21" s="5" t="s">
        <v>73</v>
      </c>
      <c r="K21" s="6">
        <v>16</v>
      </c>
      <c r="L21" s="6">
        <f t="shared" ref="L21" si="33">((I21+1)*(K21+O21))</f>
        <v>21</v>
      </c>
      <c r="M21" s="3">
        <v>0.01</v>
      </c>
      <c r="N21" s="3">
        <f t="shared" ref="N21" si="34">L21*M21</f>
        <v>0.21</v>
      </c>
      <c r="O21" s="3">
        <v>5</v>
      </c>
      <c r="P21" s="6">
        <f t="shared" ref="P21" si="35">L21+N21</f>
        <v>21.21</v>
      </c>
      <c r="Q21" s="11">
        <v>1</v>
      </c>
      <c r="R21" s="3" t="s">
        <v>45</v>
      </c>
      <c r="S21" s="7">
        <f t="shared" ref="S21" si="36">L21*0.5</f>
        <v>10.5</v>
      </c>
      <c r="T21" s="7">
        <f t="shared" ref="T21" si="37">M21*S21</f>
        <v>0.105</v>
      </c>
      <c r="U21" s="12">
        <f t="shared" ref="U21" si="38">L21-S21</f>
        <v>10.5</v>
      </c>
      <c r="V21" s="7">
        <f t="shared" ref="V21" si="39">U21+T21</f>
        <v>10.605</v>
      </c>
      <c r="W21" s="4" t="s">
        <v>18</v>
      </c>
      <c r="X21" s="4" t="s">
        <v>27</v>
      </c>
      <c r="Y21" s="4" t="s">
        <v>51</v>
      </c>
      <c r="Z21" s="3">
        <v>60</v>
      </c>
      <c r="AA21" s="3" t="s">
        <v>14</v>
      </c>
    </row>
    <row r="24" spans="1:27" x14ac:dyDescent="0.3">
      <c r="A24" s="3" t="s">
        <v>9</v>
      </c>
      <c r="B24" s="3" t="s">
        <v>1</v>
      </c>
      <c r="C24" s="8" t="s">
        <v>17</v>
      </c>
      <c r="D24" t="s">
        <v>68</v>
      </c>
      <c r="E24" s="9" t="s">
        <v>26</v>
      </c>
      <c r="F24" t="s">
        <v>76</v>
      </c>
      <c r="G24" t="s">
        <v>77</v>
      </c>
      <c r="H24" s="3" t="s">
        <v>78</v>
      </c>
      <c r="I24" s="5">
        <v>0</v>
      </c>
      <c r="J24" s="5" t="s">
        <v>73</v>
      </c>
      <c r="K24" s="6">
        <v>20</v>
      </c>
      <c r="L24" s="6">
        <f t="shared" ref="L24" si="40">((I24+1)*(K24+O24))</f>
        <v>25</v>
      </c>
      <c r="M24" s="3">
        <v>0.01</v>
      </c>
      <c r="N24" s="3">
        <f t="shared" ref="N24" si="41">L24*M24</f>
        <v>0.25</v>
      </c>
      <c r="O24" s="3">
        <v>5</v>
      </c>
      <c r="P24" s="6">
        <f t="shared" ref="P24" si="42">L24+N24</f>
        <v>25.25</v>
      </c>
      <c r="Q24" s="11">
        <v>1</v>
      </c>
      <c r="R24" s="3" t="s">
        <v>45</v>
      </c>
      <c r="S24" s="7">
        <f t="shared" ref="S24" si="43">L24*0.5</f>
        <v>12.5</v>
      </c>
      <c r="T24" s="7">
        <f t="shared" ref="T24" si="44">M24*S24</f>
        <v>0.125</v>
      </c>
      <c r="U24" s="12">
        <f t="shared" ref="U24" si="45">L24-S24</f>
        <v>12.5</v>
      </c>
      <c r="V24" s="7">
        <f t="shared" ref="V24" si="46">U24+T24</f>
        <v>12.625</v>
      </c>
      <c r="W24" s="4" t="s">
        <v>18</v>
      </c>
      <c r="X24" s="4" t="s">
        <v>27</v>
      </c>
      <c r="Y24" s="4" t="s">
        <v>51</v>
      </c>
      <c r="Z24" s="3">
        <v>60</v>
      </c>
      <c r="AA24" s="3" t="s">
        <v>14</v>
      </c>
    </row>
  </sheetData>
  <hyperlinks>
    <hyperlink ref="D13" r:id="rId1" xr:uid="{00000000-0004-0000-01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C13"/>
  <sheetViews>
    <sheetView workbookViewId="0">
      <selection activeCell="C2" sqref="C2:C13"/>
    </sheetView>
  </sheetViews>
  <sheetFormatPr defaultRowHeight="14.4" x14ac:dyDescent="0.3"/>
  <sheetData>
    <row r="1" spans="3:3" x14ac:dyDescent="0.3">
      <c r="C1" t="s">
        <v>29</v>
      </c>
    </row>
    <row r="2" spans="3:3" x14ac:dyDescent="0.3">
      <c r="C2" s="10" t="s">
        <v>30</v>
      </c>
    </row>
    <row r="3" spans="3:3" x14ac:dyDescent="0.3">
      <c r="C3" s="10" t="s">
        <v>31</v>
      </c>
    </row>
    <row r="4" spans="3:3" x14ac:dyDescent="0.3">
      <c r="C4" s="10" t="s">
        <v>32</v>
      </c>
    </row>
    <row r="5" spans="3:3" x14ac:dyDescent="0.3">
      <c r="C5" s="10" t="s">
        <v>33</v>
      </c>
    </row>
    <row r="6" spans="3:3" x14ac:dyDescent="0.3">
      <c r="C6" s="10" t="s">
        <v>34</v>
      </c>
    </row>
    <row r="7" spans="3:3" x14ac:dyDescent="0.3">
      <c r="C7" s="10" t="s">
        <v>35</v>
      </c>
    </row>
    <row r="8" spans="3:3" x14ac:dyDescent="0.3">
      <c r="C8" s="10" t="s">
        <v>36</v>
      </c>
    </row>
    <row r="9" spans="3:3" x14ac:dyDescent="0.3">
      <c r="C9" s="10" t="s">
        <v>37</v>
      </c>
    </row>
    <row r="10" spans="3:3" x14ac:dyDescent="0.3">
      <c r="C10" s="10" t="s">
        <v>38</v>
      </c>
    </row>
    <row r="11" spans="3:3" x14ac:dyDescent="0.3">
      <c r="C11" s="10" t="s">
        <v>39</v>
      </c>
    </row>
    <row r="12" spans="3:3" x14ac:dyDescent="0.3">
      <c r="C12" s="10" t="s">
        <v>40</v>
      </c>
    </row>
    <row r="13" spans="3:3" x14ac:dyDescent="0.3">
      <c r="C13" s="1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camp_booking</vt:lpstr>
      <vt:lpstr>stu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2023-03-02T06:23:08Z</dcterms:modified>
</cp:coreProperties>
</file>