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20"/>
  <workbookPr hidePivotFieldList="1" defaultThemeVersion="166925"/>
  <mc:AlternateContent xmlns:mc="http://schemas.openxmlformats.org/markup-compatibility/2006">
    <mc:Choice Requires="x15">
      <x15ac:absPath xmlns:x15ac="http://schemas.microsoft.com/office/spreadsheetml/2010/11/ac" url="C:\Users\balavardhiraju.p\Desktop\Dharmendra\"/>
    </mc:Choice>
  </mc:AlternateContent>
  <xr:revisionPtr revIDLastSave="52" documentId="11_471E5BF0065C180241A0932D28E7AA4F2A2C0825" xr6:coauthVersionLast="46" xr6:coauthVersionMax="46" xr10:uidLastSave="{146705F0-9477-4B6D-8996-7529707674DF}"/>
  <bookViews>
    <workbookView xWindow="0" yWindow="0" windowWidth="19200" windowHeight="7050" tabRatio="681" xr2:uid="{00000000-000D-0000-FFFF-FFFF00000000}"/>
  </bookViews>
  <sheets>
    <sheet name="Treatment_tracker" sheetId="1" r:id="rId1"/>
    <sheet name="Waves of question forms" sheetId="3" r:id="rId2"/>
    <sheet name="Tracker" sheetId="2" r:id="rId3"/>
  </sheets>
  <definedNames>
    <definedName name="_xlnm._FilterDatabase" localSheetId="1" hidden="1">'Waves of question forms'!$A$1:$AH$215</definedName>
    <definedName name="_xlnm._FilterDatabase" localSheetId="0" hidden="1">Treatment_tracker!$A$1:$AE$1</definedName>
  </definedNames>
  <calcPr calcId="191028" calcCompleted="0"/>
  <pivotCaches>
    <pivotCache cacheId="4363" r:id="rId4"/>
    <pivotCache cacheId="436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1" l="1"/>
  <c r="C159" i="1"/>
  <c r="E201" i="1"/>
  <c r="D160" i="1" l="1"/>
  <c r="D54" i="1"/>
  <c r="D139" i="1"/>
  <c r="E2" i="1" l="1"/>
  <c r="K81" i="1" l="1"/>
  <c r="E52" i="1" l="1"/>
  <c r="E144" i="1" l="1"/>
  <c r="U71" i="1" l="1"/>
  <c r="T71" i="1"/>
  <c r="E71" i="1"/>
  <c r="D71" i="1"/>
  <c r="C71" i="1"/>
  <c r="U216" i="1" l="1"/>
  <c r="T216" i="1"/>
  <c r="U215" i="1"/>
  <c r="T215" i="1"/>
  <c r="U214" i="1"/>
  <c r="T214" i="1"/>
  <c r="U213" i="1"/>
  <c r="T213" i="1"/>
  <c r="U212" i="1"/>
  <c r="T212" i="1"/>
  <c r="U211" i="1"/>
  <c r="T211" i="1"/>
  <c r="U210" i="1"/>
  <c r="T210" i="1"/>
  <c r="U209" i="1"/>
  <c r="T209" i="1"/>
  <c r="U208" i="1"/>
  <c r="T208" i="1"/>
  <c r="U207" i="1"/>
  <c r="T207" i="1"/>
  <c r="U206" i="1"/>
  <c r="T206" i="1"/>
  <c r="U205" i="1"/>
  <c r="T205" i="1"/>
  <c r="U204" i="1"/>
  <c r="T204" i="1"/>
  <c r="U203" i="1"/>
  <c r="T203" i="1"/>
  <c r="U202" i="1"/>
  <c r="T202" i="1"/>
  <c r="U201" i="1"/>
  <c r="T201" i="1"/>
  <c r="U200" i="1"/>
  <c r="T200" i="1"/>
  <c r="U199" i="1"/>
  <c r="T199" i="1"/>
  <c r="U198" i="1"/>
  <c r="T198" i="1"/>
  <c r="U197" i="1"/>
  <c r="T197" i="1"/>
  <c r="U196" i="1"/>
  <c r="T196" i="1"/>
  <c r="U195" i="1"/>
  <c r="T195" i="1"/>
  <c r="U194" i="1"/>
  <c r="T194" i="1"/>
  <c r="U193" i="1"/>
  <c r="T193" i="1"/>
  <c r="U192" i="1"/>
  <c r="T192" i="1"/>
  <c r="U191" i="1"/>
  <c r="T191" i="1"/>
  <c r="U190" i="1"/>
  <c r="T190" i="1"/>
  <c r="U189" i="1"/>
  <c r="T189" i="1"/>
  <c r="U188" i="1"/>
  <c r="T188" i="1"/>
  <c r="U187" i="1"/>
  <c r="T187" i="1"/>
  <c r="U186" i="1"/>
  <c r="T186" i="1"/>
  <c r="U185" i="1"/>
  <c r="T185" i="1"/>
  <c r="U184" i="1"/>
  <c r="T184" i="1"/>
  <c r="U183" i="1"/>
  <c r="T183" i="1"/>
  <c r="U182" i="1"/>
  <c r="T182" i="1"/>
  <c r="U181" i="1"/>
  <c r="T181" i="1"/>
  <c r="U180" i="1"/>
  <c r="T180" i="1"/>
  <c r="U179" i="1"/>
  <c r="T179" i="1"/>
  <c r="U178" i="1"/>
  <c r="T178" i="1"/>
  <c r="U177" i="1"/>
  <c r="T177" i="1"/>
  <c r="U176" i="1"/>
  <c r="T176" i="1"/>
  <c r="U175" i="1"/>
  <c r="T175" i="1"/>
  <c r="U151" i="1"/>
  <c r="T151" i="1"/>
  <c r="U174" i="1"/>
  <c r="T174" i="1"/>
  <c r="U173" i="1"/>
  <c r="T173" i="1"/>
  <c r="U172" i="1"/>
  <c r="T172" i="1"/>
  <c r="U171" i="1"/>
  <c r="T171" i="1"/>
  <c r="U170" i="1"/>
  <c r="T170" i="1"/>
  <c r="U169" i="1"/>
  <c r="T169" i="1"/>
  <c r="U168" i="1"/>
  <c r="T168" i="1"/>
  <c r="U167" i="1"/>
  <c r="T167" i="1"/>
  <c r="U166" i="1"/>
  <c r="T166" i="1"/>
  <c r="U165" i="1"/>
  <c r="T165" i="1"/>
  <c r="U164" i="1"/>
  <c r="T164" i="1"/>
  <c r="U163" i="1"/>
  <c r="T163" i="1"/>
  <c r="U162" i="1"/>
  <c r="T162" i="1"/>
  <c r="U161" i="1"/>
  <c r="T161" i="1"/>
  <c r="U160" i="1"/>
  <c r="T160" i="1"/>
  <c r="U158" i="1"/>
  <c r="T158" i="1"/>
  <c r="U157" i="1"/>
  <c r="T157" i="1"/>
  <c r="U156" i="1"/>
  <c r="T156" i="1"/>
  <c r="U155" i="1"/>
  <c r="T155" i="1"/>
  <c r="U154" i="1"/>
  <c r="T154" i="1"/>
  <c r="U153" i="1"/>
  <c r="T153" i="1"/>
  <c r="U152" i="1"/>
  <c r="T152" i="1"/>
  <c r="U150" i="1"/>
  <c r="T150" i="1"/>
  <c r="U149" i="1"/>
  <c r="T149" i="1"/>
  <c r="U148" i="1"/>
  <c r="T148" i="1"/>
  <c r="U147" i="1"/>
  <c r="T147" i="1"/>
  <c r="U89" i="1"/>
  <c r="T89" i="1"/>
  <c r="U146" i="1"/>
  <c r="T146" i="1"/>
  <c r="U145" i="1"/>
  <c r="T145" i="1"/>
  <c r="U144" i="1"/>
  <c r="T144" i="1"/>
  <c r="U143" i="1"/>
  <c r="T143" i="1"/>
  <c r="U142" i="1"/>
  <c r="T142" i="1"/>
  <c r="U141" i="1"/>
  <c r="T141" i="1"/>
  <c r="U140" i="1"/>
  <c r="T140" i="1"/>
  <c r="U139" i="1"/>
  <c r="T139" i="1"/>
  <c r="U138" i="1"/>
  <c r="T138" i="1"/>
  <c r="U137" i="1"/>
  <c r="T137" i="1"/>
  <c r="U136" i="1"/>
  <c r="T136" i="1"/>
  <c r="U135" i="1"/>
  <c r="T135" i="1"/>
  <c r="U134" i="1"/>
  <c r="T134" i="1"/>
  <c r="U133" i="1"/>
  <c r="T133" i="1"/>
  <c r="U132" i="1"/>
  <c r="T132" i="1"/>
  <c r="U131" i="1"/>
  <c r="T131" i="1"/>
  <c r="U130" i="1"/>
  <c r="T130" i="1"/>
  <c r="U129" i="1"/>
  <c r="T129" i="1"/>
  <c r="U128" i="1"/>
  <c r="T128" i="1"/>
  <c r="U127" i="1"/>
  <c r="T127" i="1"/>
  <c r="U126" i="1"/>
  <c r="T126" i="1"/>
  <c r="U125" i="1"/>
  <c r="T125" i="1"/>
  <c r="U124" i="1"/>
  <c r="T124" i="1"/>
  <c r="U123" i="1"/>
  <c r="T123" i="1"/>
  <c r="U122" i="1"/>
  <c r="T122" i="1"/>
  <c r="U121" i="1"/>
  <c r="T121" i="1"/>
  <c r="U120" i="1"/>
  <c r="T120" i="1"/>
  <c r="U119" i="1"/>
  <c r="T119" i="1"/>
  <c r="U118" i="1"/>
  <c r="T118" i="1"/>
  <c r="U117" i="1"/>
  <c r="T117" i="1"/>
  <c r="U116" i="1"/>
  <c r="T116" i="1"/>
  <c r="U115" i="1"/>
  <c r="T115" i="1"/>
  <c r="U114" i="1"/>
  <c r="T114" i="1"/>
  <c r="U113" i="1"/>
  <c r="T113" i="1"/>
  <c r="U112" i="1"/>
  <c r="T112" i="1"/>
  <c r="U111" i="1"/>
  <c r="T111" i="1"/>
  <c r="U110" i="1"/>
  <c r="T110" i="1"/>
  <c r="U109" i="1"/>
  <c r="T109" i="1"/>
  <c r="U108" i="1"/>
  <c r="T108" i="1"/>
  <c r="U107" i="1"/>
  <c r="T107" i="1"/>
  <c r="U106" i="1"/>
  <c r="T106" i="1"/>
  <c r="U105" i="1"/>
  <c r="T105" i="1"/>
  <c r="U104" i="1"/>
  <c r="T104" i="1"/>
  <c r="U103" i="1"/>
  <c r="T103" i="1"/>
  <c r="U102" i="1"/>
  <c r="T102" i="1"/>
  <c r="U101" i="1"/>
  <c r="T101" i="1"/>
  <c r="U100" i="1"/>
  <c r="T100" i="1"/>
  <c r="U99" i="1"/>
  <c r="T99" i="1"/>
  <c r="U98" i="1"/>
  <c r="T98" i="1"/>
  <c r="U97" i="1"/>
  <c r="T97" i="1"/>
  <c r="U96" i="1"/>
  <c r="T96" i="1"/>
  <c r="U95" i="1"/>
  <c r="T95" i="1"/>
  <c r="U94" i="1"/>
  <c r="T94" i="1"/>
  <c r="U93" i="1"/>
  <c r="T93" i="1"/>
  <c r="U92" i="1"/>
  <c r="T92" i="1"/>
  <c r="U91" i="1"/>
  <c r="T91" i="1"/>
  <c r="U90" i="1"/>
  <c r="T90" i="1"/>
  <c r="U88" i="1"/>
  <c r="T88" i="1"/>
  <c r="U87" i="1"/>
  <c r="T87" i="1"/>
  <c r="U86" i="1"/>
  <c r="T86" i="1"/>
  <c r="U85" i="1"/>
  <c r="T85" i="1"/>
  <c r="U84" i="1"/>
  <c r="T84" i="1"/>
  <c r="U83" i="1"/>
  <c r="T83" i="1"/>
  <c r="U82" i="1"/>
  <c r="T82" i="1"/>
  <c r="U81" i="1"/>
  <c r="T81" i="1"/>
  <c r="U80" i="1"/>
  <c r="T80" i="1"/>
  <c r="U79" i="1"/>
  <c r="T79" i="1"/>
  <c r="U78" i="1"/>
  <c r="T78" i="1"/>
  <c r="U77" i="1"/>
  <c r="T77" i="1"/>
  <c r="U76" i="1"/>
  <c r="T76" i="1"/>
  <c r="U75" i="1"/>
  <c r="T75" i="1"/>
  <c r="U74" i="1"/>
  <c r="T74" i="1"/>
  <c r="U73" i="1"/>
  <c r="T73" i="1"/>
  <c r="U72" i="1"/>
  <c r="T72" i="1"/>
  <c r="U70" i="1"/>
  <c r="T70" i="1"/>
  <c r="U69" i="1"/>
  <c r="T69" i="1"/>
  <c r="U68" i="1"/>
  <c r="T68" i="1"/>
  <c r="U65" i="1"/>
  <c r="T65" i="1"/>
  <c r="U67" i="1"/>
  <c r="T67" i="1"/>
  <c r="U64" i="1"/>
  <c r="T64" i="1"/>
  <c r="U63" i="1"/>
  <c r="T63" i="1"/>
  <c r="U62" i="1"/>
  <c r="T62" i="1"/>
  <c r="U61" i="1"/>
  <c r="T61" i="1"/>
  <c r="U60" i="1"/>
  <c r="T60" i="1"/>
  <c r="U59" i="1"/>
  <c r="T59" i="1"/>
  <c r="U58" i="1"/>
  <c r="T58" i="1"/>
  <c r="U57" i="1"/>
  <c r="T57" i="1"/>
  <c r="U56" i="1"/>
  <c r="T56" i="1"/>
  <c r="U55" i="1"/>
  <c r="T55" i="1"/>
  <c r="U54" i="1"/>
  <c r="T54" i="1"/>
  <c r="U53" i="1"/>
  <c r="T53" i="1"/>
  <c r="U52" i="1"/>
  <c r="T52" i="1"/>
  <c r="U51" i="1"/>
  <c r="T51" i="1"/>
  <c r="U50" i="1"/>
  <c r="T50" i="1"/>
  <c r="U49" i="1"/>
  <c r="T49" i="1"/>
  <c r="U48" i="1"/>
  <c r="T48" i="1"/>
  <c r="U47" i="1"/>
  <c r="T47" i="1"/>
  <c r="U46" i="1"/>
  <c r="T46" i="1"/>
  <c r="U45" i="1"/>
  <c r="T45" i="1"/>
  <c r="U44" i="1"/>
  <c r="T44" i="1"/>
  <c r="U43" i="1"/>
  <c r="T43" i="1"/>
  <c r="U42" i="1"/>
  <c r="T42" i="1"/>
  <c r="U41" i="1"/>
  <c r="T41" i="1"/>
  <c r="U40" i="1"/>
  <c r="T40" i="1"/>
  <c r="U39" i="1"/>
  <c r="T39" i="1"/>
  <c r="U38" i="1"/>
  <c r="T38" i="1"/>
  <c r="U37" i="1"/>
  <c r="T37" i="1"/>
  <c r="U36" i="1"/>
  <c r="T36" i="1"/>
  <c r="U35" i="1"/>
  <c r="T35" i="1"/>
  <c r="U34" i="1"/>
  <c r="T34" i="1"/>
  <c r="U33" i="1"/>
  <c r="T33" i="1"/>
  <c r="U32" i="1"/>
  <c r="T32" i="1"/>
  <c r="U31" i="1"/>
  <c r="T31" i="1"/>
  <c r="U30" i="1"/>
  <c r="T30" i="1"/>
  <c r="U29" i="1"/>
  <c r="T29" i="1"/>
  <c r="U28" i="1"/>
  <c r="T28" i="1"/>
  <c r="U27" i="1"/>
  <c r="T27" i="1"/>
  <c r="U26" i="1"/>
  <c r="T26" i="1"/>
  <c r="U25" i="1"/>
  <c r="T25" i="1"/>
  <c r="U24" i="1"/>
  <c r="T24" i="1"/>
  <c r="U23" i="1"/>
  <c r="T23" i="1"/>
  <c r="U22" i="1"/>
  <c r="T22" i="1"/>
  <c r="U21" i="1"/>
  <c r="T21" i="1"/>
  <c r="U20" i="1"/>
  <c r="T20" i="1"/>
  <c r="U19" i="1"/>
  <c r="T19" i="1"/>
  <c r="U18" i="1"/>
  <c r="T18" i="1"/>
  <c r="U17" i="1"/>
  <c r="T17" i="1"/>
  <c r="U16" i="1"/>
  <c r="T16" i="1"/>
  <c r="U15" i="1"/>
  <c r="T15" i="1"/>
  <c r="U14" i="1"/>
  <c r="T14" i="1"/>
  <c r="U5" i="1"/>
  <c r="T5" i="1"/>
  <c r="U13" i="1"/>
  <c r="T13" i="1"/>
  <c r="U12" i="1"/>
  <c r="T12" i="1"/>
  <c r="U11" i="1"/>
  <c r="T11" i="1"/>
  <c r="U10" i="1"/>
  <c r="T10" i="1"/>
  <c r="U9" i="1"/>
  <c r="T9" i="1"/>
  <c r="U8" i="1"/>
  <c r="T8" i="1"/>
  <c r="U7" i="1"/>
  <c r="T7" i="1"/>
  <c r="U4" i="1"/>
  <c r="T4" i="1"/>
  <c r="U3" i="1"/>
  <c r="T3" i="1"/>
  <c r="U2" i="1"/>
  <c r="T2" i="1"/>
  <c r="U6" i="1"/>
  <c r="T6" i="1"/>
  <c r="E215" i="1" l="1"/>
  <c r="E214" i="1"/>
  <c r="E213" i="1"/>
  <c r="E212" i="1"/>
  <c r="E211" i="1"/>
  <c r="E210" i="1"/>
  <c r="E209" i="1"/>
  <c r="E208" i="1"/>
  <c r="E207" i="1"/>
  <c r="E206" i="1"/>
  <c r="E205" i="1"/>
  <c r="E204" i="1"/>
  <c r="E203"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51" i="1"/>
  <c r="E174" i="1"/>
  <c r="E173" i="1"/>
  <c r="E172" i="1"/>
  <c r="E171" i="1"/>
  <c r="E170" i="1"/>
  <c r="E169" i="1"/>
  <c r="E168" i="1"/>
  <c r="E167" i="1"/>
  <c r="E166" i="1"/>
  <c r="E165" i="1"/>
  <c r="E164" i="1"/>
  <c r="E163" i="1"/>
  <c r="E162" i="1"/>
  <c r="E161" i="1"/>
  <c r="E160" i="1"/>
  <c r="E158" i="1"/>
  <c r="E157" i="1"/>
  <c r="E156" i="1"/>
  <c r="E155" i="1"/>
  <c r="E154" i="1"/>
  <c r="E153" i="1"/>
  <c r="E152" i="1"/>
  <c r="E150" i="1"/>
  <c r="E149" i="1"/>
  <c r="E148" i="1"/>
  <c r="E147" i="1"/>
  <c r="E89" i="1"/>
  <c r="E146" i="1"/>
  <c r="E145" i="1"/>
  <c r="E143" i="1"/>
  <c r="E142" i="1"/>
  <c r="E141" i="1"/>
  <c r="E140" i="1"/>
  <c r="E139" i="1"/>
  <c r="E138" i="1"/>
  <c r="E136" i="1"/>
  <c r="E135" i="1"/>
  <c r="E134" i="1"/>
  <c r="E133" i="1"/>
  <c r="E132" i="1"/>
  <c r="E131" i="1"/>
  <c r="E130" i="1"/>
  <c r="E129" i="1"/>
  <c r="E128" i="1"/>
  <c r="E127" i="1"/>
  <c r="E126" i="1"/>
  <c r="E125" i="1"/>
  <c r="E123" i="1"/>
  <c r="E122" i="1"/>
  <c r="E121" i="1"/>
  <c r="E120" i="1"/>
  <c r="E119" i="1"/>
  <c r="E118" i="1"/>
  <c r="E117" i="1"/>
  <c r="E116" i="1"/>
  <c r="E115" i="1"/>
  <c r="E114" i="1"/>
  <c r="E113" i="1"/>
  <c r="E112" i="1"/>
  <c r="E111" i="1"/>
  <c r="E110" i="1"/>
  <c r="E109" i="1"/>
  <c r="E108" i="1"/>
  <c r="E107" i="1"/>
  <c r="E106" i="1"/>
  <c r="E105" i="1"/>
  <c r="E104" i="1"/>
  <c r="E103" i="1"/>
  <c r="E101" i="1"/>
  <c r="E99" i="1"/>
  <c r="E98" i="1"/>
  <c r="E97" i="1"/>
  <c r="E96" i="1"/>
  <c r="E95" i="1"/>
  <c r="E94" i="1"/>
  <c r="E93" i="1"/>
  <c r="E92" i="1"/>
  <c r="E91" i="1"/>
  <c r="E90" i="1"/>
  <c r="E88" i="1"/>
  <c r="E87" i="1"/>
  <c r="E86" i="1"/>
  <c r="E85" i="1"/>
  <c r="E84" i="1"/>
  <c r="E83" i="1"/>
  <c r="E82" i="1"/>
  <c r="E81" i="1"/>
  <c r="E80" i="1"/>
  <c r="E79" i="1"/>
  <c r="E78" i="1"/>
  <c r="E77" i="1"/>
  <c r="E76" i="1"/>
  <c r="E75" i="1"/>
  <c r="E74" i="1"/>
  <c r="E73" i="1"/>
  <c r="E70" i="1"/>
  <c r="E69" i="1"/>
  <c r="E68" i="1"/>
  <c r="E65" i="1"/>
  <c r="E67" i="1"/>
  <c r="E64" i="1"/>
  <c r="E63" i="1"/>
  <c r="E62" i="1"/>
  <c r="E61" i="1"/>
  <c r="E60" i="1"/>
  <c r="E59" i="1"/>
  <c r="E58" i="1"/>
  <c r="E57" i="1"/>
  <c r="E56" i="1"/>
  <c r="E55" i="1"/>
  <c r="E54" i="1"/>
  <c r="E53" i="1"/>
  <c r="E51" i="1"/>
  <c r="E50" i="1"/>
  <c r="E49" i="1"/>
  <c r="E48" i="1"/>
  <c r="E47" i="1"/>
  <c r="E46" i="1"/>
  <c r="E45" i="1"/>
  <c r="E44" i="1"/>
  <c r="E43" i="1"/>
  <c r="E42" i="1"/>
  <c r="E41" i="1"/>
  <c r="E40" i="1"/>
  <c r="E39" i="1"/>
  <c r="E38" i="1"/>
  <c r="E37" i="1"/>
  <c r="E36" i="1"/>
  <c r="E35" i="1"/>
  <c r="E34" i="1"/>
  <c r="E33" i="1"/>
  <c r="E32" i="1"/>
  <c r="E31" i="1"/>
  <c r="E29" i="1"/>
  <c r="E28" i="1"/>
  <c r="E27" i="1"/>
  <c r="E26" i="1"/>
  <c r="E25" i="1"/>
  <c r="E24" i="1"/>
  <c r="E23" i="1"/>
  <c r="E22" i="1"/>
  <c r="E21" i="1"/>
  <c r="E20" i="1"/>
  <c r="E18" i="1"/>
  <c r="E17" i="1"/>
  <c r="E16" i="1"/>
  <c r="E15" i="1"/>
  <c r="E14" i="1"/>
  <c r="E5" i="1"/>
  <c r="E13" i="1"/>
  <c r="E12" i="1"/>
  <c r="E11" i="1"/>
  <c r="E10" i="1"/>
  <c r="E9" i="1"/>
  <c r="E8" i="1"/>
  <c r="E7" i="1"/>
  <c r="E6" i="1"/>
  <c r="E4" i="1"/>
  <c r="E3" i="1"/>
  <c r="D2" i="1"/>
  <c r="D216" i="1"/>
  <c r="D213" i="1"/>
  <c r="D212" i="1"/>
  <c r="D211" i="1"/>
  <c r="D210" i="1"/>
  <c r="D209" i="1"/>
  <c r="D208" i="1"/>
  <c r="D207" i="1"/>
  <c r="D206" i="1"/>
  <c r="D205" i="1"/>
  <c r="D204" i="1"/>
  <c r="D203" i="1"/>
  <c r="D202"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51" i="1"/>
  <c r="D174" i="1"/>
  <c r="D173" i="1"/>
  <c r="D172" i="1"/>
  <c r="D171" i="1"/>
  <c r="D170" i="1"/>
  <c r="D169" i="1"/>
  <c r="D168" i="1"/>
  <c r="D167" i="1"/>
  <c r="D166" i="1"/>
  <c r="D165" i="1"/>
  <c r="D164" i="1"/>
  <c r="D162" i="1"/>
  <c r="D161" i="1"/>
  <c r="D157" i="1"/>
  <c r="D156" i="1"/>
  <c r="D155" i="1"/>
  <c r="D154" i="1"/>
  <c r="D153" i="1"/>
  <c r="D152" i="1"/>
  <c r="D150" i="1"/>
  <c r="D149" i="1"/>
  <c r="D148" i="1"/>
  <c r="D147" i="1"/>
  <c r="D89" i="1"/>
  <c r="D146" i="1"/>
  <c r="D145" i="1"/>
  <c r="D144" i="1"/>
  <c r="D143" i="1"/>
  <c r="D142" i="1"/>
  <c r="D141" i="1"/>
  <c r="D140" i="1"/>
  <c r="D138" i="1"/>
  <c r="D136" i="1"/>
  <c r="D135" i="1"/>
  <c r="D134" i="1"/>
  <c r="D133" i="1"/>
  <c r="D132" i="1"/>
  <c r="D131" i="1"/>
  <c r="D130" i="1"/>
  <c r="D129" i="1"/>
  <c r="D128" i="1"/>
  <c r="D127" i="1"/>
  <c r="D126" i="1"/>
  <c r="D125" i="1"/>
  <c r="D124" i="1"/>
  <c r="D123" i="1"/>
  <c r="D122" i="1"/>
  <c r="D121" i="1"/>
  <c r="D120" i="1"/>
  <c r="D119" i="1"/>
  <c r="D118" i="1"/>
  <c r="D117" i="1"/>
  <c r="D116" i="1"/>
  <c r="D115" i="1"/>
  <c r="D114" i="1"/>
  <c r="D112" i="1"/>
  <c r="D111" i="1"/>
  <c r="D110" i="1"/>
  <c r="D109" i="1"/>
  <c r="D108" i="1"/>
  <c r="D107" i="1"/>
  <c r="D106" i="1"/>
  <c r="D105" i="1"/>
  <c r="D104" i="1"/>
  <c r="D103" i="1"/>
  <c r="D101" i="1"/>
  <c r="D100" i="1"/>
  <c r="D99" i="1"/>
  <c r="D98" i="1"/>
  <c r="D97" i="1"/>
  <c r="D96" i="1"/>
  <c r="D95" i="1"/>
  <c r="D94" i="1"/>
  <c r="D93" i="1"/>
  <c r="D92" i="1"/>
  <c r="D91" i="1"/>
  <c r="D90" i="1"/>
  <c r="D88" i="1"/>
  <c r="D87" i="1"/>
  <c r="D86" i="1"/>
  <c r="D85" i="1"/>
  <c r="D84" i="1"/>
  <c r="D83" i="1"/>
  <c r="D82" i="1"/>
  <c r="D81" i="1"/>
  <c r="D80" i="1"/>
  <c r="D79" i="1"/>
  <c r="D78" i="1"/>
  <c r="D77" i="1"/>
  <c r="D76" i="1"/>
  <c r="D75" i="1"/>
  <c r="D74" i="1"/>
  <c r="D73" i="1"/>
  <c r="D72" i="1"/>
  <c r="D69" i="1"/>
  <c r="D68" i="1"/>
  <c r="D65" i="1"/>
  <c r="D67" i="1"/>
  <c r="D64" i="1"/>
  <c r="D63" i="1"/>
  <c r="D62" i="1"/>
  <c r="D61" i="1"/>
  <c r="D60" i="1"/>
  <c r="D59" i="1"/>
  <c r="D58" i="1"/>
  <c r="D57" i="1"/>
  <c r="D56" i="1"/>
  <c r="D55" i="1"/>
  <c r="D53" i="1"/>
  <c r="D52" i="1"/>
  <c r="D51" i="1"/>
  <c r="D50" i="1"/>
  <c r="D49" i="1"/>
  <c r="D48" i="1"/>
  <c r="D47" i="1"/>
  <c r="D46" i="1"/>
  <c r="D45" i="1"/>
  <c r="D44" i="1"/>
  <c r="D43" i="1"/>
  <c r="D42" i="1"/>
  <c r="D41" i="1"/>
  <c r="D40" i="1"/>
  <c r="D39" i="1"/>
  <c r="D38" i="1"/>
  <c r="D37" i="1"/>
  <c r="D36" i="1"/>
  <c r="D35" i="1"/>
  <c r="D34" i="1"/>
  <c r="D33" i="1"/>
  <c r="D32" i="1"/>
  <c r="D31" i="1"/>
  <c r="D29" i="1"/>
  <c r="D28" i="1"/>
  <c r="D27" i="1"/>
  <c r="D26" i="1"/>
  <c r="D25" i="1"/>
  <c r="D24" i="1"/>
  <c r="D23" i="1"/>
  <c r="D22" i="1"/>
  <c r="D21" i="1"/>
  <c r="D20" i="1"/>
  <c r="D19" i="1"/>
  <c r="D18" i="1"/>
  <c r="D17" i="1"/>
  <c r="D16" i="1"/>
  <c r="D15" i="1"/>
  <c r="D14" i="1"/>
  <c r="D5" i="1"/>
  <c r="D13" i="1"/>
  <c r="D12" i="1"/>
  <c r="D10" i="1"/>
  <c r="D9" i="1"/>
  <c r="D8" i="1"/>
  <c r="D7" i="1"/>
  <c r="D6" i="1"/>
  <c r="D4" i="1"/>
  <c r="D3"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51" i="1"/>
  <c r="C174" i="1"/>
  <c r="C173" i="1"/>
  <c r="C172" i="1"/>
  <c r="C171" i="1"/>
  <c r="C170" i="1"/>
  <c r="C169" i="1"/>
  <c r="C168" i="1"/>
  <c r="C167" i="1"/>
  <c r="C166" i="1"/>
  <c r="C165" i="1"/>
  <c r="C164" i="1"/>
  <c r="C163" i="1"/>
  <c r="C162" i="1"/>
  <c r="C161" i="1"/>
  <c r="C160" i="1"/>
  <c r="C158" i="1"/>
  <c r="C157" i="1"/>
  <c r="C156" i="1"/>
  <c r="C155" i="1"/>
  <c r="C154" i="1"/>
  <c r="C153" i="1"/>
  <c r="C152" i="1"/>
  <c r="C150" i="1"/>
  <c r="C149" i="1"/>
  <c r="C148" i="1"/>
  <c r="C147" i="1"/>
  <c r="C89"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1" i="1"/>
  <c r="C100" i="1"/>
  <c r="C99" i="1"/>
  <c r="C98" i="1"/>
  <c r="C97" i="1"/>
  <c r="C96" i="1"/>
  <c r="C95" i="1"/>
  <c r="C94" i="1"/>
  <c r="C93" i="1"/>
  <c r="C92" i="1"/>
  <c r="C91" i="1"/>
  <c r="C90" i="1"/>
  <c r="C88" i="1"/>
  <c r="C87" i="1"/>
  <c r="C86" i="1"/>
  <c r="C85" i="1"/>
  <c r="C84" i="1"/>
  <c r="C83" i="1"/>
  <c r="C82" i="1"/>
  <c r="C81" i="1"/>
  <c r="C80" i="1"/>
  <c r="C79" i="1"/>
  <c r="C78" i="1"/>
  <c r="C77" i="1"/>
  <c r="C76" i="1"/>
  <c r="C75" i="1"/>
  <c r="C74" i="1"/>
  <c r="C73" i="1"/>
  <c r="C72" i="1"/>
  <c r="C70" i="1"/>
  <c r="C69" i="1"/>
  <c r="C68" i="1"/>
  <c r="C65" i="1"/>
  <c r="C67"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5" i="1"/>
  <c r="C13" i="1"/>
  <c r="C12" i="1"/>
  <c r="C11" i="1"/>
  <c r="C10" i="1"/>
  <c r="C9" i="1"/>
  <c r="C8" i="1"/>
  <c r="C7" i="1"/>
  <c r="C6" i="1"/>
  <c r="C4" i="1"/>
  <c r="C3" i="1"/>
  <c r="C2" i="1"/>
  <c r="AE2" i="1" l="1"/>
  <c r="A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Holton, Ken</author>
  </authors>
  <commentList>
    <comment ref="L1" authorId="0" shapeId="0" xr:uid="{00000000-0006-0000-0100-000001000000}">
      <text>
        <r>
          <rPr>
            <b/>
            <sz val="9"/>
            <color indexed="81"/>
            <rFont val="Tahoma"/>
            <family val="2"/>
          </rPr>
          <t>Holton, Ken:</t>
        </r>
        <r>
          <rPr>
            <sz val="9"/>
            <color indexed="81"/>
            <rFont val="Tahoma"/>
            <family val="2"/>
          </rPr>
          <t xml:space="preserve">
</t>
        </r>
      </text>
    </comment>
    <comment ref="M1" authorId="0" shapeId="0" xr:uid="{00000000-0006-0000-0100-000002000000}">
      <text>
        <r>
          <rPr>
            <b/>
            <sz val="9"/>
            <color indexed="81"/>
            <rFont val="Tahoma"/>
            <family val="2"/>
          </rPr>
          <t>Holton, Ken:</t>
        </r>
        <r>
          <rPr>
            <sz val="9"/>
            <color indexed="81"/>
            <rFont val="Tahoma"/>
            <family val="2"/>
          </rPr>
          <t xml:space="preserve">
the date of the 1st workshop</t>
        </r>
      </text>
    </comment>
    <comment ref="N1" authorId="0" shapeId="0" xr:uid="{00000000-0006-0000-0100-000003000000}">
      <text>
        <r>
          <rPr>
            <b/>
            <sz val="9"/>
            <color indexed="81"/>
            <rFont val="Tahoma"/>
            <family val="2"/>
          </rPr>
          <t>Holton, Ken:</t>
        </r>
        <r>
          <rPr>
            <sz val="9"/>
            <color indexed="81"/>
            <rFont val="Tahoma"/>
            <family val="2"/>
          </rPr>
          <t xml:space="preserve">
the date of the follow up 2nd workshop - for not needed enter 'none'</t>
        </r>
      </text>
    </comment>
    <comment ref="O1" authorId="0" shapeId="0" xr:uid="{00000000-0006-0000-0100-000004000000}">
      <text>
        <r>
          <rPr>
            <b/>
            <sz val="9"/>
            <color indexed="81"/>
            <rFont val="Tahoma"/>
            <family val="2"/>
          </rPr>
          <t>Holton, Ken:</t>
        </r>
        <r>
          <rPr>
            <sz val="9"/>
            <color indexed="81"/>
            <rFont val="Tahoma"/>
            <family val="2"/>
          </rPr>
          <t xml:space="preserve">
data of the follow up 3rd workshop - if not needed enter 'none'</t>
        </r>
      </text>
    </comment>
    <comment ref="P1" authorId="0" shapeId="0" xr:uid="{00000000-0006-0000-0100-000005000000}">
      <text>
        <r>
          <rPr>
            <b/>
            <sz val="9"/>
            <color indexed="81"/>
            <rFont val="Tahoma"/>
            <family val="2"/>
          </rPr>
          <t>Holton, Ken:</t>
        </r>
        <r>
          <rPr>
            <sz val="9"/>
            <color indexed="81"/>
            <rFont val="Tahoma"/>
            <family val="2"/>
          </rPr>
          <t xml:space="preserve">
pull down answers: </t>
        </r>
      </text>
    </comment>
    <comment ref="Q1" authorId="0" shapeId="0" xr:uid="{00000000-0006-0000-0100-000006000000}">
      <text>
        <r>
          <rPr>
            <b/>
            <sz val="9"/>
            <color indexed="81"/>
            <rFont val="Tahoma"/>
            <family val="2"/>
          </rPr>
          <t>Holton, Ken:</t>
        </r>
        <r>
          <rPr>
            <sz val="9"/>
            <color indexed="81"/>
            <rFont val="Tahoma"/>
            <family val="2"/>
          </rPr>
          <t xml:space="preserve">
the date the questonare is completed enough to have the workshop - the save date from the SDM NOT the date reviewed by HCL</t>
        </r>
      </text>
    </comment>
    <comment ref="R1" authorId="0" shapeId="0" xr:uid="{00000000-0006-0000-0100-000007000000}">
      <text>
        <r>
          <rPr>
            <b/>
            <sz val="9"/>
            <color indexed="81"/>
            <rFont val="Tahoma"/>
            <family val="2"/>
          </rPr>
          <t>Holton, Ken:</t>
        </r>
        <r>
          <rPr>
            <sz val="9"/>
            <color indexed="81"/>
            <rFont val="Tahoma"/>
            <family val="2"/>
          </rPr>
          <t xml:space="preserve">
the percent of questions answered in the pre meeting questomare</t>
        </r>
      </text>
    </comment>
    <comment ref="S1" authorId="0" shapeId="0" xr:uid="{00000000-0006-0000-0100-000008000000}">
      <text>
        <r>
          <rPr>
            <b/>
            <sz val="9"/>
            <color indexed="81"/>
            <rFont val="Tahoma"/>
            <family val="2"/>
          </rPr>
          <t>Holton, Ken:</t>
        </r>
        <r>
          <rPr>
            <sz val="9"/>
            <color indexed="81"/>
            <rFont val="Tahoma"/>
            <family val="2"/>
          </rPr>
          <t xml:space="preserve">
the date HCL has completed their prep for the meeting to include full review of the questomare</t>
        </r>
      </text>
    </comment>
    <comment ref="T1" authorId="0" shapeId="0" xr:uid="{00000000-0006-0000-0100-000009000000}">
      <text>
        <r>
          <rPr>
            <b/>
            <sz val="9"/>
            <color indexed="81"/>
            <rFont val="Tahoma"/>
            <family val="2"/>
          </rPr>
          <t>Holton, Ken:</t>
        </r>
        <r>
          <rPr>
            <sz val="9"/>
            <color indexed="81"/>
            <rFont val="Tahoma"/>
            <family val="2"/>
          </rPr>
          <t xml:space="preserve">
how close to complete - including the deliverables for the respective application</t>
        </r>
      </text>
    </comment>
  </commentList>
</comments>
</file>

<file path=xl/sharedStrings.xml><?xml version="1.0" encoding="utf-8"?>
<sst xmlns="http://schemas.openxmlformats.org/spreadsheetml/2006/main" count="6361" uniqueCount="1091">
  <si>
    <t>Name</t>
  </si>
  <si>
    <t>Owner</t>
  </si>
  <si>
    <t>Date of SME session</t>
  </si>
  <si>
    <t>Workshop Progress</t>
  </si>
  <si>
    <t>Migration Strategy</t>
  </si>
  <si>
    <t>Remarks</t>
  </si>
  <si>
    <t>Date for Treatment Document completion (ETA)</t>
  </si>
  <si>
    <t>Recorded Session URL</t>
  </si>
  <si>
    <t>Peer Review Ownership</t>
  </si>
  <si>
    <t>Peer Review Completion</t>
  </si>
  <si>
    <t>Peer review completion - ETA</t>
  </si>
  <si>
    <t>Ready for SDM Sign Off (Yes/No)</t>
  </si>
  <si>
    <t>Status</t>
  </si>
  <si>
    <t>SDM signed off email sent date</t>
  </si>
  <si>
    <t>SDM Signoff received</t>
  </si>
  <si>
    <t>Sox Governed</t>
  </si>
  <si>
    <t>Gxp Governed</t>
  </si>
  <si>
    <t>Complexity</t>
  </si>
  <si>
    <t>Business Criticality</t>
  </si>
  <si>
    <t>Peer Review Completed</t>
  </si>
  <si>
    <t>Peer Review Pending</t>
  </si>
  <si>
    <t>Abacus</t>
  </si>
  <si>
    <t>Saurabh</t>
  </si>
  <si>
    <t>Out Of Scope</t>
  </si>
  <si>
    <t>Nihal</t>
  </si>
  <si>
    <t>Yes</t>
  </si>
  <si>
    <t>Completed</t>
  </si>
  <si>
    <t>No</t>
  </si>
  <si>
    <t>Medium</t>
  </si>
  <si>
    <t>Active Directory</t>
  </si>
  <si>
    <t>NA</t>
  </si>
  <si>
    <t>Out of Scope</t>
  </si>
  <si>
    <t>Adams</t>
  </si>
  <si>
    <t>ADFS (Active Directory Federation Services)</t>
  </si>
  <si>
    <t>https://web.microsoftstream.com/video/73c0d14c-1e80-486b-99e5-86d95a313cab</t>
  </si>
  <si>
    <t>Agile PLM</t>
  </si>
  <si>
    <t>Razak</t>
  </si>
  <si>
    <t>https://web.microsoftstream.com/video/e10ef2f2-75fa-4d85-ba70-a720be10e5ae</t>
  </si>
  <si>
    <t>High</t>
  </si>
  <si>
    <t>AIMS (China)</t>
  </si>
  <si>
    <t>Alteryx</t>
  </si>
  <si>
    <t>https://web.microsoftstream.com/video/714ebf7f-93dd-481a-b81c-57628859ab9f</t>
  </si>
  <si>
    <t>Altium Designer</t>
  </si>
  <si>
    <t>Application is out of scope, license server migration is in scope</t>
  </si>
  <si>
    <t>https://web.microsoftstream.com/video/cc0b7fbb-d3da-4052-ba00-3a515492ea2d</t>
  </si>
  <si>
    <t>Low</t>
  </si>
  <si>
    <t>Ancile uPerform</t>
  </si>
  <si>
    <t>https://web.microsoftstream.com/video/f5da5711-2a50-47e7-b283-f613e14c9e46</t>
  </si>
  <si>
    <t>ANZPowerBI</t>
  </si>
  <si>
    <t>ASSIST4</t>
  </si>
  <si>
    <t>Auftragsverwaltung (Loaner Pool)</t>
  </si>
  <si>
    <t>AutoCAD</t>
  </si>
  <si>
    <t>Automic</t>
  </si>
  <si>
    <t>https://web.microsoftstream.com/video/8f4ea89a-062b-4115-8e21-8a53f8ab5e39</t>
  </si>
  <si>
    <t>AVON</t>
  </si>
  <si>
    <t>AWM Data Warehouse</t>
  </si>
  <si>
    <t>https://web.microsoftstream.com/video/fbf9973d-bbc1-4ac7-8d57-e57ca121978f</t>
  </si>
  <si>
    <t>Axapta 2009 (China)</t>
  </si>
  <si>
    <t>Axapta 2009 (Dubai)</t>
  </si>
  <si>
    <t>Raju</t>
  </si>
  <si>
    <t>Axapta 2009 (India)</t>
  </si>
  <si>
    <t>Axapta 2009 (Malaysia &amp; Thailand)</t>
  </si>
  <si>
    <t>Axapta 2009 (Singapore)</t>
  </si>
  <si>
    <t>Axway</t>
  </si>
  <si>
    <t>Deepak</t>
  </si>
  <si>
    <t>https://web.microsoftstream.com/video/42d88d5f-4e3d-47ba-acae-e18662c1da4c</t>
  </si>
  <si>
    <t>BackupExec(OSIRIS)</t>
  </si>
  <si>
    <t>Bartender(OSIRIS)</t>
  </si>
  <si>
    <t>BAS</t>
  </si>
  <si>
    <t>BI (CHINA)</t>
  </si>
  <si>
    <t>https://web.microsoftstream.com/video/7f617777-e1f9-42ac-84c5-654c7c2a457d</t>
  </si>
  <si>
    <t>BPCS - Japan</t>
  </si>
  <si>
    <t>Bugzilla</t>
  </si>
  <si>
    <t>https://web.microsoftstream.com/video/2132a16c-0a7e-40cf-b62d-4bb4a5ef163d</t>
  </si>
  <si>
    <t>Business Objects (IRAMEA)</t>
  </si>
  <si>
    <t>Vidit</t>
  </si>
  <si>
    <t>Rehost (L/S)</t>
  </si>
  <si>
    <t>review changes completed</t>
  </si>
  <si>
    <t>https://web.microsoftstream.com/video/971823ae-9465-40ee-9927-691f4c228df6</t>
  </si>
  <si>
    <t>Calibration Manager(OSIRIS)</t>
  </si>
  <si>
    <t>CardAccess 3000</t>
  </si>
  <si>
    <t>Central FTP</t>
  </si>
  <si>
    <t>https://web.microsoftstream.com/video/636aa985-f155-4e60-b7af-ae74cec386ee</t>
  </si>
  <si>
    <t>Cimco china</t>
  </si>
  <si>
    <t>https://web.microsoftstream.com/video/19e5fe6a-8602-47b2-8e2e-c7a9853551c2</t>
  </si>
  <si>
    <t>Cimco Mansfield</t>
  </si>
  <si>
    <t>Cimco Memphis</t>
  </si>
  <si>
    <t>Cisco System Unity VM and unified messaging</t>
  </si>
  <si>
    <t>CISCO Umbrella</t>
  </si>
  <si>
    <t>Cockpit</t>
  </si>
  <si>
    <t>Infra  inventory validation pedning.</t>
  </si>
  <si>
    <t>https://web.microsoftstream.com/video/200f3f18-5a2d-4700-b754-b3c53c38a929</t>
  </si>
  <si>
    <t>Cognos (STRATPLAN)</t>
  </si>
  <si>
    <t>Cognos BI (SoNAR Sales Dashboards &amp; Standard Reporting)</t>
  </si>
  <si>
    <t>Cognos Demand Planning</t>
  </si>
  <si>
    <t>Cognos Performance Mgmt (STGP)</t>
  </si>
  <si>
    <t>CONNECT</t>
  </si>
  <si>
    <t>Connect Plus</t>
  </si>
  <si>
    <t>https://web.microsoftstream.com/video/8764116a-6fe7-47c3-b30a-6008031895e6</t>
  </si>
  <si>
    <t>Connect Ship (UPS/DHL)</t>
  </si>
  <si>
    <t>https://web.microsoftstream.com/video/255b90e0-e8b9-46f6-94c2-358fe0e6b05f</t>
  </si>
  <si>
    <t>CVS Concurrent Version System</t>
  </si>
  <si>
    <t>https://web.microsoftstream.com/video/ac03b481-9676-4b31-9987-45f747700c0e</t>
  </si>
  <si>
    <t>CyberArk EPM (Endpoint Privilege Management)</t>
  </si>
  <si>
    <t>CyberArk PAM (Privileged Access Management)</t>
  </si>
  <si>
    <t>dataSTOR</t>
  </si>
  <si>
    <t>https://web.microsoftstream.com/video/79289f19-dcb7-4370-bc3f-15c99f21d86f</t>
  </si>
  <si>
    <t>DNC5000</t>
  </si>
  <si>
    <t>https://web.microsoftstream.com/video/538764ff-bb86-4477-8a00-7620e30a8058</t>
  </si>
  <si>
    <t>Dr.Sum</t>
  </si>
  <si>
    <t>https://web.microsoftstream.com/video/a3391b8c-c5c5-4507-befb-1cbe6e7217cc</t>
  </si>
  <si>
    <t>E-Adept</t>
  </si>
  <si>
    <t>https://web.microsoftstream.com/video/d7a658de-d3d6-4840-b5d1-69ccf6dc9e65</t>
  </si>
  <si>
    <t>Eagle RF Express</t>
  </si>
  <si>
    <t>Sme as QAD ERP</t>
  </si>
  <si>
    <t>ECAP</t>
  </si>
  <si>
    <t>eDiscovery</t>
  </si>
  <si>
    <t>Eflow</t>
  </si>
  <si>
    <t>https://web.microsoftstream.com/video/d8230eb6-1cbc-4444-b857-e5e4e06b9734</t>
  </si>
  <si>
    <t>Electronic Instructions for Use</t>
  </si>
  <si>
    <t>https://web.microsoftstream.com/video/27e3fec5-ea65-4be3-a269-f4efdc1b62f8</t>
  </si>
  <si>
    <t>Embarcadero/Erwin Studio</t>
  </si>
  <si>
    <t>ENCORE</t>
  </si>
  <si>
    <t>END NOTE</t>
  </si>
  <si>
    <t>https://web.microsoftstream.com/video/576ad3dc-018d-4d23-9b97-06e07f9d8d4d</t>
  </si>
  <si>
    <t>Endo Loans</t>
  </si>
  <si>
    <t>https://web.microsoftstream.com/video/8daee401-1283-4ac4-b599-43bfc0078604</t>
  </si>
  <si>
    <t>Enterprise Business Objects Reporting</t>
  </si>
  <si>
    <t>https://web.microsoftstream.com/video/d34cf669-5837-460c-9d6d-19f34870a2b6</t>
  </si>
  <si>
    <t>Epats</t>
  </si>
  <si>
    <t>https://web.microsoftstream.com/video/48c4afd9-2931-4023-9ddd-b5fc9564e536</t>
  </si>
  <si>
    <t>EpiServer</t>
  </si>
  <si>
    <t>https://web.microsoftstream.com/video/3003abbd-dd72-46d6-8c02-87c6c4d65333</t>
  </si>
  <si>
    <t>eRoom</t>
  </si>
  <si>
    <t>https://web.microsoftstream.com/video/e58052c4-f61b-44a8-ada9-6e63bd5e13e8</t>
  </si>
  <si>
    <t>ERP LN</t>
  </si>
  <si>
    <t>https://web.microsoftstream.com/video/5e0470d6-e648-4723-b79c-0ffca9eb0737</t>
  </si>
  <si>
    <t>Euro log</t>
  </si>
  <si>
    <t>Event Manager</t>
  </si>
  <si>
    <t>Evisense</t>
  </si>
  <si>
    <t>Exactus Payroll Application (Costa Rica)</t>
  </si>
  <si>
    <t>Expert Document Imaging (EDI)</t>
  </si>
  <si>
    <t>https://web.microsoftstream.com/video/bfb9bc31-6dfc-45a0-bba7-8bf741511f8f</t>
  </si>
  <si>
    <t>Express Implants</t>
  </si>
  <si>
    <t>https://web.microsoftstream.com/video/ebcefab7-920c-4409-895e-a5a8147e490e?list=studio</t>
  </si>
  <si>
    <t>Express Instruments</t>
  </si>
  <si>
    <t>Express Visionaire</t>
  </si>
  <si>
    <t>Waiting for information from SME/SDM</t>
  </si>
  <si>
    <t>https://web.microsoftstream.com/video/0a37a515-6176-4c02-95d3-c0c0ea14bdc2</t>
  </si>
  <si>
    <t>FAS 500 -Sage</t>
  </si>
  <si>
    <t>https://web.microsoftstream.com/video/63dfc378-e1c0-496a-abc4-ffb53f6dd8d8</t>
  </si>
  <si>
    <t>Fax to EDI - Order 2 Cash</t>
  </si>
  <si>
    <t>FileMaker</t>
  </si>
  <si>
    <t>https://web.microsoftstream.com/video/facd9bd4-2de5-4c89-b0ea-4465230aebb9</t>
  </si>
  <si>
    <t>Filezilla FTP Server</t>
  </si>
  <si>
    <t>https://web.microsoftstream.com/video/9859c4c6-005f-49a7-9afb-4ac587f8c958</t>
  </si>
  <si>
    <t>Fishbowl</t>
  </si>
  <si>
    <t>Flex LM</t>
  </si>
  <si>
    <t>https://web.microsoftstream.com/video/f8887c4e-59ab-44bf-b5c9-2509e6dbfbfe</t>
  </si>
  <si>
    <t>Gentran Server for Unix</t>
  </si>
  <si>
    <t>Geomagic</t>
  </si>
  <si>
    <t>https://web.microsoftstream.com/video/abaf826e-c3dd-458c-a288-1b0c2b339989</t>
  </si>
  <si>
    <t>Georgia Softworks</t>
  </si>
  <si>
    <t>Planned at 2:30 PM on Aug 19</t>
  </si>
  <si>
    <t>https://web.microsoftstream.com/video/1ab3b055-f9d9-4102-adce-d221672ea48c</t>
  </si>
  <si>
    <t>Git Version control</t>
  </si>
  <si>
    <t>Planned at 2 AM on Aug 21</t>
  </si>
  <si>
    <t>https://web.microsoftstream.com/video/895741cf-5703-4c15-bcbd-a51c363d2206</t>
  </si>
  <si>
    <t>Global Business Information Platform</t>
  </si>
  <si>
    <t>Planned at 3 AM on Aug 20</t>
  </si>
  <si>
    <t>Global Data Warehouse</t>
  </si>
  <si>
    <t>Planned at 1 AM on Aug 13</t>
  </si>
  <si>
    <t>https://web.microsoftstream.com/video/bbc118f9-b571-4b88-8e0a-fa36696a4dcf</t>
  </si>
  <si>
    <t>Global Market Monitoring</t>
  </si>
  <si>
    <t>Planned at 5:30 PM on Aug 14</t>
  </si>
  <si>
    <t>https://web.microsoftstream.com/video/bf9c21f7-58c6-4534-a55b-af3a693ada77</t>
  </si>
  <si>
    <t>Global Protect VPN</t>
  </si>
  <si>
    <t>Global Regulatory Submissions</t>
  </si>
  <si>
    <t>Planned at 5 PM on Aug 17</t>
  </si>
  <si>
    <t>https://web.microsoftstream.com/video/c7bbb18e-6250-414b-ba10-155f3b18126c</t>
  </si>
  <si>
    <t>Global Returns Disposition Tool</t>
  </si>
  <si>
    <t>Planned at 1 PM on Aug 20</t>
  </si>
  <si>
    <t>https://web.microsoftstream.com/video/c9e26a13-e490-4852-a422-4bc5e0cdffe7</t>
  </si>
  <si>
    <t>GSC Data Warehouse Admin Tool</t>
  </si>
  <si>
    <t>Planned at 3 PM on Aug 20</t>
  </si>
  <si>
    <t>https://web.microsoftstream.com/video/40dbcdbd-ef55-4d4e-ad19-4de4f0477b7d</t>
  </si>
  <si>
    <t>HR Notification</t>
  </si>
  <si>
    <t>https://web.microsoftstream.com/video/b01b1083-818a-456d-b046-fed789072f65</t>
  </si>
  <si>
    <t>Hydra (Tuttlingen)</t>
  </si>
  <si>
    <t>Planned at 7:30 PM on Aug 19</t>
  </si>
  <si>
    <t>https://web.microsoftstream.com/video/98619d33-41ae-4895-ad41-23743b797f3d</t>
  </si>
  <si>
    <t>ID Prove</t>
  </si>
  <si>
    <t>https://web.microsoftstream.com/video/ca85f395-b6a0-4af5-ad4e-a23477cbcb02</t>
  </si>
  <si>
    <t>InfinityQS ProFicient (SPC software)</t>
  </si>
  <si>
    <t>https://web.microsoftstream.com/video/c7aa29d2-a5f7-4693-b941-bba379dc6c6d</t>
  </si>
  <si>
    <t>Informatica (SoNAR Data Intergration)</t>
  </si>
  <si>
    <t>Informatica (Wound Data Intergration)</t>
  </si>
  <si>
    <t>https://web.microsoftstream.com/video/31bd2469-2de3-4c7c-a4e4-6bb975f5a36f</t>
  </si>
  <si>
    <t>Informatica MDM Data Quality</t>
  </si>
  <si>
    <t>https://web.microsoftstream.com/video/fd1ec44b-e7fe-45fc-bb5f-1f9dc712dfa1</t>
  </si>
  <si>
    <t>Informatica P360</t>
  </si>
  <si>
    <t>TBD</t>
  </si>
  <si>
    <t>https://web.microsoftstream.com/video/f3101242-04ad-41bc-a867-254b545ba7f5</t>
  </si>
  <si>
    <t>Interform/400</t>
  </si>
  <si>
    <t> </t>
  </si>
  <si>
    <t>Inventures (SCAMPI) Web App</t>
  </si>
  <si>
    <t>None</t>
  </si>
  <si>
    <t>Same as express instruments</t>
  </si>
  <si>
    <t>IQ-Soft (Aarau)</t>
  </si>
  <si>
    <t>IRAMEA-LATAM Data Warehouse (South Africa)</t>
  </si>
  <si>
    <t>https://web.microsoftstream.com/video/424870cf-a267-4c43-95aa-9935d955cea1</t>
  </si>
  <si>
    <t>iScala (Hong Kong)</t>
  </si>
  <si>
    <t>iStability</t>
  </si>
  <si>
    <t>Aileen to complete questiniare and server validation.</t>
  </si>
  <si>
    <t>https://web.microsoftstream.com/video/9f531892-cc42-452c-ae23-b87ea656d70b</t>
  </si>
  <si>
    <t>IXI UMS Fax Server</t>
  </si>
  <si>
    <t>Jobrouter</t>
  </si>
  <si>
    <t>Kaba Elostar</t>
  </si>
  <si>
    <t>KepServerEx  (Amsterdam &amp; USA)</t>
  </si>
  <si>
    <t>https://web.microsoftstream.com/video/37c0f09f-a2e9-44f6-97e5-65d32158cf9d</t>
  </si>
  <si>
    <t>KepServerEx (China)</t>
  </si>
  <si>
    <t>Lasernet / Nemhandel</t>
  </si>
  <si>
    <t>https://web.microsoftstream.com/video/a1cbd0c1-461e-419d-9803-6646b9fcfe49</t>
  </si>
  <si>
    <t>LDAPUpdate</t>
  </si>
  <si>
    <t>https://web.microsoftstream.com/video/f1f0fac7-c59f-499a-8de4-e1da7d1b7d8d</t>
  </si>
  <si>
    <t>LIFEMOD BIOMECHANICS SYS</t>
  </si>
  <si>
    <t>Loaners/OSC</t>
  </si>
  <si>
    <t>LogicMonitor</t>
  </si>
  <si>
    <t>Logility Voyager (SCP)</t>
  </si>
  <si>
    <t>Logility Voyager (SCP) - Data Integration</t>
  </si>
  <si>
    <t>Lutron</t>
  </si>
  <si>
    <t>Magic X</t>
  </si>
  <si>
    <t>Removed from Network License Server</t>
  </si>
  <si>
    <t>https://web.microsoftstream.com/video/e2c4299e-27b2-432b-83e0-28ffab75a52c</t>
  </si>
  <si>
    <t>Mainsaver CMMS (UK)</t>
  </si>
  <si>
    <t>https://web.microsoftstream.com/video/c83f4b2f-bd52-49a5-aeb7-9a29e63589bd</t>
  </si>
  <si>
    <t>MASK</t>
  </si>
  <si>
    <t>MATLAB</t>
  </si>
  <si>
    <t>https://web.microsoftstream.com/video/01770347-2701-4e5a-ba13-25f027d7c73f</t>
  </si>
  <si>
    <t>McAfee ePO Console</t>
  </si>
  <si>
    <t>Mcosomos</t>
  </si>
  <si>
    <t> https://web.microsoftstream.com/video/b94f1533-8e87-471f-8073-81f5fd36bdbf</t>
  </si>
  <si>
    <t>Metasys</t>
  </si>
  <si>
    <t>Microsoft CRM</t>
  </si>
  <si>
    <t>Microsoft Dynamics CRM 2016 (ANZ)</t>
  </si>
  <si>
    <t>MIMICS</t>
  </si>
  <si>
    <t>https://web.microsoftstream.com/video/74501093-aa15-41ce-af1e-f2b1628043af</t>
  </si>
  <si>
    <t>Minitab</t>
  </si>
  <si>
    <t>https://web.microsoftstream.com/video/24b8a62b-dff8-464d-908c-4140fe9c4fe6</t>
  </si>
  <si>
    <t>MLE (China)</t>
  </si>
  <si>
    <t>MLE (Hull)</t>
  </si>
  <si>
    <t>Mobile Inventory Management System</t>
  </si>
  <si>
    <t>Completed the review comment changes and uploaded the doc</t>
  </si>
  <si>
    <t>https://web.microsoftstream.com/video/bf1b9d0e-d442-4bf7-b3c9-49fffec54f94</t>
  </si>
  <si>
    <t>Motion Board</t>
  </si>
  <si>
    <t>Myriad</t>
  </si>
  <si>
    <t>https://web.microsoftstream.com/video/6a601a6b-ca9e-4284-9873-4f75bc7e3bc6</t>
  </si>
  <si>
    <t>Nexpose Metasploit</t>
  </si>
  <si>
    <t>Nomino Security</t>
  </si>
  <si>
    <t>Non-Employee Database</t>
  </si>
  <si>
    <t>NPWT Tracker</t>
  </si>
  <si>
    <t>OEE</t>
  </si>
  <si>
    <t>https://web.microsoftstream.com/video/cdc1d134-23e5-42ab-a4da-2fdacab64989</t>
  </si>
  <si>
    <t>Offline Counting</t>
  </si>
  <si>
    <t>OLMEC - UDI Printing</t>
  </si>
  <si>
    <t>Oracle Enterprise Manager</t>
  </si>
  <si>
    <t>https://web.microsoftstream.com/video/2ae39d43-53f9-4240-8fd4-dcc5392fb6e6</t>
  </si>
  <si>
    <t>Oracle Hyperion</t>
  </si>
  <si>
    <t>https://web.microsoftstream.com/video/2adcec08-77c3-409b-bad8-cb764ec1bab1</t>
  </si>
  <si>
    <t>OSISoft PI System</t>
  </si>
  <si>
    <t>https://web.microsoftstream.com/video/3ced8476-0dde-4c2c-a189-7a0b4fd6a208</t>
  </si>
  <si>
    <t>Palo Alto DNS Filtering</t>
  </si>
  <si>
    <t>PanelBuilder</t>
  </si>
  <si>
    <t>Panorama (Palo Alto Firewall Management Platform)</t>
  </si>
  <si>
    <t>PartMaker</t>
  </si>
  <si>
    <t>https://web.microsoftstream.com/video/b9cafeb4-c99f-4d43-b35a-228f4e8c95b0</t>
  </si>
  <si>
    <t>Paymetric Application System</t>
  </si>
  <si>
    <t>Payroll - Softland (Colombia)</t>
  </si>
  <si>
    <t>PCM (procurement)</t>
  </si>
  <si>
    <t>PMPA</t>
  </si>
  <si>
    <t>https://web.microsoftstream.com/video/cfeba761-099b-4377-acad-be9cc2664a98</t>
  </si>
  <si>
    <t>Power BI (China)</t>
  </si>
  <si>
    <t>IT Architecure with complex integration</t>
  </si>
  <si>
    <t>PricingTool</t>
  </si>
  <si>
    <t>https://web.microsoftstream.com/video/91fe1881-f0c5-4301-8ca3-f1fed556a708</t>
  </si>
  <si>
    <t>Primion</t>
  </si>
  <si>
    <t>https://web.microsoftstream.com/video/8b736fba-664e-4fc6-a6a4-335dffcf4b14</t>
  </si>
  <si>
    <t>Procurement Spend Management</t>
  </si>
  <si>
    <t>https://web.microsoftstream.com/video/da2cf8bb-460b-49f2-ab7d-dfb9be739796</t>
  </si>
  <si>
    <t>PTC Creo</t>
  </si>
  <si>
    <t>https://web.microsoftstream.com/video/fe4a3d00-ee7f-4cb7-a8d8-6e5a0d0b8bfa</t>
  </si>
  <si>
    <t>QA Change Control</t>
  </si>
  <si>
    <t>New app came into scope as part of Azure Migration along with co hosted other apps.</t>
  </si>
  <si>
    <t>yes</t>
  </si>
  <si>
    <t>QAD ERP</t>
  </si>
  <si>
    <t>Same as Eagle RF Express</t>
  </si>
  <si>
    <t>https://web.microsoftstream.com/video/2d402d6f-550e-4c43-b608-86f99151b5e0</t>
  </si>
  <si>
    <t>RADB</t>
  </si>
  <si>
    <t>https://web.microsoftstream.com/video/394e704a-73cf-4bb0-a276-6c5cd45bf7c5</t>
  </si>
  <si>
    <t>RAMS (China)</t>
  </si>
  <si>
    <t>Same as eFlow</t>
  </si>
  <si>
    <t>Recon LaunchPad (SSO)</t>
  </si>
  <si>
    <t>https://web.microsoftstream.com/video/4f581ad6-0d46-4124-ad8c-953f5cef9167</t>
  </si>
  <si>
    <t>Reflections (AS400 emulator for AWMANZ BPCS)</t>
  </si>
  <si>
    <t>Reimbursement</t>
  </si>
  <si>
    <t>Sales Request Forms</t>
  </si>
  <si>
    <t>https://web.microsoftstream.com/video/4c075843-a4de-405a-82e4-08d4ecfbdbd7</t>
  </si>
  <si>
    <t>Salient</t>
  </si>
  <si>
    <t>SAP Business One</t>
  </si>
  <si>
    <t>SAP Business Warehouse</t>
  </si>
  <si>
    <t>SEAL Application</t>
  </si>
  <si>
    <t>https://web.microsoftstream.com/video/5987bfc6-989e-4a54-ab6e-ac8722ba4cb5</t>
  </si>
  <si>
    <t>Skillsoft (Percipio)</t>
  </si>
  <si>
    <t>Smart EHL</t>
  </si>
  <si>
    <t>https://web.microsoftstream.com/video/755ccad3-cb00-46e3-b49f-49e0cf56d389</t>
  </si>
  <si>
    <t>SmartGit</t>
  </si>
  <si>
    <t>SNID Archived Shipping Documents</t>
  </si>
  <si>
    <t>https://web.microsoftstream.com/video/72b0195a-1c7d-4f39-9202-c598178cb43f</t>
  </si>
  <si>
    <t>Solarwinds</t>
  </si>
  <si>
    <t>Solidworks</t>
  </si>
  <si>
    <t>Matt to confirm Server to Srikanth</t>
  </si>
  <si>
    <t>Solidworks PDM Professional</t>
  </si>
  <si>
    <t>https://web.microsoftstream.com/video/79b5e3e3-dd30-4f4b-b75d-b9f94c70ccff</t>
  </si>
  <si>
    <t>Solidworks PDM Workgroup</t>
  </si>
  <si>
    <t>SOTI</t>
  </si>
  <si>
    <t>https://web.microsoftstream.com/video/4ecd55e8-b362-4fe4-be06-51ec3e859d31</t>
  </si>
  <si>
    <t>Spectrum 10</t>
  </si>
  <si>
    <t>https://web.microsoftstream.com/video/e47694c9-7425-46b8-bd5d-cfdb489e5bb1</t>
  </si>
  <si>
    <t>SVN - Subversion Configuration Management</t>
  </si>
  <si>
    <t>https://web.microsoftstream.com/video/2cb18ee0-c673-4d42-8bc6-0c7eac7d0efc</t>
  </si>
  <si>
    <t>SVN Tortoise</t>
  </si>
  <si>
    <t>Symon Jumpstart</t>
  </si>
  <si>
    <t>Syngistix</t>
  </si>
  <si>
    <t>https://web.microsoftstream.com/video/f0b60403-78ff-44a8-83ee-9f76c65e3f78</t>
  </si>
  <si>
    <t>System Center Configuration Manager (SCCM)</t>
  </si>
  <si>
    <t>Tableau Bridge</t>
  </si>
  <si>
    <t>Tarife</t>
  </si>
  <si>
    <t>Tenable VMS</t>
  </si>
  <si>
    <t>TIAMO</t>
  </si>
  <si>
    <t>https://web.microsoftstream.com/video/16d63594-24f1-446b-afa7-08bc00e8bdf5</t>
  </si>
  <si>
    <t>TM1 (Global Cost Visibility)</t>
  </si>
  <si>
    <t>https://web.microsoftstream.com/video/dc0aa6a1-698d-43cc-972f-5a98dba35aeb</t>
  </si>
  <si>
    <t>TM1 (Transfer Pricing)</t>
  </si>
  <si>
    <t>https://web.microsoftstream.com/video/a520eb7a-39d5-4965-abdd-73465eec4dd0</t>
  </si>
  <si>
    <t>TM1 Cognos Configuration</t>
  </si>
  <si>
    <t>No Video</t>
  </si>
  <si>
    <t>Tops Pro</t>
  </si>
  <si>
    <t>Planned at 2:30 AM on Aug 13</t>
  </si>
  <si>
    <t>TotalChrom</t>
  </si>
  <si>
    <t>TOTVS</t>
  </si>
  <si>
    <t>https://web.microsoftstream.com/video/bf370b95-4181-47ab-918c-e1871de9cb58</t>
  </si>
  <si>
    <t>Trackwise (EU)</t>
  </si>
  <si>
    <t>https://web.microsoftstream.com/video/d7e691fe-bff2-4da4-85e2-3d1ed8b0f3e9</t>
  </si>
  <si>
    <t>Trackwise (US)</t>
  </si>
  <si>
    <t>Trios Guardian</t>
  </si>
  <si>
    <t>7/22 - Waiting for inputs from Aileen</t>
  </si>
  <si>
    <t>https://web.microsoftstream.com/video/507da32f-8ad7-4944-8af0-6327c02d9928</t>
  </si>
  <si>
    <t>Unified Functional Testing</t>
  </si>
  <si>
    <t>Unigraphics</t>
  </si>
  <si>
    <t>https://web.microsoftstream.com/video/bee9f0c4-7883-411b-b5d9-dec87b88eb8d</t>
  </si>
  <si>
    <t>VEI Label Verification</t>
  </si>
  <si>
    <t>https://web.microsoftstream.com/video/5acb1f64-50e4-4558-b7cb-7a37b6ee63ca</t>
  </si>
  <si>
    <t>Vericut</t>
  </si>
  <si>
    <t>Vertex - Q Series</t>
  </si>
  <si>
    <t>Vertex - Q Series Returns</t>
  </si>
  <si>
    <t>Vertex - Rate Locator</t>
  </si>
  <si>
    <t>Vertex - Tax Decision Maker</t>
  </si>
  <si>
    <t>Vertex Sales &amp; Use Tax Returns</t>
  </si>
  <si>
    <t>Vertex Sales Tax Q Series</t>
  </si>
  <si>
    <t>Visionaire Case Management (VCM)</t>
  </si>
  <si>
    <t>https://web.microsoftstream.com/video/0c7c6e71-24c7-44ab-a24a-55326c02fb5a
https://web.microsoftstream.com/video/75d9852c-2348-4ff9-8086-c20963873620</t>
  </si>
  <si>
    <t>Visionaire Case Processing of Images</t>
  </si>
  <si>
    <t>https://web.microsoftstream.com/video/ceaf78cd-b215-4392-bc96-cf06bfffdc67</t>
  </si>
  <si>
    <t>Visual SVN</t>
  </si>
  <si>
    <t>WebOps</t>
  </si>
  <si>
    <t>Windchill PLM</t>
  </si>
  <si>
    <t>Winflex</t>
  </si>
  <si>
    <t>https://web.microsoftstream.com/video/15fbd908-4ce5-47d7-989e-94db8a5f2a86</t>
  </si>
  <si>
    <t>Winshuttle</t>
  </si>
  <si>
    <t>Review changes completed</t>
  </si>
  <si>
    <t>https://web.microsoftstream.com/video/f488c966-4247-4346-88c2-a4ff8c35ade6</t>
  </si>
  <si>
    <t>zScaler Private Access (ZPA)</t>
  </si>
  <si>
    <t>Retirement</t>
  </si>
  <si>
    <t>Simple</t>
  </si>
  <si>
    <t>Planned</t>
  </si>
  <si>
    <t>In-Progress</t>
  </si>
  <si>
    <t>Resheduled</t>
  </si>
  <si>
    <t>Not Started</t>
  </si>
  <si>
    <t>Description</t>
  </si>
  <si>
    <t>Sanitized business domain</t>
  </si>
  <si>
    <t>Cloud Possible</t>
  </si>
  <si>
    <t>Questions order</t>
  </si>
  <si>
    <t>IT Application Owner</t>
  </si>
  <si>
    <t>Service Delivery Manager</t>
  </si>
  <si>
    <t>IT Application SME</t>
  </si>
  <si>
    <t>Business Application Owner</t>
  </si>
  <si>
    <t>Business Application SME</t>
  </si>
  <si>
    <t>estemated best timezone</t>
  </si>
  <si>
    <t>Original workshop date</t>
  </si>
  <si>
    <t>Rescheduled workshop date</t>
  </si>
  <si>
    <t>2nd workshop date</t>
  </si>
  <si>
    <t>3rd workshop date</t>
  </si>
  <si>
    <t>Needed SME's confirmed</t>
  </si>
  <si>
    <t>Questionare Ready for meeting date</t>
  </si>
  <si>
    <t>Questonare % complete</t>
  </si>
  <si>
    <t>HCL Meeting prep completed date</t>
  </si>
  <si>
    <t>Workshop progress (%)</t>
  </si>
  <si>
    <t>Hosting target</t>
  </si>
  <si>
    <t>If retiring date</t>
  </si>
  <si>
    <t>If DCaaS - why?</t>
  </si>
  <si>
    <t>Cloud migration model</t>
  </si>
  <si>
    <t>High level migration plan in place</t>
  </si>
  <si>
    <t>Migrate key points list in place</t>
  </si>
  <si>
    <t>Comments</t>
  </si>
  <si>
    <t>RISK &amp; Mitigation</t>
  </si>
  <si>
    <t>Closing Date</t>
  </si>
  <si>
    <t>SDM Sign-Off Email Sent Date</t>
  </si>
  <si>
    <t>SDM Sign-Off Status</t>
  </si>
  <si>
    <t>SDM Sign-Off Received Date</t>
  </si>
  <si>
    <t>Reminder to SDM</t>
  </si>
  <si>
    <t>Application Complexity by HCL</t>
  </si>
  <si>
    <t>Group Functions</t>
  </si>
  <si>
    <t>Philip Sedgwick</t>
  </si>
  <si>
    <t>Paul Davison</t>
  </si>
  <si>
    <t>eu</t>
  </si>
  <si>
    <t>SNI Azure</t>
  </si>
  <si>
    <t>Replatform</t>
  </si>
  <si>
    <t>Yes - complete</t>
  </si>
  <si>
    <t>Assessment work in completed.</t>
  </si>
  <si>
    <t>Sign-Off Received</t>
  </si>
  <si>
    <t>Domain Controller, DNS, DHCP Services</t>
  </si>
  <si>
    <t>ET</t>
  </si>
  <si>
    <t>2 - July 13</t>
  </si>
  <si>
    <t>Roman Wojtasik</t>
  </si>
  <si>
    <t>Sathish Kumar</t>
  </si>
  <si>
    <t>Patryk Bromirski</t>
  </si>
  <si>
    <t>Infrastructure service - out of scope</t>
  </si>
  <si>
    <t>Not needed</t>
  </si>
  <si>
    <t xml:space="preserve">Patryk - _x000D_
I was just on the phone with Przemyslaw from the Cloud team trying to explain that I don’t believe that we should be doing this exercise for AD. AD includes core services such as at DNS, DHCP. They are already extending into our Cloud. But if there’s further work to be done, then I think we just need a technical conversation, but this would have been done during the design phase.   </t>
  </si>
  <si>
    <t>Ortho Research and Product Development. 12/3/13 - Updated name from "LifeMod and Adams" to "Adams" per Randall Reavis.</t>
  </si>
  <si>
    <t>R&amp;D</t>
  </si>
  <si>
    <t>1 - July 6</t>
  </si>
  <si>
    <t>Ian Bennett</t>
  </si>
  <si>
    <t>Matthew Stephens</t>
  </si>
  <si>
    <t>Sumanth Arigela</t>
  </si>
  <si>
    <t>Brian McKinnon</t>
  </si>
  <si>
    <t/>
  </si>
  <si>
    <t>us</t>
  </si>
  <si>
    <t>Other - comments</t>
  </si>
  <si>
    <t>Hi Deepak-_x000D_
_x000D_
The Altium questionnaire is updated on the teams site.  We need to move the Adams discussion out a couple of weeks as the business has decided to close the offices where that software development team is located and mostly likely, those apps will be migrated to the Robotics team’s AWS cloud.  We have a meeting this week to discuss this new development._x000D_
_x000D_
 _x000D_
_x000D_
Matt</t>
  </si>
  <si>
    <t>End-user authentication services; Current: Exchange Online, InTune (Company Portal), Lync, Yammer, Sharepoint (Online and Compass)</t>
  </si>
  <si>
    <t>Jakub Keler</t>
  </si>
  <si>
    <t>Paul Funk</t>
  </si>
  <si>
    <t>Anna Falbogowska</t>
  </si>
  <si>
    <t>PLM system for ex-Arthrocare products</t>
  </si>
  <si>
    <t>Al Torabi</t>
  </si>
  <si>
    <t>Assessment work is completed.</t>
  </si>
  <si>
    <t>- cateorised as Complex application with mutiple env, LB, DR, BCP (dependencies).
- No Vendor Support
- BCP dependecies (out of scope) needs to be taken care.</t>
  </si>
  <si>
    <t>Complex</t>
  </si>
  <si>
    <t>Asset Instrument Management Systems - SC management of instrument sets
Product Vendor Support=UNSUPPORTED
Delivery Manager Cert:22JUN17</t>
  </si>
  <si>
    <t>Supply Chain</t>
  </si>
  <si>
    <t>Benny Xu</t>
  </si>
  <si>
    <t>Mona Li</t>
  </si>
  <si>
    <t>KiKi Liu</t>
  </si>
  <si>
    <t>ap</t>
  </si>
  <si>
    <t>Hello Nihal,
Benny will be leaving us 3rd July also AX2009 / AIMS have ben replaces with POWER AX 2012 which we went live yesterday.
Best Regards
Massimo</t>
  </si>
  <si>
    <t>Alteryx is a BI application which will be used by Supply Chain for loading and manipulating data sets which will then be published through Tableau Online.</t>
  </si>
  <si>
    <t>Data &amp; Analytics</t>
  </si>
  <si>
    <t>Stuart Robinson</t>
  </si>
  <si>
    <t>Sathiamurthy Samidurai</t>
  </si>
  <si>
    <t>Alexander Meijer</t>
  </si>
  <si>
    <t>assessment work is complete.</t>
  </si>
  <si>
    <t>Pending with SDM</t>
  </si>
  <si>
    <t>Bluebelt
An electrical CAD package for electrical design schematics capture and printed circuit boards layout.</t>
  </si>
  <si>
    <t>James Moody</t>
  </si>
  <si>
    <t>Assessment work is completed</t>
  </si>
  <si>
    <t>incomplete assessment</t>
  </si>
  <si>
    <t>Training Development tool for SAP. 
uPerform has been used extensively since 2006 (when it was a prior application called Infopak). It is a completely different type of tool than Learncenter. There are great synergies between the two but they are very different. 
uPerform at the highest level is a documentation creation tool that allows SMEs to record training documentation - effectively reducing/eliminating the requirement to have consultants or specialized training developers to create documentation. 
Once the documentation is created using the desktop application by the authors, the resulting documentation can be published to uPerform's End User website. Anyone who is on the SN network has visibility to the documentation. One work instruction document created by an author creates multiple outputs: html based, pdf, and a html-based simulation. One document with multiple outputs. 
In addition to transactional-based documentation, uPerform also offers the development of a document output called a Course. These are similar to "powerpoint" type courses that can contain embedded simulations with the option to include a knowledge check as well. 
It is a very robust application and has been used for all NAPO/EPO/GPO implementations as well as multiple training reference materials for many other areas - Ortho's Customer Service for example has all our training reference materials stored there.</t>
  </si>
  <si>
    <t>Robin Curry</t>
  </si>
  <si>
    <t>SNI AWS</t>
  </si>
  <si>
    <t xml:space="preserve">Update From Paul on 8-Jul-20:
Carla confirmed that Ancile uPerform is already on AWS. </t>
  </si>
  <si>
    <t xml:space="preserve">Reporting tool that accesses SAP PR1, SoNar and End User Data Sources
</t>
  </si>
  <si>
    <t>3 - July 20</t>
  </si>
  <si>
    <t>Rohit Gupta</t>
  </si>
  <si>
    <t>Customs Clearance</t>
  </si>
  <si>
    <t>Manas Singha</t>
  </si>
  <si>
    <t>Yvonne Braun</t>
  </si>
  <si>
    <t>Josef Horstmann</t>
  </si>
  <si>
    <t>Birgit Meihack</t>
  </si>
  <si>
    <t>Loaner application</t>
  </si>
  <si>
    <t>Amit Shokeen</t>
  </si>
  <si>
    <t>Sebastian Pasch</t>
  </si>
  <si>
    <t>Peter Heinemann</t>
  </si>
  <si>
    <t>Done with the meeting with Amit.As per the discussion the application is going to be decommissioned in Q1 or Q2 of 2021.</t>
  </si>
  <si>
    <t xml:space="preserve">Facilities Drawings, manufacturing shop floor layouts; vendor supplied drawings and models for Case Development
AUTODESK POWERSHAPE PREMIUM SUBSCRIPTION -- 3,280.00
AUTODESK POWERSHAPE PREMIUM SUBSCRIPTION -- 3,280.00
AUTODESK POWERMILL PREMIUM SUBSCRIPTIon --  9,225.00
AUTODESK POWERMILL PREMIUM SUBSCRIPTION -- 9,225.00
AUTODESK POWERSHAPE PREMIUM SUBSCRIPTION -- 3,280.00
ANNUAL RENEWAL References
S/N: 564-47864651 Expires: 6/19/2019
S/N:564-44606441 Expires: 6/10/2019
S/N: 564-44606342 Expires: 6/10/2019
S/N: 564-43092548 Expires: 6/7/2019
S/N: 564-43090172 Expires: 6/7/2019
</t>
  </si>
  <si>
    <t>Mark Powers</t>
  </si>
  <si>
    <t>15/7/2020
SME session completed.Sent email for few action items.
----------------
20/7/2020
Got the confirmation for server details.One action is pending.</t>
  </si>
  <si>
    <t>Tool to automate batch Job Scheduling and monitoring in SAP PR1 &amp; EPR and Informatica GBIP &amp; Logility</t>
  </si>
  <si>
    <t>ERP</t>
  </si>
  <si>
    <t>Jacek Karas</t>
  </si>
  <si>
    <t>Krzysztof Gaik</t>
  </si>
  <si>
    <t>Pablo Iradier</t>
  </si>
  <si>
    <t>Assessment is completed</t>
  </si>
  <si>
    <t>Remote app for AVON users (Finance) - for HP remote access to local SW.</t>
  </si>
  <si>
    <t>5 - Aug 3</t>
  </si>
  <si>
    <t>Jose Canton</t>
  </si>
  <si>
    <t>AVON (RDP servers) are retired and servers have been turned off.  This session is not required._x000D_
_x000D_
Regards,_x000D_
Paul.</t>
  </si>
  <si>
    <t>Invoiced Sales, Sales Orders and Inventory interfaced from US BPCS, HUB BPCS and Wound SAP
ITLT Cert:26-JUN-17</t>
  </si>
  <si>
    <t>Chris Cook</t>
  </si>
  <si>
    <t>Michael Herd</t>
  </si>
  <si>
    <t>Donann Fowler</t>
  </si>
  <si>
    <t>Done with session.Sent action items to Sathya Murthy and Sai.
Got reply from Sai for Server details.Waiting for other response from Sathya Murthy.</t>
  </si>
  <si>
    <t>China, Malaysia, Thailand, Singapore. Finance / SCM; 06/24/2014 - Update from Shaban - iScala (Malaysia) and iScala (Thailand) retired, functionality moved to this application.
Product Vendor Support=Supported
Delivery Manager Cert=22JUN17</t>
  </si>
  <si>
    <t>Massimo Trambaioli</t>
  </si>
  <si>
    <t>Ala Ahram</t>
  </si>
  <si>
    <t xml:space="preserve">Massimo -_x000D_
Benny will be leaving us 3rd July also AX2009 / AIMS have ben replaces with POWER AX 2012 which we went live yesterday._x000D_
</t>
  </si>
  <si>
    <t>ERP system
Support Knowledge=100%
System Documentation=50%
Maint Agreement=Yes
Product Vendor Support=Supported
Delivery Manager Cert=22JUN17</t>
  </si>
  <si>
    <t>Swapnil Kelaiya</t>
  </si>
  <si>
    <t>Fahad Ummer</t>
  </si>
  <si>
    <t>Basel AbouJalala</t>
  </si>
  <si>
    <t>Pravin Pinto</t>
  </si>
  <si>
    <t>assessment work is completed.</t>
  </si>
  <si>
    <t>ERP System
Product Vendor Support Level: Supported
Delivery Manager Certified: 26-MAY-17</t>
  </si>
  <si>
    <t>Sushant Pawar</t>
  </si>
  <si>
    <t>Badhri Iyengar</t>
  </si>
  <si>
    <t>Operations for Malaysia &amp; Thailand</t>
  </si>
  <si>
    <t>Mulyanto Ng</t>
  </si>
  <si>
    <t>Singapore Commercial</t>
  </si>
  <si>
    <t>GHX EDI Sales Orders</t>
  </si>
  <si>
    <t>Firas Almahamid</t>
  </si>
  <si>
    <t>Pawel Pietrzyk</t>
  </si>
  <si>
    <t>Darlene Balzotti</t>
  </si>
  <si>
    <t>Windows Backup</t>
  </si>
  <si>
    <t>4 - July 27</t>
  </si>
  <si>
    <t>Jacob Goitom</t>
  </si>
  <si>
    <t>Muhammad Hamza</t>
  </si>
  <si>
    <t>Per Jacob will be retired mid Aug 2020</t>
  </si>
  <si>
    <t>Barcoding Software</t>
  </si>
  <si>
    <t>RAQA</t>
  </si>
  <si>
    <t>Derek Spillane</t>
  </si>
  <si>
    <t>Heather Hill</t>
  </si>
  <si>
    <t>Christine Walters</t>
  </si>
  <si>
    <t>Order management, Sales, MRP. Original Name: "OMS, BAS". Per Yvonne, OMS was the vendor name. However, vendor is no longer in business.
01/20/16 - Yvonne sent email indicating this is GxP.</t>
  </si>
  <si>
    <t>Meinrad Riedinger</t>
  </si>
  <si>
    <t>AS400 - out of scope</t>
  </si>
  <si>
    <t>Yvonne -_x000D_
I thought we agreed with Ken that AS400 applications cannot be migrated to cloud? BAS is an application which is running on the AS400</t>
  </si>
  <si>
    <t>Local managerial reporting system</t>
  </si>
  <si>
    <t>Jerry Li</t>
  </si>
  <si>
    <t>Jinble Li</t>
  </si>
  <si>
    <t>Las Lu</t>
  </si>
  <si>
    <t>Jinble to complete the questionnaire form and submit. Follow-up sessions may be required.</t>
  </si>
  <si>
    <t>ERP Application
Product vendor support: Supported</t>
  </si>
  <si>
    <t>Tsutomu Hirooka</t>
  </si>
  <si>
    <t>Shinji Hosoda</t>
  </si>
  <si>
    <t>31-Sep-21</t>
  </si>
  <si>
    <t>BPCS
-	Only Japanese supported
-	OS400 can’t be migrate to cloud
-	BPCS will be retired after POWeR project go-live (in 2021)
Tsutomu HIROOKA | IT Director |</t>
  </si>
  <si>
    <t>Bluebelt
"Maintains records related to product and design history file investigations and actions on performance issues identified on Robotics products. 
Used for Navio Product Development"</t>
  </si>
  <si>
    <t>Costa Nikou</t>
  </si>
  <si>
    <t>Sales Figures</t>
  </si>
  <si>
    <t>Mark Elliott</t>
  </si>
  <si>
    <t>Part - not enough</t>
  </si>
  <si>
    <t>Calibration Management Tool</t>
  </si>
  <si>
    <t>Danielle Blackwell</t>
  </si>
  <si>
    <t>Keith Smiley</t>
  </si>
  <si>
    <t>DCaaS</t>
  </si>
  <si>
    <t>It won’t be a cloud migration</t>
  </si>
  <si>
    <t xml:space="preserve">Building Card Access System used in Costa Rica.
05/31/16 - Adding per request from Mark Beal. </t>
  </si>
  <si>
    <t>Marcos Obando</t>
  </si>
  <si>
    <t>Miguel Montero</t>
  </si>
  <si>
    <t xml:space="preserve">Out of scope We are in the middle of replacing this application for a new one. (the new one is a feature of an existing application) So. Once the migration is completed, we can get rid of CardAccess 3000.
I think this could be done by middle of July
</t>
  </si>
  <si>
    <t>Internal and External FTP (file transfer) servcies. External (DMZ) leverages AS2 encryption (Axway, WS_FTP). Supports many internal business applications and processes. SAP, BPCS, PRMS, etc.
ITLT Cert: 26-JUN-17
Del Cert:26JUN17</t>
  </si>
  <si>
    <t>Tjebbes Feenstra</t>
  </si>
  <si>
    <t>CIMCO (China)</t>
  </si>
  <si>
    <t>Manufacturing</t>
  </si>
  <si>
    <t>Carla Morris</t>
  </si>
  <si>
    <t>CIMCO (Mansfield)</t>
  </si>
  <si>
    <t>CIMCO (Memphis)</t>
  </si>
  <si>
    <t>Phone software</t>
  </si>
  <si>
    <t>William Brock</t>
  </si>
  <si>
    <t>many dependencies and Global SIP project it is not eligible for cloud migration</t>
  </si>
  <si>
    <t>As per Pawel "We had technical session with our voice support team regarding possibilities to move Cisco System Unity VM and unified messaging and IXI UMS Fax Server to Cloud. Because of many dependencies and Global SIP project it is not eligible for cloud migration. Please be so kind to remove it form list and cancel both meetings tomorrow."</t>
  </si>
  <si>
    <t>Public DNS using Webfiltering. Proxy for internet browsing. Umbrella filters the traffic and blocks/whitelists sites.
Has a deployed agent on end user compute
Support vendor is Cisco</t>
  </si>
  <si>
    <t>Security</t>
  </si>
  <si>
    <t>Jody Jenkins</t>
  </si>
  <si>
    <t xml:space="preserve">•	Cisco Umbrella – Will be replaced by PaloAlto’s web filtering </t>
  </si>
  <si>
    <t>Bluebelt
Web-application that manages product requirement specifications, test plans, risk assessments, summary test reports and requirement-to-test report traces. Used for Navio Product Development to record and maintain design history file documents.</t>
  </si>
  <si>
    <t>Stephen Wetzel</t>
  </si>
  <si>
    <t>7/28/2020
Matt need to confirm like the decision to be made by mid of August 2020, if SNI wants to choose one of the below application Product Development Platform ( Jama , Cognition cockpit )</t>
  </si>
  <si>
    <t>TM1 Strategic Planning Application</t>
  </si>
  <si>
    <t>Nick Hatfield</t>
  </si>
  <si>
    <t>The Session is done.</t>
  </si>
  <si>
    <t>Cognos instances for Enterprise Data Warehouse (GBIP) environment.
ITLT Cert:26-JUN-17</t>
  </si>
  <si>
    <t>Complex - separate project</t>
  </si>
  <si>
    <t>As discussed with Sathia all Cognos and Informatica apps will be under discussion and for time being these are out of scope.</t>
  </si>
  <si>
    <t>Used for demand planning of the former Plus products. Update from Lucie: "Manu produces a plan for the Plus parts that is passed to SAP PRD.  Those forecasts are then netted to create the production plan.  The result is then passed to Cognos for further forecast intelligence and the final result is passed to Movex." Demand Planning: "All countries use the web interface with Cognos to enter their forecast changes.  Always have.  
These forecasts go directly into the Cognos system the demand planners use in Baar Switzerland. 
THose forecasts in Cognos pass into Movex - the Aarau manufcturing system. "</t>
  </si>
  <si>
    <t>Antoine d'Overschie</t>
  </si>
  <si>
    <t>Dragomir Lakic</t>
  </si>
  <si>
    <t>Matthias Felder</t>
  </si>
  <si>
    <t xml:space="preserve">Cognos Demand planning is in a process of decommissioning, therefore no reason to migrate to Cloud
Regards
Antoine </t>
  </si>
  <si>
    <t>STGP and RUBIK are the new Sales Reporting using Cognos BI front-end using Cognos TM1 data source; 03/03/15 - Merging the "Cognos TM1" entry into this entry.
ITLT Cert:26-JUN-17</t>
  </si>
  <si>
    <t>action items sent to Sathia</t>
  </si>
  <si>
    <t>The portal allows External S&amp;N Customers to access usage information reguarding the CONNECT NPWT pump from S&amp;N.  These devices are rented to patients, and the device reports back information related to it's use via AT&amp;T's 3G machine to machine network.  This usage information is then used for billing purposes.
Engineering Contact: Allan Macrae  in the UK</t>
  </si>
  <si>
    <t>Rebecca Ford</t>
  </si>
  <si>
    <t>End Note is uploaded although it’s a desktop app only with no servers that we’ll be migrating to a SaaS at some point.  CVS is also uploaded. 
CONNECT is being retired.
Matt</t>
  </si>
  <si>
    <t>ETL for Dr.sum, Web Customer Support and Shipping Slip Management from SAP</t>
  </si>
  <si>
    <t>Part - enough</t>
  </si>
  <si>
    <t>Connect Plus
-	Only Japanese supported
-	Extract data from SAP (EPR)
-	ConnectPlus will be retired after POWeR project go-live (in 2021)
Tsutomu HIROOKA | IT Director |</t>
  </si>
  <si>
    <t>Shipping System for UPS/DHL. 01/21/16 - Update from Al. Non-FedEx Shipping software for XPS Ship in SAP Licensed through Catalyst - Licensed for Connectship and 2 carriers - UPS, DHL. 
Removing DHL Connect and Progistics to combine into this one entry.</t>
  </si>
  <si>
    <t>Danyelle Johnson</t>
  </si>
  <si>
    <t>Bluebelt
"Source code for product software development is maintained in CVS. 
CVS provides configuration management for source-code files for Navio Implant Databases and the Navio System (GUI) Language Pack. 
Used for Navio Product Development"</t>
  </si>
  <si>
    <t>Action items sent.</t>
  </si>
  <si>
    <t>The url (dynomite.sncorp.smith-nephew.com.) Matt provided, still have to be clarified how it is connected with CVS and function?</t>
  </si>
  <si>
    <t>Provides privilege elevation for non-privileged users on workstations removing the need for local admin privileges.</t>
  </si>
  <si>
    <t xml:space="preserve">Recommendation from vendor to keep in DCs </t>
  </si>
  <si>
    <t xml:space="preserve">•	CyberArk EPM (Endpoint Privilege Management) – Recommendation from vendor to keep in DCs – may add items in cloud if required </t>
  </si>
  <si>
    <t>Manages passwords for privileged accounts in the S&amp;N environment.</t>
  </si>
  <si>
    <t>•	CyberArk PAM (Privileged Access Management) - Recommendation from vendor to keep in DCs – may add items in cloud if required</t>
  </si>
  <si>
    <t xml:space="preserve">This application is used to store an electronic copy of PODs, Invoices, Statements and other forms which might be needed to be located and sent to customers, auditors, suppliers etc. at a later stage
</t>
  </si>
  <si>
    <t>Dave Cranny</t>
  </si>
  <si>
    <t>Mpho Gwala</t>
  </si>
  <si>
    <t>Maria Areal</t>
  </si>
  <si>
    <t>Procution CNC sofware</t>
  </si>
  <si>
    <t>Martin Senn</t>
  </si>
  <si>
    <t>Session finished but we have lots of action items which are sent to Antoine.
5-Aug, Antoine, replied to most of the questions, so we will document in the Assessment the complexity of the application.</t>
  </si>
  <si>
    <t>Complex appliction, server/client architecture on .NET remoting, SQL Server, ftp server, shared drive, SMB, Cimco NFS Server for Heidenhain controls and network adapter with ftp client for machines with serial interface. Has latency requirements. Many network adapters and machines have fixed IPs, DNC Server has also a fixed IP.</t>
  </si>
  <si>
    <t>Business Intelligence for sales amount and inventory</t>
  </si>
  <si>
    <t>Chika Ishii</t>
  </si>
  <si>
    <t>Shinya Dobashi</t>
  </si>
  <si>
    <t>The Session  partially completed.Questionnaire was also incomplete.Chika will complete the Questionnaire and will send it back.
-----------------------------
10/8/2020
Chika has completed and sent  the questionnaire . Will start doing the assessment</t>
  </si>
  <si>
    <t>CRM interfaces  Tenders, repairs, prices</t>
  </si>
  <si>
    <t>Commercial</t>
  </si>
  <si>
    <t>Santhosh Nair</t>
  </si>
  <si>
    <t>Andres Bernard</t>
  </si>
  <si>
    <t>Oriol Morral</t>
  </si>
  <si>
    <t>Carles Ferrer</t>
  </si>
  <si>
    <t>Action items sent to Andres and Team.</t>
  </si>
  <si>
    <t>Eagle RF Express
RF-Gun Software</t>
  </si>
  <si>
    <t>Samson Tom</t>
  </si>
  <si>
    <t>Dan Chisnell</t>
  </si>
  <si>
    <t>External web based entry form  to be used by Smith &amp; Nephew customer accounts.  This will gather product information from surgeries to help facilitate warranties and warranty claims for PICO. Users need to be able to enter information into the website which will then be reviewable by internal Smith &amp; Nephew employees through an internal admin site. External users do not need to be able to retrieve this information from website at a later time.</t>
  </si>
  <si>
    <t>Rich Szulewski</t>
  </si>
  <si>
    <t>Andres confirmed It can be retired right now.</t>
  </si>
  <si>
    <t>2020 Q3</t>
  </si>
  <si>
    <t>will be retiring per Paul D</t>
  </si>
  <si>
    <t xml:space="preserve">workflow for master data (item master, customer master and vendor master)
</t>
  </si>
  <si>
    <t xml:space="preserve">Action items sent on mail. </t>
  </si>
  <si>
    <t>This is a public facing website to allow health care professionals download electronic PDF versions of our product instruction for use documents (IFUs).
Healthcare product manufacturers are required to produce and provide Instructions for Use (IFU) documents for their reusable surgical instruments, medical devices and equipment and implantable biologics, materials and devices.</t>
  </si>
  <si>
    <t>Jamie McShan</t>
  </si>
  <si>
    <t>Laurie Jordan</t>
  </si>
  <si>
    <t>Data &amp; Analytics Engineers Data Modelling tool</t>
  </si>
  <si>
    <t>Linda Rosser</t>
  </si>
  <si>
    <t>Hi Vidit,_x000D_
_x000D_
 _x000D_
_x000D_
Erwin Studio is out of scope as this application is considered for elimination._x000D_
_x000D_
 _x000D_
_x000D_
Regards_x000D_
_x000D_
Sathia</t>
  </si>
  <si>
    <t>Web-based application to allow European markets to log their own complaints relating to product delivery  - Dependent on A 305</t>
  </si>
  <si>
    <t>Sri Tupil</t>
  </si>
  <si>
    <t>Maagedha Shajahan</t>
  </si>
  <si>
    <t>Paul Gagg</t>
  </si>
  <si>
    <t>4/31/2020</t>
  </si>
  <si>
    <t>Yes this is the case of another orphan app which was passing around  with no information. After few weeks of looking around , I found that Its old warehouse house app so fall under SCM and  I am the SDM . I had informed Team in May that belong to me  ._x000D_
_x000D_
 _x000D_
_x000D_
No action required for this app as this is no longer used by business . There are other apps “not from my area” running on this server so cannot shutdown the server but application link has been turned off.</t>
  </si>
  <si>
    <t>Commercial reference management software for managing bibliographies and references</t>
  </si>
  <si>
    <t>Desktop App</t>
  </si>
  <si>
    <t>We are moving all 13th and 20th week R&amp;D applications into future scope. We will further reschedule all these.
---------------------------------------------------------
30/07/2020
As per the discussion with Matt its a Desktop application and dont have any servers and any connection with external systems</t>
  </si>
  <si>
    <t>Internal web form to allow sales reps to request orders electronically on their mobile device for Visualization Tower evaluations.  It will be accessed through webaccess on their iPad.</t>
  </si>
  <si>
    <t>Alex Lamont</t>
  </si>
  <si>
    <t>Reporting tool that accesses GDW, ODW, and EPO Ax data sources</t>
  </si>
  <si>
    <t>Session completed.Need to send the action items.</t>
  </si>
  <si>
    <t>Dependencies with 4 integrated application</t>
  </si>
  <si>
    <t>NPWT - monitor &amp; manage patients requirement</t>
  </si>
  <si>
    <t>Regulatory Affairs. 07/28/16 - Identified by Joy Du (App registered by Tom Steels). This system in externally (Internet) exposed.</t>
  </si>
  <si>
    <t>Aileen Diola</t>
  </si>
  <si>
    <t>Tom Steels</t>
  </si>
  <si>
    <t>Joy Du</t>
  </si>
  <si>
    <t>ERP application for Biotherapeutics. Includes both Finance and Manufacturing modules.
1-6-16: Delivery Manager was Steve McNeill. Changed to Robert Jones
Support Knowledge = 75%
System Documentation=50%
Maint agreement =YES
Product vendor support level=Supported
Delivery Mangager CERT: 9-JUN-17</t>
  </si>
  <si>
    <t>Carey Clement</t>
  </si>
  <si>
    <t>Guillermo Santiago</t>
  </si>
  <si>
    <t>Kunal Purkar</t>
  </si>
  <si>
    <t>ig ERP System. SQL Server upgrade is required. Vendor support needed</t>
  </si>
  <si>
    <t>This application is used to store the documents for AWM data warehouse application. The application is retired. As the business need the data for next 5 years it is going to retain the data for next 5 years. When ever the order comes the user will run the eRoom application in the server to access the old history data and send the report.</t>
  </si>
  <si>
    <t>Assessment is completed.</t>
  </si>
  <si>
    <t>Logistics Loaners software</t>
  </si>
  <si>
    <t>Axel Girod</t>
  </si>
  <si>
    <t>This app will decom after this year so no need to move to cloud
Amit Shokeen</t>
  </si>
  <si>
    <t>sdfsa</t>
  </si>
  <si>
    <t>Lucie Horowitz</t>
  </si>
  <si>
    <t>Dawn Pollard</t>
  </si>
  <si>
    <t>As per Amit this application is out of scope .Event Manager also its all part of MLE application.</t>
  </si>
  <si>
    <t>Refrigeration monitoring for lab environments.</t>
  </si>
  <si>
    <t>Lynsey Yardley</t>
  </si>
  <si>
    <t>David Langton</t>
  </si>
  <si>
    <t>Assessment work is complete</t>
  </si>
  <si>
    <t>CostaRica finance</t>
  </si>
  <si>
    <t>action items sent to Paul. After that we will start assessment work</t>
  </si>
  <si>
    <t>Provides document managing solution to electronically store all surgery cases and AWM customer orders paperwork. System stores electronically patient surgery case information as well as accounts receivables documentation.</t>
  </si>
  <si>
    <t>Roberto Pujol</t>
  </si>
  <si>
    <t>Eduardo Lima</t>
  </si>
  <si>
    <t>Keyla Garcia</t>
  </si>
  <si>
    <t>Maritere Diez</t>
  </si>
  <si>
    <t>Used to gather custom implant information and schedule/track custom implant manufacturing for surgeons</t>
  </si>
  <si>
    <t>Daniel Stehle</t>
  </si>
  <si>
    <t>Rodney Overall</t>
  </si>
  <si>
    <t>04/10/14 - Reported as an application missing from EAP by Randall Reavis team during WARP. Visionaire case flow website.</t>
  </si>
  <si>
    <t>Derrick Givens</t>
  </si>
  <si>
    <t xml:space="preserve">a. MEMSRV491 is on OS 2003 with SQL 2005,_x000D_
b. Server USMANSMDBPCW4B is OS 2008, SQL 2005_x000D_
c. CMDB /Cloudscape inventory not consistent Matt, Derrick to verify the server inventory _x000D_
d. Link to  Isilon (Storage Device) for data usage to be clarified._x000D_
e. 2 url are being used hitting to 2 didderent server based on cut of data date, April 3rd 2014._x000D_
f. QA environment (MEMSRV491) is being used to host PROD data._x000D_
g. MEMSRV491 also have other application hosted (not related to Express Visionaire) </t>
  </si>
  <si>
    <t>Fixed Assets. 6 users in the U.S. (3 Florida; 3 Memphis).  This application is accessed via a remote desktop connection and not from the users pc - via RDP server USMAN-SMTSPW01.  This has the client Sage software installed.  USMAN-SMAPPVW52 is the Windows 2012 server which has the server (and client) Sage software installed and holds the data.</t>
  </si>
  <si>
    <t>Ritesh Prakash</t>
  </si>
  <si>
    <t>Frankie Brooks</t>
  </si>
  <si>
    <t>_x000D_
Hi Matt,_x000D_
Below apps are still pending to schedule/re-schedule. Please let us know when you will be able to complete the questionnaire for below applications?_x000D_
Magic X_x000D_
MASK_x000D_
MATLAB_x000D_
Evisense_x000D_
LIFEMOD BIOMECHANICS SYS_x000D_
SVN - Subversion Configuration Management</t>
  </si>
  <si>
    <t>Currently in AWM, Germany only
ITLT Cert: 26-MAY-17</t>
  </si>
  <si>
    <t>Yvonne Eckert</t>
  </si>
  <si>
    <t>Hello Vidit,
Fax to EDI functionality has been replaced by Esker which is a SaaS application. Therefore, there is no need to migrate FAX to EDI to Cloud</t>
  </si>
  <si>
    <t>Software to support Professional Education Training Equipment process and team in EUCAN.</t>
  </si>
  <si>
    <t>Beat Leimgruber</t>
  </si>
  <si>
    <t>Transfering files into Business Objects server in South Africa. Not vendor supported.</t>
  </si>
  <si>
    <t>Wen Han Som</t>
  </si>
  <si>
    <t>Lukman Haryanto</t>
  </si>
  <si>
    <t>Inventory Management –Tracks all components, WIP, FG, &amp; Field Inventory.  Lot, revision, and expiration date traceability. 
-ACQ SOURCE: ROTATION MEDICAL</t>
  </si>
  <si>
    <t>Gonzalo Mata</t>
  </si>
  <si>
    <t>retirement</t>
  </si>
  <si>
    <t>Hi Maciek,_x000D_
_x000D_
Yes , we will need Sathia &amp; team to  join the call so please forward invite to Sathia._x000D_
_x000D_
 _x000D_
_x000D_
Logility and Infor MLE is out of scope for now due to the nature of complexity of the application and investment required . They don’t fit the criteria of lift and shift and more fall into large project category due to the complexity of application._x000D_
_x000D_
 _x000D_
_x000D_
Fishbowl is out of scope as Site which is using this application will be closed . . Ken mentioned that any application  which is going to be shut down in 2021 does not need to migrate as those application will stay in Data Center._x000D_
_x000D_
 _x000D_
_x000D_
Thanks_x000D_
_x000D_
Amit</t>
  </si>
  <si>
    <t>FlexLM3 (CPS Data Collector Only)</t>
  </si>
  <si>
    <t>Jason Jordan</t>
  </si>
  <si>
    <t>EDI; EDIFACTS (Component)
ITLT Cert: 26-JUN-17</t>
  </si>
  <si>
    <t>SAP on HP-UX - out of scope</t>
  </si>
  <si>
    <t>this application is running on HP-UX so OoO.</t>
  </si>
  <si>
    <t>3-D design and engineering technology that streamlines a wide range of inspection and manufacturing processes</t>
  </si>
  <si>
    <t>Kyle Lonidier</t>
  </si>
  <si>
    <t xml:space="preserve">- Co-hosted license server apps (MEMSRV236) _x000D_
- Mac Address would have to stay the same for the licesing to continue working.  If we can't emulate mac address then the server would have to go to DCaaS._x000D_
</t>
  </si>
  <si>
    <t>Enables Telnet SAP Console for Easykit RFID system</t>
  </si>
  <si>
    <t>Git Version control is used to maintain source code for product software development.  Git provides configuration management for source code files used to develop Navio product software.</t>
  </si>
  <si>
    <t xml:space="preserve">Matt confirmed on SME Session his plan to retire GIT on Aug 20th 2020 (ETA by end of 2020).
------------
Reschedule again from 08/06/20 to 08/20/20 </t>
  </si>
  <si>
    <t>Oracle instances for Enterprise Data Warehouse (GBIP) environment.
Name changed to Global Business Information Platform (RUBIK). 22-MAR-17 Per Troy Seals and Robert Heide
ITLT Cert:26-JUN-17</t>
  </si>
  <si>
    <t>John Samuel John</t>
  </si>
  <si>
    <t>This application can not be migrated to Azure now due to high investment requirement for replatform effort</t>
  </si>
  <si>
    <t>Microsoft SQL - Global Business Warehouse system for Sales, Inventory, Contracts, Products. GDW is the data source for US, Japan, China, and ANZ ASD Endo reporting  and  analytics environment. Business Objects is the reporting tool  interface. 
ITLT Cert:26-JUN-17</t>
  </si>
  <si>
    <t>Action-items sent to get few information about application.</t>
  </si>
  <si>
    <t>03/07 - TS - Received request to add this application to portfolio.</t>
  </si>
  <si>
    <t>Richard Newlove</t>
  </si>
  <si>
    <t>Few action items sent to Sathia. He will response those.</t>
  </si>
  <si>
    <t xml:space="preserve">Full VPN </t>
  </si>
  <si>
    <t>Paul Funk is the SDM, but again this is part of the Firewall and cannot be migrated to the cloud.</t>
  </si>
  <si>
    <t>Regulatory Affairs</t>
  </si>
  <si>
    <t>Bradley Heil</t>
  </si>
  <si>
    <t>Approval or rejection of Sports Med and Ortho goods requested for return to the global distribution center.</t>
  </si>
  <si>
    <t>RK Seelam</t>
  </si>
  <si>
    <t>Susan Farnsworth</t>
  </si>
  <si>
    <t>Session is done.Will send the action items .</t>
  </si>
  <si>
    <t>Web-based admin screens to allow Global Supply Chain users to manage elements of the data in the Data Warehouse.  Arlene has documentation from Paul Davison.</t>
  </si>
  <si>
    <t>Dave Roberts</t>
  </si>
  <si>
    <t>Sarah Armitage</t>
  </si>
  <si>
    <t>Assessment work in progress</t>
  </si>
  <si>
    <t>Web based application that notifies key departments of a new hire via e-mail. In House Application.
URL:  http://orthonet.smith-nephew.com/NonEmpNotification/default.aspx</t>
  </si>
  <si>
    <t>Carla Crockett</t>
  </si>
  <si>
    <t>ADE: Shop Floor Control, PZE: Time recording and ZKS: Access control. 01/20/16 - Criticality, RTO, DR Plan - Updated from email request from Yvonne.</t>
  </si>
  <si>
    <t>Sanctions list checking softawre. 01/20/16 - RTO, DR Plan - Updated from email request from Yvonne.</t>
  </si>
  <si>
    <t>Assessment work is complete.</t>
  </si>
  <si>
    <t>SPC Software. Statistical Process Control. 03/29/16 - Per Al Whitney, this is a desktop app and has limited IT support.</t>
  </si>
  <si>
    <t>Gary Lynch</t>
  </si>
  <si>
    <t>Informatica instance for Enterprise Data Warehouse (GBIP) environment.
ITLT Cert:26-JUN-17
Name Formally Informatica (GBIP) Changed per SRR0082319 to reflect current name</t>
  </si>
  <si>
    <t>Chaitanya Pogula</t>
  </si>
  <si>
    <t>Hi Vidit,
SoNAR data integration is out of scope as of now
As we discussed before, this requires huge re-platform effort
Regards
Sathia</t>
  </si>
  <si>
    <t>ETA tool. Mainly used to load data between BPCS, ERP, WMD Data Warehouse and MLE planning system
Name Formally Informatica (Hull) Changed per SRR0082319 to reflect current name</t>
  </si>
  <si>
    <t>Laura Marshall</t>
  </si>
  <si>
    <t>Data quality tool allows business users to monitor data quality and perform data set discovery</t>
  </si>
  <si>
    <t>GDSN is a Global GS1-driven initiative to provide a standardized data format / repository design to allow manufacturers and customers to efficiently exchange product data (at SKU-level).  This is done using GDSN Data pool companies assigned in each market, or globally at company level. Our customers subscribe to get access to various data sources from that pool (paid). We subscribe to get access to customer metadata from the data pool. The objective is to drive efficiency and transparency in the Healthcare supply chain. This project will put in place a single, global, integrated approach to e-commerce which incorporates the immediate GS1/GDSN requirements and a business as usual standardized process to support future customer needs &amp; market requirements either in response to a mandate or proactively to enhance our customers' experience.</t>
  </si>
  <si>
    <t>Stephen Roan</t>
  </si>
  <si>
    <t>SDM opinion to directly install Latest version to cloud and running on-prem app parallel till cloud based app is validated and go live.During detailing migration, decision to made to move along with near integrated application and/or isolate non related application from the servers. SDM can explore the option to host on exclusive server for IDQ (VM).</t>
  </si>
  <si>
    <t>Printout Design. 01/20/16 - RTO, DR Plan - Updated from email request from Yvonne.</t>
  </si>
  <si>
    <t>As Yuonne Confirmed Hi All,
yes, Massimo is right, Interform/400 is an AS400 application, please put it out of scope.
Best regards</t>
  </si>
  <si>
    <t>Site used by R&amp;D and Marketing to track new prodcut ideas. 
Update from Doug C.: "The main application (Scampi) is used by the Inventures team to manage new product ideas.  This is an internal application and is on mmpsrv046 and is scheduled to move to USMAN-SMWSPVW12 the weekend of Feb. 13th.  There is a public facing application (this is a one page form) for Inventures called New Ideas and is public facing and hosted on mmpsrv023.  This application is used by doctors, nurses, Sales Reps, … to submit new product ideas."</t>
  </si>
  <si>
    <t>Arunkumar Palanimuthu</t>
  </si>
  <si>
    <t>Jeff Wyman</t>
  </si>
  <si>
    <t>This software have two modules;
1. Calibration Management used by Quality Management
2. Operating Equipment Management used by Downstream Engineering</t>
  </si>
  <si>
    <t>Roger Schaller</t>
  </si>
  <si>
    <t xml:space="preserve">8/19/2020 Aileen, the only action item on you for this is to let us know how license is being handled for Desktop and Server? 
Aileen : 2nd modul is being used by Engg (Carla), so Aileen will work with Carla to decide on next course of action.
------------
Needs to be rescheduled. Its rescheduled again from 07/16/2020 to 08/05/2020
-----------------
8/5/2020
Once again since the questionnaire is not filled the session  
 got canceled.Aileen said like will send it to the vendor for filling. Meeting has been rescheduled again from 05 aug to 25 aug
--------
</t>
  </si>
  <si>
    <t>Data Warehouse for the SABO reporting System</t>
  </si>
  <si>
    <t>Done with the session.Sent the action items.</t>
  </si>
  <si>
    <t>ERP
Product Vendor Support= UNSUPPORTED
Delivery Manager Cert:22JUN17</t>
  </si>
  <si>
    <t>Magnus Chen</t>
  </si>
  <si>
    <t>Priscilla Chan</t>
  </si>
  <si>
    <t xml:space="preserve">Massimo - _x000D_
The Apac roadmap we are filing CER, and already discussed with management, aims at replacing within 2021-2022 following systems:_x000D_
1)	SAP Business ONE in S. Korea_x000D_
2)	Iscala in HongKong_x000D_
3)	AX 2009 for ASEAN (Singapore, Malaysia, Indonesia, Thailand)_x000D_
4)	AX 2009 India_x000D_
5)	AX 2009 UAE / Saudi Arabia_x000D_
_x000D_
Japan BPICS + SAP will be replace in P5/2021 as part of POWER Japan project_x000D_
</t>
  </si>
  <si>
    <t>Business Only Application - No IT support - Application provides stability testing against product samples</t>
  </si>
  <si>
    <t>Blake Hemmel</t>
  </si>
  <si>
    <t xml:space="preserve">Fax Server solution for inbound fax services, integrated in our CISCO VOIP/IPT
</t>
  </si>
  <si>
    <t>Michael Schatten</t>
  </si>
  <si>
    <t>Workflow tool for document management system - deals with approvals etc</t>
  </si>
  <si>
    <t>Alexandra Jauch</t>
  </si>
  <si>
    <t xml:space="preserve">We are not migrating Docuware because of the physical and workflow limitation._x000D_
The plan is that this will either be replaced by eQMS Document management system._x000D_
</t>
  </si>
  <si>
    <t>Software that manages key entry. Used at Aarau.</t>
  </si>
  <si>
    <t>Ken Holton</t>
  </si>
  <si>
    <t>Patrick Groth</t>
  </si>
  <si>
    <t>Werner Fischer</t>
  </si>
  <si>
    <t xml:space="preserve">KEPServerEX enables users to connect, manage, monitor, and control diverse automation devices and software applications through a single-server interface.  '
Application  called Tulip.  
</t>
  </si>
  <si>
    <t>John Thomas</t>
  </si>
  <si>
    <t>Dan Meyer</t>
  </si>
  <si>
    <t>Per the meeting notes from Ken and Carla - already SaaS</t>
  </si>
  <si>
    <t>EDI system - receiving orders from customers and send electronic invoices to customers</t>
  </si>
  <si>
    <t>Thue Lang</t>
  </si>
  <si>
    <t>Henrik Jakobsen</t>
  </si>
  <si>
    <t>.Net Application that runs daily to update the LDAP database on USMAN-SMDBPVW12</t>
  </si>
  <si>
    <t>Engineering software for biomechanics which quickly creates accurate, dynamic human models which can be analyzed for contacts, displacements, velocity, acceleration, muscle and joint forces, muscle timings, control functions and energetics.</t>
  </si>
  <si>
    <t xml:space="preserve">LIFEMOD BIOMECHANICS SYS- Matt to follow up with SME and confirm SME session Date/time
----------------------------
Aug-4: As per Matt its Out of Scope - office is being closed and there is no decision about the servers yet
</t>
  </si>
  <si>
    <t>Schedule Surgical Cases by Procedure and Loaner Orders by Procedure/Catalog/Kit - Order, Pick, Pack, Ship, Receive, Inspect, Replenish. 
June 2, 2020: Being replaced by Movemedical next year. That's phase two.
=============================
Being Replaced by SAP. 
03/09/16 - Per Dave M, this is now in scope for SOX.
ITLT Cert:26-JUN-17
USASHSMDBQVW01 
is the TEST OSC server for Visionaire</t>
  </si>
  <si>
    <t>David Bradley</t>
  </si>
  <si>
    <t>Matthew Yeomans</t>
  </si>
  <si>
    <t>31-Jun-21</t>
  </si>
  <si>
    <t>Hi,
Loaners/OSC is scheduled to be replaced OS by Q2 2021.  Please remove from the Cloud Migration list.
Thanks,
Andres</t>
  </si>
  <si>
    <t>Middleware for Network monitoring with VOLOGY</t>
  </si>
  <si>
    <t>Marcin Berkowicz</t>
  </si>
  <si>
    <t>The meeting needs to be rescheduled. Roman is the owner but not the SME/SDM. I’ll have the team work on the questionnaire and we can reschedule the meeting once it’s complete._x000D_
Also LogicMonitor should not be in scope and needs to be removed from the list. It’s a Monitoring tool used by Vology to Monitor our Network environment._x000D_
Thanks,_x000D_
Patryk"</t>
  </si>
  <si>
    <t>Global Supply Chain planning and inventory optimization. Implemented as part of project: Sudoku.</t>
  </si>
  <si>
    <t>Dianne Dalton</t>
  </si>
  <si>
    <t>Todd Smith</t>
  </si>
  <si>
    <t>Global Supply Chain planning and inventory optimization</t>
  </si>
  <si>
    <t>Building Automation in Costa Rica</t>
  </si>
  <si>
    <t>Assessment is comleted</t>
  </si>
  <si>
    <t>Real time design rule checking software. Application for the plastic and metal sintering machines</t>
  </si>
  <si>
    <t>Robin Defries</t>
  </si>
  <si>
    <t>_x000D_
Thu 06/08/2020 21:00   Hi Matt,_x000D_
Below apps are still pending to schedule/re-schedule. Please let us know when you will be able to complete the questionnaire for below applications?_x000D_
Magic X - Razak to replace with Unigraphics 14-Aug (Done) _x000D_
MASK_x000D_
MATLAB_x000D_
Evisense_x000D_
LIFEMOD BIOMECHANICS SYS_x000D_
SVN - Subversion Configuration Management_x000D_
-----------_x000D_
01/08/2020 - Razak has reschduled all the above. Mask and Lifemod are OOS.</t>
  </si>
  <si>
    <t>Manufacturing Maintenance and Repair management software; Mainsaiver CMMS is used in Hull only</t>
  </si>
  <si>
    <t>James Sharpe</t>
  </si>
  <si>
    <t>Dave Chamberlain</t>
  </si>
  <si>
    <t>Used by engineers to measure patient x rays and compare to patients MRI's.  Used by Visionaire designers to manipulate MRI's.  Creates 3d pictures of paitents bones</t>
  </si>
  <si>
    <t>Out of Scope (reason Desktop app only), Matt confirmed this.</t>
  </si>
  <si>
    <t>Serves as the foundation for all MathWorksª products. It includes a programming language and tools for algorithm development, data analysis, data visualization, and numeric computation.  Local install only</t>
  </si>
  <si>
    <t>Antivirus software system for desktops and servers.
Product Vedor Support Level: Supported
Delivery Manager Certified - 26-MAY-17
Updated ITLT and Support Manager due Org changes</t>
  </si>
  <si>
    <t>It is confirmed McAfee will retire until end of 2021</t>
  </si>
  <si>
    <t>Coordinate Measuring Machine (CMM) Software
https://ecatalog.mitutoyo.com/MCOSMOS-Coordinate-Measuring-Machine-Software-C1019.aspx
Hardware that runs this software is purchased directly by the vendor.</t>
  </si>
  <si>
    <t>Christian Nitschke</t>
  </si>
  <si>
    <t>The Metasys System controls the complete site. That include the Air Handler Units, Temperature Control and monitoring, Pressure Control and monitoring(Manufacturing Rooms), Humidity monitoring, Chillers, Boiler, etc.
Manages the connection and oversite of the manufacturing equipment utilized in our Ft Worth manufacturing plant.</t>
  </si>
  <si>
    <t>Brad Poston</t>
  </si>
  <si>
    <t>Martin Pichardo</t>
  </si>
  <si>
    <t>CRM software Entire Organization / Sales /Cust Serv</t>
  </si>
  <si>
    <t>Vassie Ponsamy</t>
  </si>
  <si>
    <t>Hi, _x000D_
I’m in the process of “Retiring” this application._x000D_
 _x000D_
Thanks, _x000D_
Andres_x000D_
The request for retiring is scheduled for August 13’s CAB.</t>
  </si>
  <si>
    <t>CRM  System for ANZ
Copied from Microsoft Dynamics CRM 2011 (ANZ) per Troy 30-JAN-17.</t>
  </si>
  <si>
    <t>Darrell Jackson</t>
  </si>
  <si>
    <t>Nina Fan</t>
  </si>
  <si>
    <t xml:space="preserve">ANZ CRM is not in scope of migration 
Aligned with Commercial IT leadership
 To be replaced by Salesforce in 2021
Regards
Rohit Gupta  | Business Partner IT  | Smith and Nephew – Australia and New Zealand 
Sydney , Australia 
</t>
  </si>
  <si>
    <t>Segmentation tools to convert your scanner data to a range of output formats, or perform a variety of design and engineering operations directly on your 3D model</t>
  </si>
  <si>
    <t>Several different Licences for each GBU</t>
  </si>
  <si>
    <t>Server has OEE co-host application that needs to be isolated during move phase.</t>
  </si>
  <si>
    <t>Supply Chain: Forecasting &amp; Demand Management, Replenishment Planning &amp; RCCP</t>
  </si>
  <si>
    <t>Kamal Mishra</t>
  </si>
  <si>
    <t>Raj Narasimhan</t>
  </si>
  <si>
    <t>Hi Maciek,
Yes , we will need Sathia &amp; team to  join the call so please forward invite to Sathia.
Logility and Infor MLE is out of scope for now due to the nature of complexity of the application and investment required . They don’t fit the criteria of lift and shift and more fall into large project category due to the complexity of application.
Fishbowl is out of scope as Site which is using this application will be closed . . Ken mentioned that any application  which is going to be shut down in 2021 does not need to migrate as those application will stay in Data Center.
Thanks
Amit</t>
  </si>
  <si>
    <t>Long Description:
The MIMS application allows our field sales reps visibility into their current inventory, customer accounts and delivered order status. A rep can use the application to create an order for their customer for inventory that they currently have in hand and are physically delivering to the customer. 
Each night the system data including inventory, accounts, sales districts are repopulated from feeds out of SAP. After the information is updated, any Draft or Pending PO order inventory is updated to reflect what has been allocated by the MIMS system but not yet in SAP.
Key Interfaces:
'MobileOrderFormExtractLoad' Interface - executes SSIS packages to import data from SAP, the program then loads the data tables and executes some data maintenance stored procedures.
'MobileImsOutput' Interface - creates EDI order files to be placed in a shared folder where they can be retrieved and processed by Gentran for SAP.
Short Description:
Order entry system for sales reps providng delivered orders to customers.
03/09/16 - Per Dave M, this is now in scope for SOX.</t>
  </si>
  <si>
    <t>Johanna Perez</t>
  </si>
  <si>
    <t>Adriana Zamora</t>
  </si>
  <si>
    <t>Dashboard Application</t>
  </si>
  <si>
    <t>Hiroaki Sugamoto</t>
  </si>
  <si>
    <t>Questionnaire is incomplete.Both the applications Dr.Sum and Motion Board are in the same server and Motion Board is a BI for the Dr.Sum data. Chika will complete the Questionnaire and will send it back.
-----------------------------
10/8/2020
Chika has completed and sent  the questionnaire . Will start doing the assessment</t>
  </si>
  <si>
    <t>Viewing software used for AutoCAD drawings</t>
  </si>
  <si>
    <t>Rob Cooper</t>
  </si>
  <si>
    <t>The sesion has been completed and also got response for the action items sent.Started working on the assessment document.</t>
  </si>
  <si>
    <t xml:space="preserve">No vendor Support, License authentication to be tested on Temporary Test Server before PROD, Server is co-hosted with other apps_x000D_
- Solidworks_x000D_
- Unigraphics_x000D_
- Flex LM_x000D_
- MATLAB_x000D_
</t>
  </si>
  <si>
    <t>email phishing</t>
  </si>
  <si>
    <t>John Briggs</t>
  </si>
  <si>
    <t xml:space="preserve">As Jody confirmed this will not move to Azure -•	Nexpose Metasploit – Used to verify penetration testing with in DCs </t>
  </si>
  <si>
    <t>Sets access for legacy Nomino applications (eg. Shipping docs, Encore);</t>
  </si>
  <si>
    <t>Web Application used to maintain NonEmployee data and send data extract to Learn.com</t>
  </si>
  <si>
    <t>Kevin Cousins</t>
  </si>
  <si>
    <t>Web based app for tracking NPWT sales (AWM npwt devices); retired w/ EPO Release. 1/11/16 - Per Chris Cook "Data is incorrect – it SHOULD have been replaced by SAP but that is not the case and it remains in use; managed out of a third party in Germany. Transfer that one to me please." Removed Linda Rosser as the Delivery Manager.
ITLT Cert: 26-MAY-17
Business Owner is TBD - ECMDB Cannot Remove due to sec perm.</t>
  </si>
  <si>
    <t>Sebastian Jaschinski</t>
  </si>
  <si>
    <t>Thorsten Kreuser</t>
  </si>
  <si>
    <t>Virtulized</t>
  </si>
  <si>
    <t>Thomas Spradlin</t>
  </si>
  <si>
    <t>Assessment is complete</t>
  </si>
  <si>
    <t>Application used to perform stock audits at customer premises
Support manager updated per Paul D and Francisco M. 16-NOV-17</t>
  </si>
  <si>
    <t>Oliver Thomi</t>
  </si>
  <si>
    <t>Server authenticates user AD accounts to allow access to the OLMEC UDI Printing software</t>
  </si>
  <si>
    <t>Environmental and database monitoring of GBIP SoNAR servers</t>
  </si>
  <si>
    <t>Andy Challen</t>
  </si>
  <si>
    <t>Financial reporting aka. ESSBASE.  Ex-ARTC application.</t>
  </si>
  <si>
    <t>Dhinagaran Kuppusamy</t>
  </si>
  <si>
    <t>Rick Florence</t>
  </si>
  <si>
    <t>Karen Noffsinger</t>
  </si>
  <si>
    <t xml:space="preserve">Few action items sent to Paul and Dina. </t>
  </si>
  <si>
    <t>OSIsoft software is used to capture, process, analyze, and store data.  It is used as lab software and is not GxP.</t>
  </si>
  <si>
    <t>John Hodgson</t>
  </si>
  <si>
    <t>Leagcy OS , No vendor support</t>
  </si>
  <si>
    <t>Rescheduled from 08/10/20 to 08/13/20
------------------
13-Aug-2020 - Matt/Adrina to laise with Ken on feasibilty to move to Azure with legacy OS or to retain it AS IS current platform or Upgrade to newer version (as seperate proejct)</t>
  </si>
  <si>
    <t>Windows 2003 server, No Vendor Support</t>
  </si>
  <si>
    <t>Used to whitelist/blacklist URLs in the Palo Alto DNS filter protection component.</t>
  </si>
  <si>
    <t>Lawrence Zorio</t>
  </si>
  <si>
    <t>•	Palo Alto DNS Filtering – Internet Web Filter (just an app in the firewalls)</t>
  </si>
  <si>
    <t xml:space="preserve">Hi Deepak,_x000D_
_x000D_
 _x000D_
_x000D_
We can cancel the PanelBuilder SME session.  We have discovered that that PanelBuilder is a pc based application.  It would not be suitable for cloud. </t>
  </si>
  <si>
    <t>Used to manage the Palo Alto firewalls throughout the S+N environment.</t>
  </si>
  <si>
    <t>•	Panorama (Palo Alto Firewall Management Platform) – management console for firewalls</t>
  </si>
  <si>
    <t>CAM system for automating the programming of mutli-axis Turn-Mill centers and Swiss-type lathes.</t>
  </si>
  <si>
    <t>Michael Barnes</t>
  </si>
  <si>
    <t>Credit Card Authorization processing interfaced with SAP EPR and PRD system. 12/1/15 - Paul Wilson requested delivery manager - was set to Tauseef.</t>
  </si>
  <si>
    <t>Steve Horgan</t>
  </si>
  <si>
    <t>Siva Govender</t>
  </si>
  <si>
    <t>Columbia finance app</t>
  </si>
  <si>
    <t>Hi All,
I’ve noticed on looking back that the Softland and Uno payroll applications in Colombia are not active and only used for historical purposes.
The data is required for 5 years and we are on year 2, so I’ve asked the business to put in an archive request so the data can be archived into Serrala and the applications can be decommissioned.
Therefore, I recommend these be removed from scope.
Regards,
Paul.</t>
  </si>
  <si>
    <t>Procurement software</t>
  </si>
  <si>
    <t>René Baumann</t>
  </si>
  <si>
    <t>Silvia Carlino</t>
  </si>
  <si>
    <t xml:space="preserve">PCM (procurement), Movex ERP will migrate to SAP in Q1-Q2 2021, with this migration several application will decommission, PCM is one of these application.
Regards
Antoine </t>
  </si>
  <si>
    <t>PMPA hosts post market product performance information.  Structured data as well as unstructured data including advance search and full-text search.  It will include all CER's and PMS reports for the S&amp;N company for all products.</t>
  </si>
  <si>
    <t>Roger Pearson</t>
  </si>
  <si>
    <t>James Huckle</t>
  </si>
  <si>
    <t xml:space="preserve">31/7/2020
Session is done.Will send the action items and do the follow-up. </t>
  </si>
  <si>
    <t>Run all relevant PowerBI reports for business department</t>
  </si>
  <si>
    <t xml:space="preserve">SDM input suggest there is no dependencies with other application, however the IT architecure shared seems to suggest otherwise, this warrants through analysis of entire application intergration during actual migration. </t>
  </si>
  <si>
    <t xml:space="preserve">Comercial forecast for princings conditions
</t>
  </si>
  <si>
    <t>Maria Ferrer</t>
  </si>
  <si>
    <t xml:space="preserve">PRIMION is time capture system used in Germany commercial business. We have time capture terminals in both Marl and Hamburg. Also this is the former vacation planning system. Also this system manages the access to the building in Marl and is coupled with the Alarm system. The user-interface is a Website: http://ukrthsmappvw23/primeweb/index.jsp
NOTES from Sebastian: 
This was introduced in July 2014.
Business Owner is Udo Jensen (HR Director Germany).
This is vendor supported application.
The server is running a local SQL Express database. It does run IE11 native and no web-plugins/add-ons required. There is also a full client software to program key-cards, to my knowledge.
</t>
  </si>
  <si>
    <t>Udo Jensen</t>
  </si>
  <si>
    <t>Dirk Giezenaar</t>
  </si>
  <si>
    <t>Assessment work is completed.But still there is a open pending action items from SDM side.</t>
  </si>
  <si>
    <t>Business Objects Spend Performance Management and Supplier Scorecards.
Business owner update per:SRR0079440</t>
  </si>
  <si>
    <t>Andrew Croston</t>
  </si>
  <si>
    <t>SAP PSM package which is deployed on HP-UX box</t>
  </si>
  <si>
    <t>Bluebelt
Used to generate the 3 dimensional models of our products. These 3d model are then converted to two dimensional prints within Creo and exported as ODSs and .STEP files.  These documents become part of the Design History file.</t>
  </si>
  <si>
    <t>Branko Jaramaz</t>
  </si>
  <si>
    <t>Manufacturing ERP
SDM: Jacob Goitom pending add to group</t>
  </si>
  <si>
    <t>Reg Subs, Labeling System.
Product Vendor Support=Supported
Delivery Manager Cert: 22JUN17</t>
  </si>
  <si>
    <t>Guoliang Wu</t>
  </si>
  <si>
    <t>Alex Jiang</t>
  </si>
  <si>
    <t>There are few action items are stil pending to complete. Waiting for response on follow-up email.</t>
  </si>
  <si>
    <t>RARRS, Regulatory Submission; Manages the process of new/renew Registration request for China Commercial. Including the approval management, document management and tracking records.</t>
  </si>
  <si>
    <t>Amber Wang</t>
  </si>
  <si>
    <t>Used by Memphis and Aarau. The application basically provides single sign-on functionality by redirecting the users to another web site passing the user credentials to authenticate to the web site.</t>
  </si>
  <si>
    <t>Alan Kee</t>
  </si>
  <si>
    <t>BPCS/AS400 Emulator</t>
  </si>
  <si>
    <t>Joe Szili</t>
  </si>
  <si>
    <t>BPCS AS400 application has been retired in 2015 and this application kept for supporting historical reporting, we do not need to migrate this to Cloud as this may be retired once we have an alternative cloud based solution for historical reporting.</t>
  </si>
  <si>
    <t>Web based application - Informational. 
Per Doug C, Internet exposed b/c accessed by sales reps AND office admins for doctors that use our products. In production since 2006. "There is an internal web application called ReimbursementAdmin which is on mmpsrv046 and being moved this weekend to USMAN-SMWSPVW12.  This application is used by Michelle Lowe to update the Content on the Public Facing web application, Reimbursement, on mmpsrv023."</t>
  </si>
  <si>
    <t>Michelle Lowe</t>
  </si>
  <si>
    <t>Kenneth Stiles</t>
  </si>
  <si>
    <t>Brenda Groves</t>
  </si>
  <si>
    <t>follow up session with Michel and Maagedha (HCL) is required to clarify its working, flows, issues and most importantly how many application are being hosted on the each server (dependencies) on the infra movement, and also how many database of other application are in the SQL server (treatment needs to be laid out based on how to extract this for Reimbursement and Sales Request form application).</t>
  </si>
  <si>
    <t>Salient calculates sales incentive compensation for the US Sports Med and ENT sales forces based upon actual sales data, and business rules managed by Finance.</t>
  </si>
  <si>
    <t>Akhil Radhakrishnan</t>
  </si>
  <si>
    <t>Per Andre: Donann and I discussed and agreed that we should not plan for Salient migration to Azure. We are working on another project to set up a database repository for US Commission data (probably in AWS) and hence we plan to decommission Salient by Q2 next year.</t>
  </si>
  <si>
    <t>ERP South Korea
Product Vendor Support Level: Supported
Support Knowledge: 0%
Delivery Manager Cert: 14-JUN-17</t>
  </si>
  <si>
    <t>Chang Keun Oh</t>
  </si>
  <si>
    <t>Sun Young Kim</t>
  </si>
  <si>
    <t xml:space="preserve">Massimo - 
The Apac roadmap we are filing CER, and already discussed with management, aims at replacing within 2021-2022 following systems:
1)	SAP Business ONE in S. Korea
2)	Iscala in HongKong
3)	AX 2009 for ASEAN (Singapore, Malaysia, Indonesia, Thailand)
4)	AX 2009 India
5)	AX 2009 UAE / Saudi Arabia
Japan BPICS + SAP will be replace in P5/2021 as part of POWER Japan project
</t>
  </si>
  <si>
    <t>SAP Business Intelligence
BWP sends data to TM1, PSM, Pilgrim, Endo Varicent and other apps.</t>
  </si>
  <si>
    <t>SAP Business warehouse is out of scope. Since it is running on HP UX</t>
  </si>
  <si>
    <t>SEAL application manages printed content for the AWM DMS System - Applying watermarking and other information based on document status. Used in Europe and Asia.</t>
  </si>
  <si>
    <t>Rabindra Mishra</t>
  </si>
  <si>
    <t>Wilson Kennedy</t>
  </si>
  <si>
    <t>Chris Green</t>
  </si>
  <si>
    <t>Session is done.Action Items sent .Waiting for the response.</t>
  </si>
  <si>
    <t xml:space="preserve">Corporate Learning / Development </t>
  </si>
  <si>
    <t>James Hegarty</t>
  </si>
  <si>
    <t>SaaS</t>
  </si>
  <si>
    <t>Skillsoft is a SaaS application and should be removed from the list of applications.</t>
  </si>
  <si>
    <t>assessment work is complete</t>
  </si>
  <si>
    <t>Bluebelt
""SmartGit" is an interface to "Git".  SmartGit is an alternative GUI client that is friendlier than the command-line Git client.  
Used for Navio Product Development "</t>
  </si>
  <si>
    <t xml:space="preserve">Matt confirmed on SME Session his plan to retire SmartGIT on Aug 20th 2020 (ETA by end of 2020).
------------
</t>
  </si>
  <si>
    <t>Repository of archived shipping documententation for orders shipped from the Movianto and UDG 3PLs. Developed internally.</t>
  </si>
  <si>
    <t>Archana Sekar</t>
  </si>
  <si>
    <t>Joanne Ball</t>
  </si>
  <si>
    <t>Assesement work is complete.</t>
  </si>
  <si>
    <t>Network Performance monitor</t>
  </si>
  <si>
    <t>Solarwinds                                                                          - Networking monitoring tool, will remain on prem. This is out of scope for the Cloud migration, as discussed with Roman Wojtasik.</t>
  </si>
  <si>
    <t>Computer Aided Design
ITLT Cert:26-JUN-17</t>
  </si>
  <si>
    <t>Christopher Spencer</t>
  </si>
  <si>
    <t>Petra Millberg</t>
  </si>
  <si>
    <t>Product Data Management Software. Secures Solidworks files and metadata.</t>
  </si>
  <si>
    <t>Vishal Jayakumar</t>
  </si>
  <si>
    <t>Solidworks PDM Workgroup stores CAD models in a secure vault.</t>
  </si>
  <si>
    <t>RF Gun Management Console and configuration tool for Manufacturing
ADC is Product vendor</t>
  </si>
  <si>
    <t>Francisco Marconcini</t>
  </si>
  <si>
    <t>Mick Leazer</t>
  </si>
  <si>
    <t>Keith White</t>
  </si>
  <si>
    <t>Spectroscopic data collection and analysis
Name updated due to new release and configuration</t>
  </si>
  <si>
    <t>Tim Colley</t>
  </si>
  <si>
    <t>Latency</t>
  </si>
  <si>
    <t>Bluebelt
"Binary product software is managed on the SVN. 
Used for Navio Product Development"</t>
  </si>
  <si>
    <t>_x000D_
SVN - Subversion Configuration Management - Rescheduled from 07/14/20 to 08/13/20</t>
  </si>
  <si>
    <t xml:space="preserve">Atracsys document repository, documentation revision controlling software
</t>
  </si>
  <si>
    <t>Kevin Ponce</t>
  </si>
  <si>
    <t xml:space="preserve">Hi everyone,
After a review it has been agreed to mark this app as remaining on-prem. Can we please update the trackers to reflect decision this and cancel the session.
Thanks,
Adrian Caines
</t>
  </si>
  <si>
    <t>03/16/16 - According to the directory, Russell Dodd is part of MedEd. Chris C suggested TJ/Sam would be the owners - TJ asked Sam to work with business to identify IT contact. 
Symon Jumpstart is a utility that scans sub nets for the ip addresses of the SDA's.  It is not a critical application and should not interfere with the operation of the digital sign system.  Symon as a whole is a digital sign system that controls the content of the LED signs that are used at Smith and Nephew facilities in the Memphis area.
Also, Nicolas Bussey (desktop) has RDP access to this system.</t>
  </si>
  <si>
    <t>Nicholas Bussey</t>
  </si>
  <si>
    <t>Russell Dodd</t>
  </si>
  <si>
    <t>All, see below.  We can remove Symon Jumpstart from the scope._x000D_
Regards,_x000D_
Paul. _x000D_
_x000D_
It will be replaced by the end of this year for sure._x000D_
Philip Meeker | GBS AV and Executive Technical Service Delivery</t>
  </si>
  <si>
    <t>LAB Application</t>
  </si>
  <si>
    <t>IT tool for inventory,remote takeover,patch management,software distribution</t>
  </si>
  <si>
    <t>Bartosz Ostrowski</t>
  </si>
  <si>
    <t>Evangelos Kontis</t>
  </si>
  <si>
    <t>Alison Conlon</t>
  </si>
  <si>
    <t>As discussed this application will still on-prem.</t>
  </si>
  <si>
    <t>Tableau Bridge will act as an interface between Alteryx (on prem) and Tableau Online (web-based), in order that Supply Chain can publish datasets into Tableau.</t>
  </si>
  <si>
    <t>Ritesh Verma</t>
  </si>
  <si>
    <t>Rachael Lear</t>
  </si>
  <si>
    <t>Action items sent to Yuonne.</t>
  </si>
  <si>
    <t>Customs Tariff No. Administration</t>
  </si>
  <si>
    <t>Mekkos Beech</t>
  </si>
  <si>
    <t xml:space="preserve">vulnerabilities scanners – will require to keep in DCs </t>
  </si>
  <si>
    <t>•	Tenable VMS – Our vulnerabilities scanners – we may add some in the cloud but we will require to keep in DCs as well</t>
  </si>
  <si>
    <t>control and database software for titrators, dosing devices and sample changers that allows complete laboratory automation</t>
  </si>
  <si>
    <t>John Rose</t>
  </si>
  <si>
    <t>TM1 Global Cost Visibility Application</t>
  </si>
  <si>
    <t>Ian Melling</t>
  </si>
  <si>
    <t>TM1 Transfer Pricing Application</t>
  </si>
  <si>
    <t>Roger Horwood</t>
  </si>
  <si>
    <t>Cognos EPO Ax aplication retired in 2018. 
The old EPO Ax cognos servers repurposed for TM1 Cognos configuration and TM1 development.</t>
  </si>
  <si>
    <t>Packaging Design</t>
  </si>
  <si>
    <t>Jean Woloszko</t>
  </si>
  <si>
    <t>Matt Stephenson</t>
  </si>
  <si>
    <t>A COTS application that is use for chromatography data handling by the quality business unit.</t>
  </si>
  <si>
    <t>Aileen: As per conversation with John Rose and Wallace Puckett just now, they said that they have stopped using TotalChrom and the Chromatography equipment that was connected to it last 2011 and they have informed people prior to us of the same thing.</t>
  </si>
  <si>
    <t>ERP Platform for Brazil
Product Vendor Support=Supported
Users Internal is set to YES, &amp; not number
Delivery Manager Certification = 14-Jun-17</t>
  </si>
  <si>
    <t>Guilherme Costa</t>
  </si>
  <si>
    <t xml:space="preserve">This is azure to azure migration. </t>
  </si>
  <si>
    <t>TrackWise is a web-based tracking software tool for electronically logging, managing, and trending CAPA, Audit and Change at Aarau and Tuttlingen</t>
  </si>
  <si>
    <t>Benjamin Hinterberger</t>
  </si>
  <si>
    <t>Legacy Complaints management tool for the Plus business.  TrackWise is a web-based tracking software tool for electronically logging, managing, and trending quality and compliance issues and action items in accordance with cGxP standards.
Used by Fort Worth and Curacao.
1-6-16: Delivery Manager was Steve McNeill. Changed to Robert Jones</t>
  </si>
  <si>
    <t>Robert Jones</t>
  </si>
  <si>
    <t xml:space="preserve">As per Aileen "Yes on archiving and yes in turning off the system by end of this year." </t>
  </si>
  <si>
    <t>Lab Application</t>
  </si>
  <si>
    <t>Action items sent to Aileen to get data from vendor.</t>
  </si>
  <si>
    <t>UFT provides regression testing functionality for application testers</t>
  </si>
  <si>
    <t>Adam Brunt</t>
  </si>
  <si>
    <t>CAD Modeling, Assembly, Drawing Creation, CAM Programming,CMM programming</t>
  </si>
  <si>
    <t>Dean Hughes</t>
  </si>
  <si>
    <t>Confirm the contents of the label match the shop order
Support Vendor: Vision Engineering, INC.</t>
  </si>
  <si>
    <t>Zachary Wells</t>
  </si>
  <si>
    <t>CNC Program Optimizer</t>
  </si>
  <si>
    <t>Brad Dacus</t>
  </si>
  <si>
    <t>Trey Hubbard</t>
  </si>
  <si>
    <t>Q Series
ITLT Cert:26-JUN-17</t>
  </si>
  <si>
    <t>Dorothy Hoyland</t>
  </si>
  <si>
    <t>Debbie Gangi</t>
  </si>
  <si>
    <t>Vertex is in HP UX.  So all 6 Vertex applications are OoS because they are HPUX/ SAP intergrated.</t>
  </si>
  <si>
    <t>Q Series Returns</t>
  </si>
  <si>
    <t>Rate Locator</t>
  </si>
  <si>
    <t>Tax Decision Maker</t>
  </si>
  <si>
    <t>Vertex Quantum Sales &amp; Use Tax Returns. 
05/09/16 - Updated name from "QUANTUM RETURNS" to "Vertex Sales &amp; Use Tax Returns" per request/approval from Dorothy/Paul W.</t>
  </si>
  <si>
    <t>Sales and use tax calculation</t>
  </si>
  <si>
    <t>Maureen Judd</t>
  </si>
  <si>
    <t>Patient matched solutions.  ASD-Recon custom cutting block specification tool</t>
  </si>
  <si>
    <t>Eric Morris</t>
  </si>
  <si>
    <t xml:space="preserve">As per conversation with Matt,VCM will be out of scope due to the project and total rearchitecting of the application.  VCM will undergo overhaul transformation (upgrade [replacing legacy workloads] + migrate [eventually to Azure]) by end of this 2020 in a separate capital budget program of itself, and no need to include this as part of our migration program for now. </t>
  </si>
  <si>
    <t>Central storage for all patient case files (EMC Isilon) and applications that automate case processing (Segway and Initialize) and the Remote Sites (Aarau, Sydney, Noida).
ITLT Cert:26-JUN-17</t>
  </si>
  <si>
    <t xml:space="preserve">Have latency issues with Remote Sites (Aarau, Sydney, Noida). </t>
  </si>
  <si>
    <t>Apache Subversion service</t>
  </si>
  <si>
    <t>Ryan Cho</t>
  </si>
  <si>
    <t>Loaners and Consignments Application
Support Manager=Mohamed Dawood
Product Support Level=Supported
Delivery Manager Cert: 14-JUN-17</t>
  </si>
  <si>
    <t>Balvant Kelaiya</t>
  </si>
  <si>
    <t>Mohamed Dawood</t>
  </si>
  <si>
    <t>Pierre Palassian</t>
  </si>
  <si>
    <t>Massimo confirmed "Webops is Saas".</t>
  </si>
  <si>
    <t>Product Lifeycle Management</t>
  </si>
  <si>
    <t>Upated by Ken - Already in AWS</t>
  </si>
  <si>
    <t>DNC software. 01/20/16 - RTO, GxP - Updated from email request from Yvonne.</t>
  </si>
  <si>
    <t>Michael Stoerk</t>
  </si>
  <si>
    <t>Goran Markovic</t>
  </si>
  <si>
    <t>Workflow automation solution for master data management in SAP and mass uploads in to SAP.  Not supported for transactional data extracts.</t>
  </si>
  <si>
    <t>Melissa Hollingsworth</t>
  </si>
  <si>
    <t>Mahmood Mohammed</t>
  </si>
  <si>
    <t>Network Remote Access</t>
  </si>
  <si>
    <t>•	zScaler Private Access (ZPA) – will be replaced by Global Protect VPN</t>
  </si>
  <si>
    <t xml:space="preserve"> </t>
  </si>
  <si>
    <t>Discussion Required</t>
  </si>
  <si>
    <t>Redeply swing</t>
  </si>
  <si>
    <t>WIP</t>
  </si>
  <si>
    <t>Not Sent</t>
  </si>
  <si>
    <t>Upgrade and migrate</t>
  </si>
  <si>
    <t>put application front end 'off line'</t>
  </si>
  <si>
    <t>blead out LB</t>
  </si>
  <si>
    <t>azure migrate web server</t>
  </si>
  <si>
    <t>Pending information from SDM</t>
  </si>
  <si>
    <t>azure migrate web node 1</t>
  </si>
  <si>
    <t>azure migrate sql server</t>
  </si>
  <si>
    <t>No workshop</t>
  </si>
  <si>
    <t>azure migrate sql</t>
  </si>
  <si>
    <t>modift LB</t>
  </si>
  <si>
    <t>sync DB</t>
  </si>
  <si>
    <t>test</t>
  </si>
  <si>
    <t>reloadbalnce</t>
  </si>
  <si>
    <t>enable app</t>
  </si>
  <si>
    <t>blead out DC node connection</t>
  </si>
  <si>
    <t>migrate web node 2</t>
  </si>
  <si>
    <t>final LB config</t>
  </si>
  <si>
    <t>LB test</t>
  </si>
  <si>
    <t>/</t>
  </si>
  <si>
    <t>Count of Name</t>
  </si>
  <si>
    <t>Row Labels</t>
  </si>
  <si>
    <t>(blank)</t>
  </si>
  <si>
    <t>Grand Total</t>
  </si>
  <si>
    <t>Sum of Peer Review Completed</t>
  </si>
  <si>
    <t>Sum of Peer Review Pending</t>
  </si>
  <si>
    <t>Count of SDM signed off email sent date</t>
  </si>
  <si>
    <t>Count of SDM Signoff received</t>
  </si>
  <si>
    <t>Axapta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</si>
</sst>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18">
    <font>
      <sz val="11"/>
      <color theme="1"/>
      <name val="Calibri"/>
      <family val="2"/>
      <scheme val="minor"/>
    </font>
    <font>
      <sz val="11"/>
      <color theme="1"/>
      <name val="Calibri"/>
      <family val="2"/>
      <scheme val="minor"/>
    </font>
    <font>
      <sz val="11"/>
      <color theme="0"/>
      <name val="Calibri"/>
      <family val="2"/>
      <scheme val="minor"/>
    </font>
    <font>
      <sz val="9"/>
      <color theme="1"/>
      <name val="Calibri"/>
      <family val="2"/>
      <scheme val="minor"/>
    </font>
    <font>
      <sz val="9"/>
      <color theme="0"/>
      <name val="Calibri"/>
      <family val="2"/>
      <scheme val="minor"/>
    </font>
    <font>
      <sz val="11"/>
      <color indexed="8"/>
      <name val="Calibri"/>
      <family val="2"/>
      <scheme val="minor"/>
    </font>
    <font>
      <b/>
      <sz val="11"/>
      <name val="Calibri"/>
      <family val="2"/>
    </font>
    <font>
      <sz val="9"/>
      <color rgb="FF000000"/>
      <name val="Calibri"/>
      <family val="2"/>
    </font>
    <font>
      <b/>
      <sz val="9"/>
      <color indexed="81"/>
      <name val="Tahoma"/>
      <family val="2"/>
    </font>
    <font>
      <sz val="9"/>
      <color indexed="81"/>
      <name val="Tahoma"/>
      <family val="2"/>
    </font>
    <font>
      <u/>
      <sz val="11"/>
      <color theme="10"/>
      <name val="Calibri"/>
      <family val="2"/>
      <scheme val="minor"/>
    </font>
    <font>
      <sz val="11"/>
      <color rgb="FFFF0000"/>
      <name val="Calibri"/>
      <family val="2"/>
      <scheme val="minor"/>
    </font>
    <font>
      <sz val="9"/>
      <color rgb="FFFF0000"/>
      <name val="Calibri"/>
      <family val="2"/>
      <scheme val="minor"/>
    </font>
    <font>
      <sz val="9"/>
      <color rgb="FF000000"/>
      <name val="Calibri"/>
      <family val="2"/>
      <scheme val="minor"/>
    </font>
    <font>
      <sz val="9"/>
      <color rgb="FF0D0D0D"/>
      <name val="Calibri"/>
      <family val="2"/>
      <scheme val="minor"/>
    </font>
    <font>
      <b/>
      <sz val="11"/>
      <color indexed="8"/>
      <name val="Calibri"/>
      <family val="2"/>
      <scheme val="minor"/>
    </font>
    <font>
      <sz val="10"/>
      <color indexed="8"/>
      <name val="Calibri"/>
      <family val="2"/>
      <scheme val="minor"/>
    </font>
    <font>
      <sz val="9"/>
      <color indexed="8"/>
      <name val="Calibri"/>
      <family val="2"/>
      <scheme val="minor"/>
    </font>
  </fonts>
  <fills count="15">
    <fill>
      <patternFill patternType="none"/>
    </fill>
    <fill>
      <patternFill patternType="gray125"/>
    </fill>
    <fill>
      <patternFill patternType="solid">
        <fgColor theme="4"/>
      </patternFill>
    </fill>
    <fill>
      <patternFill patternType="solid">
        <fgColor theme="6" tint="0.79998168889431442"/>
        <bgColor indexed="65"/>
      </patternFill>
    </fill>
    <fill>
      <patternFill patternType="solid">
        <fgColor rgb="FFFFFF00"/>
        <bgColor indexed="64"/>
      </patternFill>
    </fill>
    <fill>
      <patternFill patternType="solid">
        <fgColor rgb="FFFFC000"/>
        <bgColor indexed="64"/>
      </patternFill>
    </fill>
    <fill>
      <patternFill patternType="solid">
        <fgColor theme="7" tint="-0.249977111117893"/>
        <bgColor indexed="64"/>
      </patternFill>
    </fill>
    <fill>
      <patternFill patternType="solid">
        <fgColor rgb="FFEDEDED"/>
        <bgColor rgb="FF000000"/>
      </patternFill>
    </fill>
    <fill>
      <patternFill patternType="solid">
        <fgColor rgb="FF92D050"/>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F2F2F2"/>
        <bgColor indexed="64"/>
      </patternFill>
    </fill>
    <fill>
      <patternFill patternType="solid">
        <fgColor theme="0" tint="-0.14999847407452621"/>
        <bgColor indexed="64"/>
      </patternFill>
    </fill>
    <fill>
      <patternFill patternType="solid">
        <fgColor rgb="FFBFBFBF"/>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6">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xf numFmtId="9" fontId="5" fillId="0" borderId="0" applyFont="0" applyFill="0" applyBorder="0" applyAlignment="0" applyProtection="0"/>
    <xf numFmtId="0" fontId="10" fillId="0" borderId="0" applyNumberFormat="0" applyFill="0" applyBorder="0" applyAlignment="0" applyProtection="0"/>
  </cellStyleXfs>
  <cellXfs count="116">
    <xf numFmtId="0" fontId="0" fillId="0" borderId="0" xfId="0"/>
    <xf numFmtId="0" fontId="5" fillId="0" borderId="0" xfId="3"/>
    <xf numFmtId="0" fontId="5" fillId="0" borderId="0" xfId="3" applyAlignment="1">
      <alignment horizontal="center" vertical="center"/>
    </xf>
    <xf numFmtId="9" fontId="0" fillId="0" borderId="0" xfId="4" applyFont="1"/>
    <xf numFmtId="164" fontId="3" fillId="3" borderId="1" xfId="2" applyNumberFormat="1" applyFont="1" applyBorder="1" applyAlignment="1">
      <alignment vertical="top"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3" fillId="6" borderId="1" xfId="2" applyNumberFormat="1" applyFont="1" applyFill="1" applyBorder="1" applyAlignment="1" applyProtection="1">
      <alignment vertical="top" wrapText="1"/>
    </xf>
    <xf numFmtId="9" fontId="3" fillId="6" borderId="1" xfId="2" applyNumberFormat="1" applyFont="1" applyFill="1" applyBorder="1" applyAlignment="1" applyProtection="1">
      <alignment vertical="top" wrapText="1"/>
    </xf>
    <xf numFmtId="0" fontId="3" fillId="6" borderId="1" xfId="2" applyFont="1" applyFill="1" applyBorder="1" applyAlignment="1" applyProtection="1">
      <alignment vertical="top" wrapText="1"/>
    </xf>
    <xf numFmtId="0" fontId="4" fillId="2" borderId="1" xfId="1" applyFont="1" applyBorder="1" applyAlignment="1" applyProtection="1">
      <alignment horizontal="center" vertical="center" wrapText="1"/>
      <protection locked="0"/>
    </xf>
    <xf numFmtId="0" fontId="4" fillId="2" borderId="2" xfId="1" applyFont="1" applyBorder="1" applyAlignment="1" applyProtection="1">
      <alignment horizontal="center" vertical="center" wrapText="1"/>
      <protection locked="0"/>
    </xf>
    <xf numFmtId="0" fontId="2" fillId="2" borderId="2" xfId="1" applyBorder="1" applyAlignment="1" applyProtection="1">
      <alignment horizontal="center" vertical="center"/>
      <protection locked="0"/>
    </xf>
    <xf numFmtId="0" fontId="3" fillId="3" borderId="1" xfId="2" applyFont="1" applyBorder="1" applyAlignment="1" applyProtection="1">
      <alignment vertical="top" wrapText="1"/>
      <protection locked="0"/>
    </xf>
    <xf numFmtId="0" fontId="3" fillId="0" borderId="1" xfId="0" applyFont="1" applyBorder="1" applyProtection="1">
      <protection locked="0"/>
    </xf>
    <xf numFmtId="9" fontId="3" fillId="3" borderId="1" xfId="2" applyNumberFormat="1" applyFont="1" applyBorder="1" applyAlignment="1" applyProtection="1">
      <alignment vertical="top" wrapText="1"/>
      <protection locked="0"/>
    </xf>
    <xf numFmtId="15" fontId="3" fillId="3" borderId="1" xfId="2" applyNumberFormat="1" applyFont="1" applyBorder="1" applyAlignment="1" applyProtection="1">
      <alignment vertical="top" wrapText="1"/>
      <protection locked="0"/>
    </xf>
    <xf numFmtId="0" fontId="3" fillId="4" borderId="1" xfId="2" applyFont="1" applyFill="1" applyBorder="1" applyAlignment="1" applyProtection="1">
      <alignment vertical="top" wrapText="1"/>
      <protection locked="0"/>
    </xf>
    <xf numFmtId="0" fontId="0" fillId="0" borderId="0" xfId="0" applyProtection="1">
      <protection locked="0"/>
    </xf>
    <xf numFmtId="0" fontId="0" fillId="8" borderId="0" xfId="0" applyFill="1" applyAlignment="1">
      <alignment horizontal="left"/>
    </xf>
    <xf numFmtId="0" fontId="0" fillId="8" borderId="0" xfId="0" applyNumberFormat="1" applyFill="1"/>
    <xf numFmtId="49" fontId="3" fillId="3" borderId="1" xfId="2" applyNumberFormat="1" applyFont="1" applyBorder="1" applyAlignment="1" applyProtection="1">
      <alignment vertical="top" wrapText="1"/>
      <protection locked="0"/>
    </xf>
    <xf numFmtId="0" fontId="0" fillId="0" borderId="0" xfId="0" pivotButton="1" applyAlignment="1">
      <alignment wrapText="1"/>
    </xf>
    <xf numFmtId="0" fontId="3" fillId="3" borderId="3" xfId="2" applyFont="1" applyBorder="1" applyAlignment="1" applyProtection="1">
      <alignment vertical="top" wrapText="1"/>
      <protection locked="0"/>
    </xf>
    <xf numFmtId="0" fontId="3" fillId="0" borderId="1" xfId="2" applyFont="1" applyFill="1" applyBorder="1" applyAlignment="1" applyProtection="1">
      <alignment vertical="top" wrapText="1"/>
      <protection locked="0"/>
    </xf>
    <xf numFmtId="0" fontId="3" fillId="10" borderId="1" xfId="2" applyFont="1" applyFill="1" applyBorder="1" applyAlignment="1" applyProtection="1">
      <alignment vertical="top" wrapText="1"/>
      <protection locked="0"/>
    </xf>
    <xf numFmtId="0" fontId="3" fillId="11" borderId="1" xfId="2" applyFont="1" applyFill="1" applyBorder="1" applyAlignment="1" applyProtection="1">
      <alignment vertical="top" wrapText="1"/>
      <protection locked="0"/>
    </xf>
    <xf numFmtId="0" fontId="3" fillId="11" borderId="4" xfId="2" applyFont="1" applyFill="1" applyBorder="1" applyAlignment="1" applyProtection="1">
      <alignment vertical="top" wrapText="1"/>
      <protection locked="0"/>
    </xf>
    <xf numFmtId="14" fontId="3" fillId="3" borderId="1" xfId="2" applyNumberFormat="1" applyFont="1" applyBorder="1" applyAlignment="1" applyProtection="1">
      <alignment vertical="top" wrapText="1"/>
      <protection locked="0"/>
    </xf>
    <xf numFmtId="0" fontId="12" fillId="3" borderId="1" xfId="2" applyFont="1" applyBorder="1" applyAlignment="1" applyProtection="1">
      <alignment vertical="top" wrapText="1"/>
      <protection locked="0"/>
    </xf>
    <xf numFmtId="0" fontId="11" fillId="0" borderId="0" xfId="0" applyFont="1"/>
    <xf numFmtId="164" fontId="3" fillId="9" borderId="1" xfId="0" applyNumberFormat="1" applyFont="1" applyFill="1" applyBorder="1" applyProtection="1">
      <protection locked="0"/>
    </xf>
    <xf numFmtId="0" fontId="3" fillId="3" borderId="1" xfId="2" applyFont="1" applyBorder="1" applyAlignment="1" applyProtection="1">
      <alignment horizontal="left" vertical="top" wrapText="1"/>
      <protection locked="0"/>
    </xf>
    <xf numFmtId="0" fontId="4" fillId="2" borderId="2" xfId="1" applyFont="1" applyBorder="1" applyAlignment="1" applyProtection="1">
      <alignment horizontal="left" vertical="top" wrapText="1"/>
      <protection locked="0"/>
    </xf>
    <xf numFmtId="0" fontId="7" fillId="7" borderId="3"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0" fillId="0" borderId="0" xfId="0" applyAlignment="1">
      <alignment horizontal="left" vertical="top"/>
    </xf>
    <xf numFmtId="0" fontId="10" fillId="3" borderId="1" xfId="5" applyFill="1" applyBorder="1" applyAlignment="1" applyProtection="1">
      <alignment horizontal="left" vertical="top" wrapText="1"/>
      <protection locked="0"/>
    </xf>
    <xf numFmtId="0" fontId="12" fillId="3" borderId="1" xfId="2" applyFont="1" applyBorder="1" applyAlignment="1" applyProtection="1">
      <alignment horizontal="left" vertical="top" wrapText="1"/>
      <protection locked="0"/>
    </xf>
    <xf numFmtId="0" fontId="3" fillId="3" borderId="3" xfId="2" applyFont="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10" fillId="7" borderId="1" xfId="5" applyFill="1" applyBorder="1" applyAlignment="1" applyProtection="1">
      <alignment horizontal="left" vertical="top" wrapText="1"/>
      <protection locked="0"/>
    </xf>
    <xf numFmtId="15" fontId="3" fillId="3" borderId="3" xfId="2" applyNumberFormat="1" applyFont="1" applyBorder="1" applyAlignment="1" applyProtection="1">
      <alignment vertical="top" wrapText="1"/>
      <protection locked="0"/>
    </xf>
    <xf numFmtId="0" fontId="13" fillId="3" borderId="1" xfId="2" applyFont="1" applyBorder="1" applyAlignment="1" applyProtection="1">
      <alignment vertical="top" wrapText="1"/>
      <protection locked="0"/>
    </xf>
    <xf numFmtId="164" fontId="13" fillId="6" borderId="1" xfId="2" applyNumberFormat="1" applyFont="1" applyFill="1" applyBorder="1" applyAlignment="1" applyProtection="1">
      <alignment vertical="top" wrapText="1"/>
    </xf>
    <xf numFmtId="9" fontId="13" fillId="6" borderId="1" xfId="2" applyNumberFormat="1" applyFont="1" applyFill="1" applyBorder="1" applyAlignment="1" applyProtection="1">
      <alignment vertical="top" wrapText="1"/>
    </xf>
    <xf numFmtId="0" fontId="13" fillId="6" borderId="1" xfId="2" applyFont="1" applyFill="1" applyBorder="1" applyAlignment="1" applyProtection="1">
      <alignment vertical="top" wrapText="1"/>
    </xf>
    <xf numFmtId="49" fontId="13" fillId="3" borderId="1" xfId="2" applyNumberFormat="1" applyFont="1" applyBorder="1" applyAlignment="1" applyProtection="1">
      <alignment vertical="top" wrapText="1"/>
      <protection locked="0"/>
    </xf>
    <xf numFmtId="0" fontId="13" fillId="0" borderId="1" xfId="0" applyFont="1" applyBorder="1" applyProtection="1">
      <protection locked="0"/>
    </xf>
    <xf numFmtId="16" fontId="3" fillId="3" borderId="1" xfId="2" applyNumberFormat="1" applyFont="1" applyBorder="1" applyAlignment="1" applyProtection="1">
      <alignment vertical="top" wrapText="1"/>
      <protection locked="0"/>
    </xf>
    <xf numFmtId="0" fontId="4" fillId="2" borderId="5" xfId="1" applyFont="1" applyBorder="1" applyAlignment="1" applyProtection="1">
      <alignment horizontal="center" vertical="center" wrapText="1"/>
      <protection locked="0"/>
    </xf>
    <xf numFmtId="164" fontId="3" fillId="9" borderId="5" xfId="0" applyNumberFormat="1" applyFont="1" applyFill="1" applyBorder="1"/>
    <xf numFmtId="164" fontId="0" fillId="9" borderId="5" xfId="0" applyNumberFormat="1" applyFill="1" applyBorder="1"/>
    <xf numFmtId="164" fontId="3" fillId="9" borderId="5" xfId="0" applyNumberFormat="1" applyFont="1" applyFill="1" applyBorder="1" applyProtection="1">
      <protection locked="0"/>
    </xf>
    <xf numFmtId="0" fontId="0" fillId="0" borderId="5" xfId="0" applyBorder="1"/>
    <xf numFmtId="164" fontId="3" fillId="9" borderId="6" xfId="0" applyNumberFormat="1" applyFont="1" applyFill="1" applyBorder="1"/>
    <xf numFmtId="164" fontId="0" fillId="9" borderId="6" xfId="0" applyNumberFormat="1" applyFill="1" applyBorder="1"/>
    <xf numFmtId="164" fontId="3" fillId="9" borderId="6" xfId="0" applyNumberFormat="1" applyFont="1" applyFill="1" applyBorder="1" applyProtection="1">
      <protection locked="0"/>
    </xf>
    <xf numFmtId="0" fontId="4" fillId="2" borderId="0" xfId="1" applyFont="1" applyBorder="1" applyAlignment="1" applyProtection="1">
      <alignment horizontal="center" vertical="center" wrapText="1"/>
      <protection locked="0"/>
    </xf>
    <xf numFmtId="0" fontId="0" fillId="0" borderId="0" xfId="0" applyBorder="1"/>
    <xf numFmtId="164" fontId="0" fillId="9" borderId="7" xfId="0" applyNumberFormat="1" applyFill="1" applyBorder="1"/>
    <xf numFmtId="164" fontId="3" fillId="9" borderId="7" xfId="0" applyNumberFormat="1" applyFont="1" applyFill="1" applyBorder="1"/>
    <xf numFmtId="0" fontId="0" fillId="0" borderId="8" xfId="0" applyBorder="1"/>
    <xf numFmtId="164" fontId="14" fillId="9" borderId="5" xfId="0" applyNumberFormat="1" applyFont="1" applyFill="1" applyBorder="1"/>
    <xf numFmtId="0" fontId="6" fillId="4" borderId="1" xfId="0" applyFont="1" applyFill="1" applyBorder="1" applyAlignment="1">
      <alignment vertical="top" wrapText="1"/>
    </xf>
    <xf numFmtId="14" fontId="6" fillId="4" borderId="1" xfId="0" applyNumberFormat="1" applyFont="1" applyFill="1" applyBorder="1" applyAlignment="1">
      <alignment vertical="top" wrapText="1"/>
    </xf>
    <xf numFmtId="9" fontId="6" fillId="4" borderId="1" xfId="4" applyFont="1" applyFill="1" applyBorder="1" applyAlignment="1">
      <alignment vertical="top" wrapText="1"/>
    </xf>
    <xf numFmtId="0" fontId="15" fillId="4" borderId="1" xfId="0" applyFont="1" applyFill="1" applyBorder="1" applyAlignment="1">
      <alignment vertical="top" wrapText="1"/>
    </xf>
    <xf numFmtId="0" fontId="15" fillId="4" borderId="9" xfId="0" applyFont="1" applyFill="1" applyBorder="1" applyAlignment="1">
      <alignment vertical="top" wrapText="1"/>
    </xf>
    <xf numFmtId="0" fontId="0" fillId="12" borderId="1" xfId="0" applyFill="1" applyBorder="1" applyAlignment="1">
      <alignment vertical="top" wrapText="1"/>
    </xf>
    <xf numFmtId="0" fontId="16" fillId="12" borderId="1" xfId="0" applyFont="1" applyFill="1" applyBorder="1" applyAlignment="1">
      <alignment vertical="top" wrapText="1"/>
    </xf>
    <xf numFmtId="14" fontId="0" fillId="12" borderId="1" xfId="0" applyNumberFormat="1" applyFill="1" applyBorder="1" applyAlignment="1">
      <alignment vertical="top" wrapText="1"/>
    </xf>
    <xf numFmtId="9" fontId="0" fillId="12" borderId="1" xfId="4" applyFont="1" applyFill="1" applyBorder="1" applyAlignment="1">
      <alignment vertical="top" wrapText="1"/>
    </xf>
    <xf numFmtId="14" fontId="0" fillId="12" borderId="1" xfId="4" applyNumberFormat="1" applyFont="1" applyFill="1" applyBorder="1" applyAlignment="1">
      <alignment vertical="top" wrapText="1"/>
    </xf>
    <xf numFmtId="0" fontId="0" fillId="12" borderId="1" xfId="0" applyFill="1" applyBorder="1"/>
    <xf numFmtId="164" fontId="0" fillId="12" borderId="1" xfId="0" applyNumberFormat="1" applyFill="1" applyBorder="1"/>
    <xf numFmtId="0" fontId="0" fillId="12" borderId="6" xfId="0" applyFill="1" applyBorder="1"/>
    <xf numFmtId="164" fontId="0" fillId="10" borderId="5" xfId="0" applyNumberFormat="1" applyFill="1" applyBorder="1"/>
    <xf numFmtId="0" fontId="0" fillId="12" borderId="1" xfId="0" applyFill="1" applyBorder="1" applyAlignment="1">
      <alignment wrapText="1"/>
    </xf>
    <xf numFmtId="164" fontId="0" fillId="12" borderId="1" xfId="0" applyNumberFormat="1" applyFill="1" applyBorder="1" applyAlignment="1">
      <alignment wrapText="1"/>
    </xf>
    <xf numFmtId="0" fontId="0" fillId="10" borderId="5" xfId="0" applyFill="1" applyBorder="1"/>
    <xf numFmtId="16" fontId="0" fillId="12" borderId="1" xfId="0" applyNumberFormat="1" applyFill="1" applyBorder="1" applyAlignment="1">
      <alignment vertical="top" wrapText="1"/>
    </xf>
    <xf numFmtId="0" fontId="0" fillId="12" borderId="1" xfId="0" quotePrefix="1" applyFill="1" applyBorder="1" applyAlignment="1">
      <alignment wrapText="1"/>
    </xf>
    <xf numFmtId="164" fontId="0" fillId="12" borderId="1" xfId="0" applyNumberFormat="1" applyFill="1" applyBorder="1" applyAlignment="1"/>
    <xf numFmtId="0" fontId="0" fillId="12" borderId="6" xfId="0" applyFill="1" applyBorder="1" applyAlignment="1"/>
    <xf numFmtId="15" fontId="0" fillId="10" borderId="5" xfId="0" applyNumberFormat="1" applyFill="1" applyBorder="1"/>
    <xf numFmtId="0" fontId="0" fillId="13" borderId="0" xfId="0" applyFill="1"/>
    <xf numFmtId="0" fontId="0" fillId="12" borderId="1" xfId="0" quotePrefix="1" applyFill="1" applyBorder="1" applyAlignment="1">
      <alignment vertical="top" wrapText="1"/>
    </xf>
    <xf numFmtId="16" fontId="0" fillId="10" borderId="5" xfId="0" applyNumberFormat="1" applyFill="1" applyBorder="1"/>
    <xf numFmtId="9" fontId="0" fillId="12" borderId="1" xfId="0" applyNumberFormat="1" applyFill="1" applyBorder="1" applyAlignment="1">
      <alignment vertical="top" wrapText="1"/>
    </xf>
    <xf numFmtId="14" fontId="0" fillId="12" borderId="1" xfId="0" applyNumberFormat="1" applyFill="1" applyBorder="1"/>
    <xf numFmtId="9" fontId="0" fillId="12" borderId="1" xfId="4" applyFont="1" applyFill="1" applyBorder="1"/>
    <xf numFmtId="14" fontId="0" fillId="12" borderId="1" xfId="4" applyNumberFormat="1" applyFont="1" applyFill="1" applyBorder="1"/>
    <xf numFmtId="0" fontId="0" fillId="12" borderId="1" xfId="0" applyFill="1" applyBorder="1" applyAlignment="1">
      <alignment vertical="top"/>
    </xf>
    <xf numFmtId="14" fontId="0" fillId="12" borderId="1" xfId="0" applyNumberFormat="1" applyFill="1" applyBorder="1" applyAlignment="1">
      <alignment wrapText="1"/>
    </xf>
    <xf numFmtId="164" fontId="0" fillId="12" borderId="1" xfId="4" applyNumberFormat="1" applyFont="1" applyFill="1" applyBorder="1" applyAlignment="1">
      <alignment vertical="top" wrapText="1"/>
    </xf>
    <xf numFmtId="0" fontId="0" fillId="12" borderId="10" xfId="0" applyFill="1" applyBorder="1" applyAlignment="1">
      <alignment vertical="top" wrapText="1"/>
    </xf>
    <xf numFmtId="164" fontId="0" fillId="12" borderId="1" xfId="4" applyNumberFormat="1" applyFont="1" applyFill="1" applyBorder="1" applyAlignment="1">
      <alignment wrapText="1"/>
    </xf>
    <xf numFmtId="16" fontId="0" fillId="12" borderId="1" xfId="0" applyNumberFormat="1" applyFill="1" applyBorder="1"/>
    <xf numFmtId="165" fontId="0" fillId="12" borderId="1" xfId="4" applyNumberFormat="1" applyFont="1" applyFill="1" applyBorder="1" applyAlignment="1">
      <alignment vertical="top" wrapText="1"/>
    </xf>
    <xf numFmtId="14" fontId="0" fillId="5" borderId="1" xfId="0" applyNumberFormat="1" applyFill="1" applyBorder="1"/>
    <xf numFmtId="15" fontId="0" fillId="12" borderId="1" xfId="0" applyNumberFormat="1" applyFill="1" applyBorder="1" applyAlignment="1">
      <alignment vertical="top" wrapText="1"/>
    </xf>
    <xf numFmtId="0" fontId="0" fillId="4" borderId="1" xfId="0" applyFill="1" applyBorder="1" applyAlignment="1">
      <alignment vertical="top" wrapText="1"/>
    </xf>
    <xf numFmtId="0" fontId="0" fillId="0" borderId="0" xfId="0" applyFill="1"/>
    <xf numFmtId="0" fontId="0" fillId="4" borderId="0" xfId="0" applyFill="1"/>
    <xf numFmtId="9" fontId="0" fillId="4" borderId="0" xfId="4" applyFont="1" applyFill="1"/>
    <xf numFmtId="0" fontId="0" fillId="4" borderId="1" xfId="0" quotePrefix="1" applyFill="1" applyBorder="1" applyAlignment="1">
      <alignment vertical="top" wrapText="1"/>
    </xf>
    <xf numFmtId="164" fontId="14" fillId="9" borderId="1" xfId="0" applyNumberFormat="1" applyFont="1" applyFill="1" applyBorder="1" applyProtection="1">
      <protection locked="0"/>
    </xf>
    <xf numFmtId="0" fontId="13" fillId="4" borderId="1" xfId="0" applyFont="1" applyFill="1" applyBorder="1" applyProtection="1">
      <protection locked="0"/>
    </xf>
    <xf numFmtId="0" fontId="13" fillId="4" borderId="1" xfId="2" applyFont="1" applyFill="1" applyBorder="1" applyAlignment="1" applyProtection="1">
      <alignment vertical="top" wrapText="1"/>
      <protection locked="0"/>
    </xf>
    <xf numFmtId="0" fontId="3" fillId="14" borderId="1" xfId="2" applyFont="1" applyFill="1" applyBorder="1" applyAlignment="1" applyProtection="1">
      <alignment vertical="top" wrapText="1"/>
      <protection locked="0"/>
    </xf>
    <xf numFmtId="0" fontId="13" fillId="11" borderId="1" xfId="2" applyFont="1" applyFill="1" applyBorder="1" applyAlignment="1" applyProtection="1">
      <alignment vertical="top" wrapText="1"/>
      <protection locked="0"/>
    </xf>
    <xf numFmtId="0" fontId="17" fillId="0" borderId="0" xfId="3" applyFont="1"/>
    <xf numFmtId="0" fontId="10" fillId="7" borderId="3" xfId="5" applyFill="1" applyBorder="1" applyAlignment="1" applyProtection="1">
      <alignment horizontal="left" vertical="top" wrapText="1"/>
      <protection locked="0"/>
    </xf>
  </cellXfs>
  <cellStyles count="6">
    <cellStyle name="20% - Accent3" xfId="2" builtinId="38"/>
    <cellStyle name="Accent1" xfId="1" builtinId="29"/>
    <cellStyle name="Hyperlink" xfId="5" builtinId="8"/>
    <cellStyle name="Normal" xfId="0" builtinId="0"/>
    <cellStyle name="Normal 2" xfId="3" xr:uid="{00000000-0005-0000-0000-000004000000}"/>
    <cellStyle name="Percent 2" xfId="4" xr:uid="{00000000-0005-0000-0000-000005000000}"/>
  </cellStyles>
  <dxfs count="7">
    <dxf>
      <alignment wrapText="1"/>
    </dxf>
    <dxf>
      <fill>
        <patternFill patternType="solid">
          <bgColor rgb="FF92D050"/>
        </patternFill>
      </fill>
    </dxf>
    <dxf>
      <fill>
        <patternFill patternType="solid">
          <bgColor rgb="FF92D050"/>
        </patternFill>
      </fill>
    </dxf>
    <dxf>
      <fill>
        <patternFill patternType="solid">
          <bgColor rgb="FFFFC000"/>
        </patternFill>
      </fill>
    </dxf>
    <dxf>
      <fill>
        <patternFill patternType="solid">
          <bgColor rgb="FFFFC000"/>
        </patternFill>
      </fill>
    </dxf>
    <dxf>
      <fill>
        <patternFill patternType="solid">
          <bgColor rgb="FFFF0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218.309109374997" createdVersion="6" refreshedVersion="6" minRefreshableVersion="3" recordCount="215" xr:uid="{00000000-000A-0000-FFFF-FFFF14000000}">
  <cacheSource type="worksheet">
    <worksheetSource ref="A1:U216" sheet="Treatment_tracker"/>
  </cacheSource>
  <cacheFields count="21">
    <cacheField name="Name" numFmtId="0">
      <sharedItems/>
    </cacheField>
    <cacheField name="Owner" numFmtId="0">
      <sharedItems containsBlank="1" count="7">
        <s v="Saurabh"/>
        <m/>
        <s v="Razak"/>
        <s v="Nihal"/>
        <s v="Raju"/>
        <s v="Deepak"/>
        <s v="Vidit"/>
      </sharedItems>
    </cacheField>
    <cacheField name="Date of SME session" numFmtId="164">
      <sharedItems containsDate="1" containsMixedTypes="1" minDate="2020-07-06T00:00:00" maxDate="2020-10-09T00:00:00"/>
    </cacheField>
    <cacheField name="Workshop Progress" numFmtId="9">
      <sharedItems containsSemiMixedTypes="0" containsString="0" containsNumber="1" minValue="0.5" maxValue="1"/>
    </cacheField>
    <cacheField name="Migration Strategy" numFmtId="0">
      <sharedItems containsMixedTypes="1" containsNumber="1" containsInteger="1" minValue="0" maxValue="0"/>
    </cacheField>
    <cacheField name="Remarks" numFmtId="0">
      <sharedItems containsBlank="1"/>
    </cacheField>
    <cacheField name="Date for Treatment Document completion (ETA)" numFmtId="0">
      <sharedItems containsNonDate="0" containsDate="1" containsString="0" containsBlank="1" minDate="2020-08-19T00:00:00" maxDate="2020-09-16T00:00:00"/>
    </cacheField>
    <cacheField name="Recorded Session URL" numFmtId="0">
      <sharedItems containsBlank="1"/>
    </cacheField>
    <cacheField name="Peer Review Ownership" numFmtId="0">
      <sharedItems containsBlank="1" count="5">
        <s v="Nihal"/>
        <m/>
        <s v="Saurabh"/>
        <s v="Razak"/>
        <s v="Vidit"/>
      </sharedItems>
    </cacheField>
    <cacheField name="Peer Review Completion" numFmtId="49">
      <sharedItems containsBlank="1"/>
    </cacheField>
    <cacheField name="Peer review completion - ETA" numFmtId="0">
      <sharedItems containsDate="1" containsBlank="1" containsMixedTypes="1" minDate="2020-08-09T00:00:00" maxDate="2020-10-11T00:00:00"/>
    </cacheField>
    <cacheField name="Ready for SDM Sign Off (Yes/No)" numFmtId="0">
      <sharedItems containsBlank="1"/>
    </cacheField>
    <cacheField name="Status" numFmtId="0">
      <sharedItems/>
    </cacheField>
    <cacheField name="SDM signed off email sent date" numFmtId="164">
      <sharedItems containsNonDate="0" containsDate="1" containsString="0" containsBlank="1" minDate="2020-08-10T00:00:00" maxDate="2021-01-19T00:00:00"/>
    </cacheField>
    <cacheField name="SDM Signoff received" numFmtId="164">
      <sharedItems containsNonDate="0" containsDate="1" containsString="0" containsBlank="1" minDate="2020-01-21T00:00:00" maxDate="2020-12-09T00:00:00"/>
    </cacheField>
    <cacheField name="Sox Governed" numFmtId="164">
      <sharedItems containsBlank="1"/>
    </cacheField>
    <cacheField name="Gxp Governed" numFmtId="164">
      <sharedItems containsBlank="1"/>
    </cacheField>
    <cacheField name="Complexity" numFmtId="164">
      <sharedItems containsBlank="1"/>
    </cacheField>
    <cacheField name="Business Criticality" numFmtId="164">
      <sharedItems containsBlank="1"/>
    </cacheField>
    <cacheField name="Peer Review Completed" numFmtId="0">
      <sharedItems containsString="0" containsBlank="1" containsNumber="1" containsInteger="1" minValue="0" maxValue="1"/>
    </cacheField>
    <cacheField name="Peer Review Pending"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218.309156944444" createdVersion="6" refreshedVersion="6" minRefreshableVersion="3" recordCount="215" xr:uid="{00000000-000A-0000-FFFF-FFFF18000000}">
  <cacheSource type="worksheet">
    <worksheetSource ref="A1:M216" sheet="Treatment_tracker"/>
  </cacheSource>
  <cacheFields count="13">
    <cacheField name="Name" numFmtId="0">
      <sharedItems/>
    </cacheField>
    <cacheField name="Owner" numFmtId="0">
      <sharedItems containsBlank="1" count="7">
        <s v="Saurabh"/>
        <m/>
        <s v="Razak"/>
        <s v="Nihal"/>
        <s v="Raju"/>
        <s v="Deepak"/>
        <s v="Vidit"/>
      </sharedItems>
    </cacheField>
    <cacheField name="Date of SME session" numFmtId="164">
      <sharedItems containsDate="1" containsMixedTypes="1" minDate="2020-07-06T00:00:00" maxDate="2020-10-09T00:00:00"/>
    </cacheField>
    <cacheField name="Workshop Progress" numFmtId="9">
      <sharedItems containsSemiMixedTypes="0" containsString="0" containsNumber="1" minValue="0.5" maxValue="1"/>
    </cacheField>
    <cacheField name="Migration Strategy" numFmtId="0">
      <sharedItems containsMixedTypes="1" containsNumber="1" containsInteger="1" minValue="0" maxValue="0"/>
    </cacheField>
    <cacheField name="Remarks" numFmtId="0">
      <sharedItems containsBlank="1"/>
    </cacheField>
    <cacheField name="Date for Treatment Document completion (ETA)" numFmtId="0">
      <sharedItems containsNonDate="0" containsDate="1" containsString="0" containsBlank="1" minDate="2020-08-19T00:00:00" maxDate="2020-09-16T00:00:00"/>
    </cacheField>
    <cacheField name="Recorded Session URL" numFmtId="0">
      <sharedItems containsBlank="1"/>
    </cacheField>
    <cacheField name="Peer Review Ownership" numFmtId="0">
      <sharedItems containsBlank="1"/>
    </cacheField>
    <cacheField name="Peer Review Completion" numFmtId="49">
      <sharedItems containsBlank="1"/>
    </cacheField>
    <cacheField name="Peer review completion - ETA" numFmtId="0">
      <sharedItems containsDate="1" containsBlank="1" containsMixedTypes="1" minDate="2020-08-09T00:00:00" maxDate="2020-10-11T00:00:00"/>
    </cacheField>
    <cacheField name="Ready for SDM Sign Off (Yes/No)" numFmtId="0">
      <sharedItems containsBlank="1"/>
    </cacheField>
    <cacheField name="Status" numFmtId="0">
      <sharedItems count="6">
        <s v="Completed"/>
        <s v="Out of Scope"/>
        <s v="Not Started" u="1"/>
        <s v="Planned" u="1"/>
        <s v="In-Progress" u="1"/>
        <s v="Reshedule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s v="Abacus"/>
    <x v="0"/>
    <d v="2020-08-21T00:00:00"/>
    <n v="1"/>
    <s v="Replatform"/>
    <s v="Out Of Scope"/>
    <m/>
    <m/>
    <x v="0"/>
    <s v="Yes"/>
    <m/>
    <s v="Yes"/>
    <s v="Completed"/>
    <d v="2020-09-09T00:00:00"/>
    <d v="2020-09-16T00:00:00"/>
    <s v="No"/>
    <s v="No"/>
    <s v="Medium"/>
    <s v="Medium"/>
    <n v="1"/>
    <n v="0"/>
  </r>
  <r>
    <s v="Active Directory"/>
    <x v="1"/>
    <s v="None"/>
    <n v="1"/>
    <s v="Out Of Scope"/>
    <m/>
    <m/>
    <m/>
    <x v="1"/>
    <m/>
    <m/>
    <s v="NA"/>
    <s v="Out of Scope"/>
    <m/>
    <m/>
    <m/>
    <m/>
    <m/>
    <m/>
    <n v="0"/>
    <n v="0"/>
  </r>
  <r>
    <s v="Adams"/>
    <x v="1"/>
    <d v="2020-07-28T00:00:00"/>
    <n v="1"/>
    <s v="Out Of Scope"/>
    <m/>
    <m/>
    <m/>
    <x v="1"/>
    <m/>
    <m/>
    <s v="NA"/>
    <s v="Out of Scope"/>
    <m/>
    <m/>
    <m/>
    <m/>
    <m/>
    <m/>
    <n v="0"/>
    <n v="0"/>
  </r>
  <r>
    <s v="ADFS (Active Directory Federation Services)"/>
    <x v="1"/>
    <s v="None"/>
    <n v="1"/>
    <s v="Out Of Scope"/>
    <m/>
    <m/>
    <s v="https://web.microsoftstream.com/video/73c0d14c-1e80-486b-99e5-86d95a313cab"/>
    <x v="1"/>
    <m/>
    <m/>
    <s v="NA"/>
    <s v="Out of Scope"/>
    <m/>
    <m/>
    <m/>
    <m/>
    <m/>
    <m/>
    <n v="0"/>
    <n v="0"/>
  </r>
  <r>
    <s v="Agile PLM"/>
    <x v="2"/>
    <d v="2020-07-14T00:00:00"/>
    <n v="1"/>
    <s v="Rehost (L/S)"/>
    <m/>
    <m/>
    <s v="https://web.microsoftstream.com/video/e10ef2f2-75fa-4d85-ba70-a720be10e5ae"/>
    <x v="2"/>
    <s v="Yes"/>
    <d v="2020-08-12T00:00:00"/>
    <s v="Yes"/>
    <s v="Completed"/>
    <d v="2020-08-14T00:00:00"/>
    <d v="2020-09-25T00:00:00"/>
    <s v="No"/>
    <s v="Yes"/>
    <s v="High"/>
    <s v="High"/>
    <n v="1"/>
    <n v="0"/>
  </r>
  <r>
    <s v="AIMS (China)"/>
    <x v="1"/>
    <s v="None"/>
    <n v="1"/>
    <s v="Retirement"/>
    <m/>
    <m/>
    <m/>
    <x v="1"/>
    <m/>
    <m/>
    <s v="NA"/>
    <s v="Out of Scope"/>
    <m/>
    <m/>
    <s v="No"/>
    <m/>
    <m/>
    <m/>
    <n v="0"/>
    <n v="0"/>
  </r>
  <r>
    <s v="Alteryx"/>
    <x v="3"/>
    <d v="2020-08-18T00:00:00"/>
    <n v="1"/>
    <s v="Rehost (L/S)"/>
    <m/>
    <m/>
    <s v="https://web.microsoftstream.com/video/714ebf7f-93dd-481a-b81c-57628859ab9f"/>
    <x v="2"/>
    <s v="Yes"/>
    <d v="2020-08-27T00:00:00"/>
    <s v="Yes"/>
    <s v="Completed"/>
    <d v="2020-08-31T00:00:00"/>
    <d v="2020-12-08T00:00:00"/>
    <s v="No"/>
    <s v="Yes"/>
    <s v="Medium"/>
    <s v="Medium"/>
    <n v="1"/>
    <n v="0"/>
  </r>
  <r>
    <s v="Altium Designer"/>
    <x v="3"/>
    <d v="2020-07-28T00:00:00"/>
    <n v="1"/>
    <s v="Rehost (L/S)"/>
    <s v="Application is out of scope, license server migration is in scope"/>
    <m/>
    <s v="https://web.microsoftstream.com/video/cc0b7fbb-d3da-4052-ba00-3a515492ea2d"/>
    <x v="2"/>
    <s v="Yes"/>
    <m/>
    <s v="Yes"/>
    <s v="Completed"/>
    <d v="2020-08-21T00:00:00"/>
    <d v="2020-09-25T00:00:00"/>
    <s v="No"/>
    <s v="No"/>
    <s v="Low"/>
    <s v="Low"/>
    <n v="1"/>
    <n v="0"/>
  </r>
  <r>
    <s v="Ancile uPerform"/>
    <x v="1"/>
    <s v="None"/>
    <n v="1"/>
    <s v="Out Of Scope"/>
    <m/>
    <m/>
    <s v="https://web.microsoftstream.com/video/f5da5711-2a50-47e7-b283-f613e14c9e46"/>
    <x v="1"/>
    <m/>
    <m/>
    <s v="NA"/>
    <s v="Out of Scope"/>
    <m/>
    <m/>
    <s v="No"/>
    <m/>
    <m/>
    <m/>
    <n v="0"/>
    <n v="0"/>
  </r>
  <r>
    <s v="ANZPowerBI"/>
    <x v="3"/>
    <d v="2020-08-27T00:00:00"/>
    <n v="0.8"/>
    <s v="Rehost (L/S)"/>
    <m/>
    <m/>
    <m/>
    <x v="2"/>
    <s v="Yes"/>
    <m/>
    <s v="Yes"/>
    <s v="Completed"/>
    <d v="2020-09-10T00:00:00"/>
    <d v="2020-09-30T00:00:00"/>
    <s v="No"/>
    <s v="No"/>
    <s v="Medium"/>
    <s v="Medium"/>
    <n v="1"/>
    <n v="0"/>
  </r>
  <r>
    <s v="ASSIST4"/>
    <x v="3"/>
    <d v="2020-07-10T00:00:00"/>
    <n v="1"/>
    <s v="Rehost (L/S)"/>
    <m/>
    <m/>
    <m/>
    <x v="2"/>
    <s v="Yes"/>
    <m/>
    <s v="Yes"/>
    <s v="Completed"/>
    <d v="2020-08-21T00:00:00"/>
    <d v="2020-09-14T00:00:00"/>
    <s v="No"/>
    <s v="No"/>
    <s v="Low"/>
    <s v="Low"/>
    <n v="1"/>
    <n v="0"/>
  </r>
  <r>
    <s v="Auftragsverwaltung (Loaner Pool)"/>
    <x v="1"/>
    <s v="None"/>
    <n v="1"/>
    <s v="Retirement"/>
    <m/>
    <m/>
    <m/>
    <x v="1"/>
    <m/>
    <m/>
    <s v="NA"/>
    <s v="Out of Scope"/>
    <m/>
    <m/>
    <s v="No"/>
    <m/>
    <m/>
    <m/>
    <n v="0"/>
    <n v="0"/>
  </r>
  <r>
    <s v="AutoCAD"/>
    <x v="2"/>
    <d v="2020-07-14T00:00:00"/>
    <n v="1"/>
    <s v="Replatform"/>
    <m/>
    <m/>
    <s v="https://web.microsoftstream.com/video/e10ef2f2-75fa-4d85-ba70-a720be10e5ae"/>
    <x v="2"/>
    <s v="Yes"/>
    <d v="2020-08-28T00:00:00"/>
    <s v="Yes"/>
    <s v="Completed"/>
    <d v="2020-09-02T00:00:00"/>
    <d v="2020-09-25T00:00:00"/>
    <s v="No"/>
    <s v="Yes"/>
    <s v="Medium"/>
    <s v="Medium"/>
    <n v="1"/>
    <n v="0"/>
  </r>
  <r>
    <s v="Automic"/>
    <x v="1"/>
    <d v="2020-07-15T00:00:00"/>
    <n v="1"/>
    <s v="Retirement"/>
    <m/>
    <m/>
    <s v="https://web.microsoftstream.com/video/8f4ea89a-062b-4115-8e21-8a53f8ab5e39"/>
    <x v="2"/>
    <s v="Yes"/>
    <m/>
    <s v="Yes"/>
    <s v="Out of Scope"/>
    <m/>
    <m/>
    <s v="No"/>
    <s v="Yes"/>
    <s v="High"/>
    <s v="High"/>
    <n v="1"/>
    <n v="0"/>
  </r>
  <r>
    <s v="AVON"/>
    <x v="1"/>
    <s v="None"/>
    <n v="1"/>
    <s v="Retirement"/>
    <m/>
    <m/>
    <m/>
    <x v="1"/>
    <m/>
    <m/>
    <s v="NA"/>
    <s v="Out of Scope"/>
    <m/>
    <m/>
    <s v="No"/>
    <m/>
    <m/>
    <m/>
    <n v="0"/>
    <n v="0"/>
  </r>
  <r>
    <s v="AWM Data Warehouse"/>
    <x v="3"/>
    <d v="2020-07-13T00:00:00"/>
    <n v="1"/>
    <s v="Rehost (L/S)"/>
    <m/>
    <m/>
    <s v="https://web.microsoftstream.com/video/fbf9973d-bbc1-4ac7-8d57-e57ca121978f"/>
    <x v="2"/>
    <s v="Yes"/>
    <m/>
    <s v="Yes"/>
    <s v="Completed"/>
    <d v="2020-08-26T00:00:00"/>
    <d v="2020-09-30T00:00:00"/>
    <s v="No"/>
    <s v="No"/>
    <s v="High"/>
    <s v="High"/>
    <n v="1"/>
    <n v="0"/>
  </r>
  <r>
    <s v="Axapta 2009 (China)"/>
    <x v="1"/>
    <s v="None"/>
    <n v="1"/>
    <s v="Retirement"/>
    <m/>
    <m/>
    <m/>
    <x v="1"/>
    <m/>
    <m/>
    <s v="NA"/>
    <s v="Out of Scope"/>
    <m/>
    <m/>
    <s v="No"/>
    <m/>
    <m/>
    <m/>
    <n v="0"/>
    <n v="0"/>
  </r>
  <r>
    <s v="Axapta 2009 (Dubai)"/>
    <x v="4"/>
    <d v="2020-10-07T00:00:00"/>
    <n v="1"/>
    <n v="0"/>
    <m/>
    <m/>
    <m/>
    <x v="2"/>
    <s v="Yes"/>
    <m/>
    <s v="Yes"/>
    <s v="Out of Scope"/>
    <m/>
    <m/>
    <s v="No"/>
    <m/>
    <m/>
    <m/>
    <n v="1"/>
    <n v="0"/>
  </r>
  <r>
    <s v="Axapta 2009 (India)"/>
    <x v="4"/>
    <d v="2020-10-07T00:00:00"/>
    <n v="1"/>
    <s v="Out Of Scope"/>
    <m/>
    <m/>
    <m/>
    <x v="2"/>
    <s v="Yes"/>
    <m/>
    <s v="Yes"/>
    <s v="Out of Scope"/>
    <m/>
    <m/>
    <s v="No"/>
    <m/>
    <m/>
    <m/>
    <n v="1"/>
    <n v="0"/>
  </r>
  <r>
    <s v="Axapta 2009 (Malaysia &amp; Thailand)"/>
    <x v="4"/>
    <d v="2020-10-08T00:00:00"/>
    <n v="1"/>
    <s v="Out Of Scope"/>
    <m/>
    <m/>
    <m/>
    <x v="2"/>
    <s v="Yes"/>
    <m/>
    <s v="Yes"/>
    <s v="Out of Scope"/>
    <m/>
    <m/>
    <s v="No"/>
    <m/>
    <m/>
    <m/>
    <n v="1"/>
    <n v="0"/>
  </r>
  <r>
    <s v="Axapta 2009 (Singapore)"/>
    <x v="4"/>
    <d v="2020-10-08T00:00:00"/>
    <n v="1"/>
    <s v="Out Of Scope"/>
    <m/>
    <m/>
    <m/>
    <x v="2"/>
    <s v="Yes"/>
    <m/>
    <s v="Yes"/>
    <s v="Out of Scope"/>
    <m/>
    <m/>
    <s v="No"/>
    <m/>
    <m/>
    <m/>
    <n v="1"/>
    <n v="0"/>
  </r>
  <r>
    <s v="Axway"/>
    <x v="5"/>
    <d v="2020-09-04T00:00:00"/>
    <n v="1"/>
    <s v="Rehost (L/S)"/>
    <m/>
    <m/>
    <s v="https://web.microsoftstream.com/video/42d88d5f-4e3d-47ba-acae-e18662c1da4c"/>
    <x v="2"/>
    <s v="Yes"/>
    <m/>
    <s v="Yes"/>
    <s v="Completed"/>
    <d v="2020-09-25T00:00:00"/>
    <d v="2020-10-20T00:00:00"/>
    <s v="No"/>
    <m/>
    <m/>
    <m/>
    <n v="1"/>
    <n v="0"/>
  </r>
  <r>
    <s v="BackupExec(OSIRIS)"/>
    <x v="1"/>
    <s v="None"/>
    <n v="1"/>
    <s v="Retirement"/>
    <m/>
    <m/>
    <m/>
    <x v="1"/>
    <m/>
    <m/>
    <s v="NA"/>
    <s v="Out of Scope"/>
    <m/>
    <m/>
    <s v="No"/>
    <m/>
    <m/>
    <m/>
    <n v="0"/>
    <n v="0"/>
  </r>
  <r>
    <s v="Bartender(OSIRIS)"/>
    <x v="0"/>
    <d v="2020-08-27T00:00:00"/>
    <n v="1"/>
    <s v="Rehost (L/S)"/>
    <m/>
    <m/>
    <m/>
    <x v="0"/>
    <s v="Yes"/>
    <m/>
    <s v="Yes"/>
    <s v="Completed"/>
    <d v="2020-09-02T00:00:00"/>
    <d v="2020-09-23T00:00:00"/>
    <s v="No"/>
    <s v="No"/>
    <s v="Low"/>
    <s v="Low"/>
    <n v="1"/>
    <n v="0"/>
  </r>
  <r>
    <s v="BAS"/>
    <x v="1"/>
    <s v="None"/>
    <n v="1"/>
    <s v="Out Of Scope"/>
    <m/>
    <m/>
    <m/>
    <x v="1"/>
    <m/>
    <m/>
    <s v="NA"/>
    <s v="Out of Scope"/>
    <m/>
    <m/>
    <s v="No"/>
    <m/>
    <m/>
    <m/>
    <n v="0"/>
    <n v="0"/>
  </r>
  <r>
    <s v="BI (CHINA)"/>
    <x v="2"/>
    <d v="2020-07-09T00:00:00"/>
    <n v="1"/>
    <s v="Rehost (L/S)"/>
    <m/>
    <d v="2020-08-27T00:00:00"/>
    <s v="https://web.microsoftstream.com/video/7f617777-e1f9-42ac-84c5-654c7c2a457d"/>
    <x v="2"/>
    <s v="Yes"/>
    <d v="2020-09-01T00:00:00"/>
    <s v="Yes"/>
    <s v="Completed"/>
    <d v="2020-09-02T00:00:00"/>
    <d v="2020-09-03T00:00:00"/>
    <s v="No"/>
    <s v="No"/>
    <s v="Medium"/>
    <s v="High"/>
    <n v="1"/>
    <n v="0"/>
  </r>
  <r>
    <s v="BPCS - Japan"/>
    <x v="1"/>
    <s v="None"/>
    <n v="1"/>
    <s v="Retirement"/>
    <m/>
    <m/>
    <m/>
    <x v="1"/>
    <m/>
    <m/>
    <s v="NA"/>
    <s v="Out of Scope"/>
    <m/>
    <m/>
    <s v="No"/>
    <m/>
    <m/>
    <m/>
    <n v="0"/>
    <n v="0"/>
  </r>
  <r>
    <s v="Bugzilla"/>
    <x v="4"/>
    <d v="2020-07-31T00:00:00"/>
    <n v="1"/>
    <s v="Rehost (L/S)"/>
    <m/>
    <d v="2020-09-03T00:00:00"/>
    <s v="https://web.microsoftstream.com/video/2132a16c-0a7e-40cf-b62d-4bb4a5ef163d"/>
    <x v="0"/>
    <s v="Yes"/>
    <m/>
    <s v="Yes"/>
    <s v="Completed"/>
    <d v="2020-09-08T00:00:00"/>
    <d v="2020-09-25T00:00:00"/>
    <s v="No"/>
    <s v="Yes"/>
    <s v="Medium"/>
    <s v="Medium"/>
    <n v="1"/>
    <n v="0"/>
  </r>
  <r>
    <s v="Business Objects (IRAMEA)"/>
    <x v="6"/>
    <d v="2020-07-13T00:00:00"/>
    <n v="1"/>
    <s v="Rehost (L/S)"/>
    <s v="review changes completed"/>
    <d v="2020-08-28T00:00:00"/>
    <s v="https://web.microsoftstream.com/video/971823ae-9465-40ee-9927-691f4c228df6"/>
    <x v="3"/>
    <s v="Yes"/>
    <m/>
    <s v="Yes"/>
    <s v="Completed"/>
    <d v="2020-09-08T00:00:00"/>
    <d v="2020-10-13T00:00:00"/>
    <s v="Yes"/>
    <s v="No"/>
    <s v="Medium"/>
    <s v="Medium"/>
    <n v="1"/>
    <n v="0"/>
  </r>
  <r>
    <s v="Calibration Manager(OSIRIS)"/>
    <x v="1"/>
    <d v="2020-08-10T00:00:00"/>
    <n v="1"/>
    <s v="Out Of Scope"/>
    <m/>
    <m/>
    <m/>
    <x v="0"/>
    <s v="Yes"/>
    <m/>
    <s v="Yes"/>
    <s v="Out of Scope"/>
    <m/>
    <m/>
    <s v="No"/>
    <s v="No"/>
    <s v="Medium"/>
    <s v="Medium"/>
    <n v="1"/>
    <n v="0"/>
  </r>
  <r>
    <s v="CardAccess 3000"/>
    <x v="1"/>
    <d v="2020-07-24T00:00:00"/>
    <n v="1"/>
    <s v="Retirement"/>
    <m/>
    <m/>
    <m/>
    <x v="1"/>
    <m/>
    <m/>
    <s v="NA"/>
    <s v="Out of Scope"/>
    <m/>
    <m/>
    <s v="No"/>
    <m/>
    <m/>
    <m/>
    <n v="0"/>
    <n v="0"/>
  </r>
  <r>
    <s v="Central FTP"/>
    <x v="2"/>
    <d v="2020-09-03T00:00:00"/>
    <n v="1"/>
    <s v="Rehost (L/S)"/>
    <m/>
    <m/>
    <s v="https://web.microsoftstream.com/video/636aa985-f155-4e60-b7af-ae74cec386ee"/>
    <x v="0"/>
    <s v="Yes"/>
    <d v="2020-09-15T00:00:00"/>
    <s v="Yes"/>
    <s v="Completed"/>
    <d v="2020-09-18T00:00:00"/>
    <d v="2020-10-20T00:00:00"/>
    <s v="No"/>
    <m/>
    <m/>
    <m/>
    <n v="1"/>
    <n v="0"/>
  </r>
  <r>
    <s v="Cimco china"/>
    <x v="0"/>
    <d v="2020-07-30T00:00:00"/>
    <n v="1"/>
    <s v="Rehost (L/S)"/>
    <m/>
    <m/>
    <s v="https://web.microsoftstream.com/video/19e5fe6a-8602-47b2-8e2e-c7a9853551c2"/>
    <x v="0"/>
    <s v="Yes"/>
    <m/>
    <s v="Yes"/>
    <s v="Completed"/>
    <d v="2020-08-13T00:00:00"/>
    <d v="2020-08-25T00:00:00"/>
    <s v="No"/>
    <s v="Yes"/>
    <s v="Medium"/>
    <s v="Medium"/>
    <n v="1"/>
    <n v="0"/>
  </r>
  <r>
    <s v="Cimco Mansfield"/>
    <x v="0"/>
    <d v="2020-07-30T00:00:00"/>
    <n v="1"/>
    <s v="Rehost (L/S)"/>
    <m/>
    <m/>
    <s v="https://web.microsoftstream.com/video/19e5fe6a-8602-47b2-8e2e-c7a9853551c2"/>
    <x v="0"/>
    <s v="Yes"/>
    <m/>
    <s v="Yes"/>
    <s v="Completed"/>
    <d v="2020-08-13T00:00:00"/>
    <d v="2020-08-25T00:00:00"/>
    <s v="No"/>
    <s v="Yes"/>
    <s v="Medium"/>
    <s v="High"/>
    <n v="1"/>
    <n v="0"/>
  </r>
  <r>
    <s v="Cimco Memphis"/>
    <x v="0"/>
    <d v="2020-07-30T00:00:00"/>
    <n v="1"/>
    <s v="Rehost (L/S)"/>
    <m/>
    <m/>
    <s v="https://web.microsoftstream.com/video/19e5fe6a-8602-47b2-8e2e-c7a9853551c2"/>
    <x v="0"/>
    <s v="Yes"/>
    <m/>
    <s v="Yes"/>
    <s v="Completed"/>
    <d v="2020-08-13T00:00:00"/>
    <d v="2020-08-25T00:00:00"/>
    <s v="No"/>
    <s v="Yes"/>
    <s v="Medium"/>
    <s v="High"/>
    <n v="1"/>
    <n v="0"/>
  </r>
  <r>
    <s v="Cisco System Unity VM and unified messaging"/>
    <x v="1"/>
    <d v="2020-08-18T00:00:00"/>
    <n v="1"/>
    <s v="Out Of Scope"/>
    <m/>
    <m/>
    <m/>
    <x v="1"/>
    <m/>
    <m/>
    <s v="NA"/>
    <s v="Out of Scope"/>
    <m/>
    <m/>
    <s v="No"/>
    <m/>
    <m/>
    <m/>
    <n v="0"/>
    <n v="0"/>
  </r>
  <r>
    <s v="CISCO Umbrella"/>
    <x v="1"/>
    <s v="None"/>
    <n v="1"/>
    <s v="Retirement"/>
    <m/>
    <m/>
    <m/>
    <x v="1"/>
    <m/>
    <m/>
    <s v="NA"/>
    <s v="Out of Scope"/>
    <m/>
    <m/>
    <s v="No"/>
    <m/>
    <m/>
    <m/>
    <n v="0"/>
    <n v="0"/>
  </r>
  <r>
    <s v="Cockpit"/>
    <x v="2"/>
    <d v="2020-07-28T00:00:00"/>
    <n v="1"/>
    <s v="Rehost (L/S)"/>
    <s v="Infra  inventory validation pedning."/>
    <d v="2020-08-19T00:00:00"/>
    <s v="https://web.microsoftstream.com/video/200f3f18-5a2d-4700-b754-b3c53c38a929"/>
    <x v="0"/>
    <s v="Yes"/>
    <d v="2020-08-24T00:00:00"/>
    <s v="Yes"/>
    <s v="Completed"/>
    <d v="2020-08-26T00:00:00"/>
    <d v="2020-09-25T00:00:00"/>
    <s v="No"/>
    <s v="No"/>
    <s v="Low"/>
    <s v="Low"/>
    <n v="1"/>
    <n v="0"/>
  </r>
  <r>
    <s v="Cognos (STRATPLAN)"/>
    <x v="0"/>
    <d v="2020-08-11T00:00:00"/>
    <n v="1"/>
    <s v="Rehost (L/S)"/>
    <m/>
    <m/>
    <s v="https://web.microsoftstream.com/video/200f3f18-5a2d-4700-b754-b3c53c38a929"/>
    <x v="0"/>
    <s v="Yes"/>
    <m/>
    <s v="Yes"/>
    <s v="Completed"/>
    <d v="2020-08-26T00:00:00"/>
    <d v="2020-09-30T00:00:00"/>
    <s v="Yes"/>
    <s v="No"/>
    <s v="Medium"/>
    <s v="Medium"/>
    <n v="1"/>
    <n v="0"/>
  </r>
  <r>
    <s v="Cognos BI (SoNAR Sales Dashboards &amp; Standard Reporting)"/>
    <x v="1"/>
    <s v="None"/>
    <n v="1"/>
    <s v="Out Of Scope"/>
    <m/>
    <m/>
    <m/>
    <x v="1"/>
    <m/>
    <m/>
    <s v="NA"/>
    <s v="Out of Scope"/>
    <m/>
    <m/>
    <s v="No"/>
    <m/>
    <m/>
    <m/>
    <n v="0"/>
    <n v="0"/>
  </r>
  <r>
    <s v="Cognos Demand Planning"/>
    <x v="1"/>
    <s v="None"/>
    <n v="1"/>
    <s v="Retirement"/>
    <m/>
    <m/>
    <m/>
    <x v="1"/>
    <m/>
    <m/>
    <s v="NA"/>
    <s v="Out of Scope"/>
    <m/>
    <m/>
    <s v="No"/>
    <m/>
    <m/>
    <m/>
    <n v="0"/>
    <n v="0"/>
  </r>
  <r>
    <s v="Cognos Performance Mgmt (STGP)"/>
    <x v="0"/>
    <d v="2020-08-13T00:00:00"/>
    <n v="1"/>
    <s v="Rehost (L/S)"/>
    <m/>
    <m/>
    <m/>
    <x v="0"/>
    <s v="Yes"/>
    <m/>
    <s v="Yes"/>
    <s v="Completed"/>
    <d v="2020-08-26T00:00:00"/>
    <d v="2020-09-30T00:00:00"/>
    <s v="No"/>
    <s v="No"/>
    <s v="Medium"/>
    <s v="High"/>
    <n v="1"/>
    <n v="0"/>
  </r>
  <r>
    <s v="CONNECT"/>
    <x v="1"/>
    <s v="None"/>
    <n v="1"/>
    <s v="Retirement"/>
    <m/>
    <m/>
    <m/>
    <x v="1"/>
    <m/>
    <m/>
    <s v="NA"/>
    <s v="Out of Scope"/>
    <m/>
    <m/>
    <m/>
    <m/>
    <m/>
    <m/>
    <n v="0"/>
    <n v="0"/>
  </r>
  <r>
    <s v="Connect Plus"/>
    <x v="1"/>
    <d v="2020-07-22T00:00:00"/>
    <n v="1"/>
    <s v="Retirement"/>
    <m/>
    <m/>
    <s v="https://web.microsoftstream.com/video/8764116a-6fe7-47c3-b30a-6008031895e6"/>
    <x v="1"/>
    <m/>
    <m/>
    <s v="NA"/>
    <s v="Out of Scope"/>
    <m/>
    <m/>
    <m/>
    <m/>
    <m/>
    <m/>
    <n v="0"/>
    <n v="0"/>
  </r>
  <r>
    <s v="Connect Ship (UPS/DHL)"/>
    <x v="2"/>
    <d v="2020-07-08T00:00:00"/>
    <n v="1"/>
    <s v="Rehost (L/S)"/>
    <m/>
    <d v="2020-08-28T00:00:00"/>
    <s v="https://web.microsoftstream.com/video/255b90e0-e8b9-46f6-94c2-358fe0e6b05f"/>
    <x v="2"/>
    <s v="Yes"/>
    <d v="2020-09-02T00:00:00"/>
    <s v="Yes"/>
    <s v="Completed"/>
    <d v="2020-09-18T00:00:00"/>
    <d v="2020-09-21T00:00:00"/>
    <s v="No"/>
    <s v="No"/>
    <s v="High"/>
    <s v="High"/>
    <n v="1"/>
    <n v="0"/>
  </r>
  <r>
    <s v="CVS Concurrent Version System"/>
    <x v="4"/>
    <d v="2020-07-30T00:00:00"/>
    <n v="1"/>
    <s v="Rehost (L/S)"/>
    <m/>
    <m/>
    <s v="https://web.microsoftstream.com/video/ac03b481-9676-4b31-9987-45f747700c0e"/>
    <x v="3"/>
    <s v="Yes"/>
    <d v="2020-09-07T00:00:00"/>
    <s v="Yes"/>
    <s v="Completed"/>
    <d v="2020-09-08T00:00:00"/>
    <d v="2020-09-25T00:00:00"/>
    <s v="No"/>
    <s v="No"/>
    <s v="Low"/>
    <s v="Medium"/>
    <n v="1"/>
    <n v="0"/>
  </r>
  <r>
    <s v="CyberArk EPM (Endpoint Privilege Management)"/>
    <x v="1"/>
    <s v="None"/>
    <n v="1"/>
    <s v="Out Of Scope"/>
    <m/>
    <m/>
    <m/>
    <x v="1"/>
    <m/>
    <m/>
    <s v="NA"/>
    <s v="Out of Scope"/>
    <m/>
    <m/>
    <m/>
    <m/>
    <m/>
    <m/>
    <n v="0"/>
    <n v="0"/>
  </r>
  <r>
    <s v="CyberArk PAM (Privileged Access Management)"/>
    <x v="1"/>
    <s v="None"/>
    <n v="1"/>
    <s v="Out Of Scope"/>
    <m/>
    <m/>
    <m/>
    <x v="1"/>
    <m/>
    <m/>
    <s v="NA"/>
    <s v="Out of Scope"/>
    <m/>
    <m/>
    <m/>
    <m/>
    <m/>
    <m/>
    <n v="0"/>
    <n v="0"/>
  </r>
  <r>
    <s v="dataSTOR"/>
    <x v="5"/>
    <d v="2020-07-16T00:00:00"/>
    <n v="1"/>
    <s v="Rehost (L/S)"/>
    <m/>
    <m/>
    <s v="https://web.microsoftstream.com/video/79289f19-dcb7-4370-bc3f-15c99f21d86f"/>
    <x v="3"/>
    <s v="Yes"/>
    <d v="2020-08-09T00:00:00"/>
    <s v="Yes"/>
    <s v="Completed"/>
    <d v="2020-08-14T00:00:00"/>
    <d v="2020-08-17T00:00:00"/>
    <s v="No"/>
    <s v="No"/>
    <s v="Low"/>
    <s v="Medium"/>
    <n v="1"/>
    <n v="0"/>
  </r>
  <r>
    <s v="DNC5000"/>
    <x v="2"/>
    <d v="2020-07-27T00:00:00"/>
    <n v="1"/>
    <s v="Rehost (L/S)"/>
    <m/>
    <d v="2020-08-28T00:00:00"/>
    <s v="https://web.microsoftstream.com/video/538764ff-bb86-4477-8a00-7620e30a8058"/>
    <x v="2"/>
    <s v="Yes"/>
    <d v="2020-09-04T00:00:00"/>
    <s v="Yes"/>
    <s v="Completed"/>
    <d v="2020-08-10T00:00:00"/>
    <d v="2020-09-25T00:00:00"/>
    <s v="No"/>
    <s v="No"/>
    <s v="High"/>
    <s v="High"/>
    <n v="1"/>
    <n v="0"/>
  </r>
  <r>
    <s v="Dr.Sum"/>
    <x v="4"/>
    <d v="2020-08-06T00:00:00"/>
    <n v="1"/>
    <s v="Rehost (L/S)"/>
    <m/>
    <m/>
    <s v="https://web.microsoftstream.com/video/a3391b8c-c5c5-4507-befb-1cbe6e7217cc"/>
    <x v="3"/>
    <s v="Yes"/>
    <d v="2020-08-24T00:00:00"/>
    <s v="Yes"/>
    <s v="Completed"/>
    <d v="2020-08-31T00:00:00"/>
    <d v="2020-09-16T00:00:00"/>
    <s v="No"/>
    <s v="No"/>
    <s v="Low"/>
    <s v="Medium"/>
    <n v="1"/>
    <n v="0"/>
  </r>
  <r>
    <s v="E-Adept"/>
    <x v="2"/>
    <d v="2020-08-11T00:00:00"/>
    <n v="1"/>
    <s v="Rehost (L/S)"/>
    <m/>
    <d v="2020-08-28T00:00:00"/>
    <s v="https://web.microsoftstream.com/video/d7a658de-d3d6-4840-b5d1-69ccf6dc9e65"/>
    <x v="2"/>
    <s v="Yes"/>
    <d v="2020-09-10T00:00:00"/>
    <s v="Yes"/>
    <s v="Completed"/>
    <d v="2020-09-15T00:00:00"/>
    <d v="2020-09-16T00:00:00"/>
    <s v="No"/>
    <s v="Yes"/>
    <s v="Low"/>
    <s v="Low"/>
    <n v="1"/>
    <n v="0"/>
  </r>
  <r>
    <s v="Eagle RF Express"/>
    <x v="0"/>
    <d v="2020-08-26T00:00:00"/>
    <n v="1"/>
    <s v="Rehost (L/S)"/>
    <s v="Sme as QAD ERP"/>
    <m/>
    <m/>
    <x v="0"/>
    <s v="Yes"/>
    <m/>
    <s v="Yes"/>
    <s v="Completed"/>
    <d v="2020-09-10T00:00:00"/>
    <d v="2020-09-10T00:00:00"/>
    <s v="Yes"/>
    <s v="Yes"/>
    <s v="High"/>
    <s v="Medium"/>
    <n v="1"/>
    <n v="0"/>
  </r>
  <r>
    <s v="ECAP"/>
    <x v="1"/>
    <s v="None"/>
    <n v="1"/>
    <s v="Retirement"/>
    <m/>
    <m/>
    <m/>
    <x v="1"/>
    <m/>
    <m/>
    <s v="NA"/>
    <s v="Out of Scope"/>
    <m/>
    <m/>
    <m/>
    <m/>
    <m/>
    <m/>
    <n v="0"/>
    <n v="0"/>
  </r>
  <r>
    <s v="eDiscovery"/>
    <x v="1"/>
    <s v="None"/>
    <n v="1"/>
    <s v="Retirement"/>
    <m/>
    <m/>
    <m/>
    <x v="1"/>
    <m/>
    <m/>
    <s v="NA"/>
    <s v="Out of Scope"/>
    <m/>
    <m/>
    <m/>
    <m/>
    <m/>
    <m/>
    <n v="0"/>
    <n v="0"/>
  </r>
  <r>
    <s v="Eflow"/>
    <x v="2"/>
    <d v="2020-07-28T00:00:00"/>
    <n v="1"/>
    <s v="Rehost (L/S)"/>
    <m/>
    <d v="2020-08-28T00:00:00"/>
    <s v="https://web.microsoftstream.com/video/d8230eb6-1cbc-4444-b857-e5e4e06b9734"/>
    <x v="2"/>
    <s v="Yes"/>
    <d v="2020-09-01T00:00:00"/>
    <s v="Yes"/>
    <s v="Completed"/>
    <d v="2020-09-02T00:00:00"/>
    <d v="2020-10-14T00:00:00"/>
    <s v="No"/>
    <s v="No"/>
    <s v="High"/>
    <s v="High"/>
    <n v="1"/>
    <n v="0"/>
  </r>
  <r>
    <s v="Electronic Instructions for Use"/>
    <x v="5"/>
    <d v="2020-07-07T00:00:00"/>
    <n v="1"/>
    <s v="Rehost (L/S)"/>
    <m/>
    <m/>
    <s v="https://web.microsoftstream.com/video/27e3fec5-ea65-4be3-a269-f4efdc1b62f8"/>
    <x v="2"/>
    <s v="Yes"/>
    <m/>
    <s v="Yes"/>
    <s v="Completed"/>
    <d v="2020-08-21T00:00:00"/>
    <d v="2020-09-11T00:00:00"/>
    <s v="No"/>
    <s v="Yes"/>
    <s v="Medium"/>
    <s v="High"/>
    <n v="1"/>
    <n v="0"/>
  </r>
  <r>
    <s v="Embarcadero/Erwin Studio"/>
    <x v="1"/>
    <d v="2020-08-25T00:00:00"/>
    <n v="1"/>
    <s v="Retirement"/>
    <m/>
    <m/>
    <m/>
    <x v="1"/>
    <m/>
    <m/>
    <s v="NA"/>
    <s v="Out of Scope"/>
    <m/>
    <m/>
    <m/>
    <m/>
    <m/>
    <m/>
    <n v="0"/>
    <n v="0"/>
  </r>
  <r>
    <s v="ENCORE"/>
    <x v="1"/>
    <s v="None"/>
    <n v="1"/>
    <s v="Retirement"/>
    <m/>
    <m/>
    <m/>
    <x v="1"/>
    <m/>
    <m/>
    <s v="NA"/>
    <s v="Out of Scope"/>
    <m/>
    <m/>
    <m/>
    <m/>
    <m/>
    <m/>
    <n v="0"/>
    <n v="0"/>
  </r>
  <r>
    <s v="END NOTE"/>
    <x v="1"/>
    <d v="2020-07-30T00:00:00"/>
    <n v="1"/>
    <s v="Out Of Scope"/>
    <m/>
    <m/>
    <s v="https://web.microsoftstream.com/video/576ad3dc-018d-4d23-9b97-06e07f9d8d4d"/>
    <x v="1"/>
    <m/>
    <m/>
    <s v="NA"/>
    <s v="Out of Scope"/>
    <m/>
    <m/>
    <m/>
    <m/>
    <m/>
    <m/>
    <n v="0"/>
    <n v="0"/>
  </r>
  <r>
    <s v="Endo Loans"/>
    <x v="6"/>
    <d v="2020-07-17T00:00:00"/>
    <n v="1"/>
    <s v="Rehost (L/S)"/>
    <s v="review changes completed"/>
    <m/>
    <s v="https://web.microsoftstream.com/video/8daee401-1283-4ac4-b599-43bfc0078604"/>
    <x v="0"/>
    <s v="Yes"/>
    <m/>
    <s v="Yes"/>
    <s v="Completed"/>
    <d v="2020-08-21T00:00:00"/>
    <d v="2020-08-22T00:00:00"/>
    <s v="No"/>
    <s v="No"/>
    <s v="Low"/>
    <s v="Low"/>
    <n v="1"/>
    <n v="0"/>
  </r>
  <r>
    <s v="Enterprise Business Objects Reporting"/>
    <x v="2"/>
    <d v="2020-08-05T00:00:00"/>
    <n v="1"/>
    <s v="Rehost (L/S)"/>
    <m/>
    <d v="2020-08-28T00:00:00"/>
    <s v="https://web.microsoftstream.com/video/d34cf669-5837-460c-9d6d-19f34870a2b6"/>
    <x v="2"/>
    <s v="Yes"/>
    <d v="2020-09-03T00:00:00"/>
    <s v="Yes"/>
    <s v="Completed"/>
    <d v="2020-09-08T00:00:00"/>
    <d v="2020-10-20T00:00:00"/>
    <s v="No"/>
    <s v="No"/>
    <s v="High"/>
    <s v="High"/>
    <n v="1"/>
    <n v="0"/>
  </r>
  <r>
    <s v="Epats"/>
    <x v="2"/>
    <d v="2020-07-31T00:00:00"/>
    <n v="1"/>
    <s v="Rehost (L/S)"/>
    <m/>
    <d v="2020-08-29T00:00:00"/>
    <s v="https://web.microsoftstream.com/video/48c4afd9-2931-4023-9ddd-b5fc9564e536"/>
    <x v="2"/>
    <s v="Yes"/>
    <d v="2020-09-10T00:00:00"/>
    <s v="Yes"/>
    <s v="Completed"/>
    <d v="2020-09-18T00:00:00"/>
    <d v="2020-09-18T00:00:00"/>
    <s v="No"/>
    <s v="No"/>
    <s v="High"/>
    <s v="Medium"/>
    <n v="1"/>
    <n v="0"/>
  </r>
  <r>
    <s v="EpiServer"/>
    <x v="2"/>
    <d v="2020-08-06T00:00:00"/>
    <n v="1"/>
    <s v="Out Of Scope"/>
    <m/>
    <d v="2020-08-29T00:00:00"/>
    <s v="https://web.microsoftstream.com/video/3003abbd-dd72-46d6-8c02-87c6c4d65333"/>
    <x v="2"/>
    <s v="Yes"/>
    <d v="2020-09-10T00:00:00"/>
    <s v="Yes"/>
    <s v="Out of Scope"/>
    <m/>
    <m/>
    <s v="No"/>
    <s v="No"/>
    <s v="Medium"/>
    <s v="Medium"/>
    <n v="1"/>
    <n v="0"/>
  </r>
  <r>
    <s v="eRoom"/>
    <x v="5"/>
    <d v="2020-09-28T00:00:00"/>
    <n v="1"/>
    <s v="Rehost (L/S)"/>
    <m/>
    <m/>
    <s v="https://web.microsoftstream.com/video/e58052c4-f61b-44a8-ada9-6e63bd5e13e8"/>
    <x v="4"/>
    <s v="Yes"/>
    <d v="2020-10-10T00:00:00"/>
    <s v="Yes"/>
    <s v="Completed"/>
    <d v="2020-10-13T00:00:00"/>
    <d v="2020-10-10T00:00:00"/>
    <s v="No"/>
    <s v="No"/>
    <s v="Medium"/>
    <s v="Low"/>
    <n v="1"/>
    <n v="0"/>
  </r>
  <r>
    <s v="ERP LN"/>
    <x v="1"/>
    <d v="2020-09-28T00:00:00"/>
    <n v="1"/>
    <s v="Rehost (L/S)"/>
    <m/>
    <m/>
    <s v="https://web.microsoftstream.com/video/5e0470d6-e648-4723-b79c-0ffca9eb0737"/>
    <x v="2"/>
    <s v="Yes"/>
    <m/>
    <s v="Yes"/>
    <s v="Out of Scope"/>
    <m/>
    <m/>
    <s v="Yes"/>
    <s v="No"/>
    <s v="High"/>
    <s v="High"/>
    <n v="1"/>
    <n v="0"/>
  </r>
  <r>
    <s v="Euro log"/>
    <x v="1"/>
    <s v="None"/>
    <n v="1"/>
    <s v="Retirement"/>
    <m/>
    <m/>
    <m/>
    <x v="1"/>
    <m/>
    <m/>
    <s v="NA"/>
    <s v="Out of Scope"/>
    <m/>
    <m/>
    <m/>
    <m/>
    <m/>
    <m/>
    <n v="0"/>
    <n v="0"/>
  </r>
  <r>
    <s v="Event Manager"/>
    <x v="1"/>
    <s v="None"/>
    <n v="1"/>
    <s v="Out Of Scope"/>
    <m/>
    <m/>
    <m/>
    <x v="1"/>
    <m/>
    <m/>
    <s v="NA"/>
    <s v="Out of Scope"/>
    <m/>
    <m/>
    <m/>
    <m/>
    <m/>
    <m/>
    <n v="0"/>
    <n v="0"/>
  </r>
  <r>
    <s v="Evisense"/>
    <x v="6"/>
    <d v="2020-08-20T00:00:00"/>
    <n v="1"/>
    <s v="Rehost (L/S)"/>
    <s v="review changes completed"/>
    <m/>
    <m/>
    <x v="3"/>
    <s v="Yes"/>
    <d v="2020-08-30T00:00:00"/>
    <s v="Yes"/>
    <s v="Completed"/>
    <d v="2020-09-09T00:00:00"/>
    <d v="2020-09-25T00:00:00"/>
    <s v="No"/>
    <s v="Yes"/>
    <s v="Medium"/>
    <s v="Low"/>
    <n v="1"/>
    <n v="0"/>
  </r>
  <r>
    <s v="Exactus Payroll Application (Costa Rica)"/>
    <x v="4"/>
    <d v="2020-08-17T00:00:00"/>
    <n v="1"/>
    <s v="Rehost (L/S)"/>
    <m/>
    <m/>
    <m/>
    <x v="2"/>
    <s v="Yes"/>
    <m/>
    <s v="Yes"/>
    <s v="Completed"/>
    <d v="2020-09-02T00:00:00"/>
    <d v="2020-09-04T00:00:00"/>
    <s v="No"/>
    <s v="Yes"/>
    <s v="Low"/>
    <s v="Low"/>
    <n v="1"/>
    <n v="0"/>
  </r>
  <r>
    <s v="Expert Document Imaging (EDI)"/>
    <x v="2"/>
    <d v="2020-08-24T00:00:00"/>
    <n v="1"/>
    <s v="Rehost (L/S)"/>
    <m/>
    <d v="2020-08-29T00:00:00"/>
    <s v="https://web.microsoftstream.com/video/bfb9bc31-6dfc-45a0-bba7-8bf741511f8f"/>
    <x v="2"/>
    <s v="Yes"/>
    <d v="2020-09-03T00:00:00"/>
    <s v="Yes"/>
    <s v="Completed"/>
    <d v="2020-09-04T00:00:00"/>
    <d v="2020-10-02T00:00:00"/>
    <s v="No"/>
    <s v="No"/>
    <s v="Low"/>
    <s v="Medium"/>
    <n v="1"/>
    <n v="0"/>
  </r>
  <r>
    <s v="Express Implants"/>
    <x v="2"/>
    <d v="2020-08-19T00:00:00"/>
    <n v="1"/>
    <s v="Replatform"/>
    <m/>
    <d v="2020-08-29T00:00:00"/>
    <s v="https://web.microsoftstream.com/video/ebcefab7-920c-4409-895e-a5a8147e490e?list=studio"/>
    <x v="2"/>
    <s v="Yes"/>
    <d v="2020-09-15T00:00:00"/>
    <s v="Yes"/>
    <s v="Completed"/>
    <d v="2020-09-15T00:00:00"/>
    <d v="2020-10-21T00:00:00"/>
    <s v="No"/>
    <s v="Yes"/>
    <s v="High"/>
    <s v="Medium"/>
    <n v="1"/>
    <n v="0"/>
  </r>
  <r>
    <s v="Express Instruments"/>
    <x v="2"/>
    <d v="2020-08-19T00:00:00"/>
    <n v="1"/>
    <s v="Replatform"/>
    <m/>
    <d v="2020-08-29T00:00:00"/>
    <s v="https://web.microsoftstream.com/video/ebcefab7-920c-4409-895e-a5a8147e490e?list=studio"/>
    <x v="2"/>
    <s v="Yes"/>
    <d v="2020-09-15T00:00:00"/>
    <s v="Yes"/>
    <s v="Completed"/>
    <d v="2020-09-15T00:00:00"/>
    <d v="2020-10-21T00:00:00"/>
    <s v="No"/>
    <s v="Yes"/>
    <s v="High"/>
    <s v="Medium"/>
    <n v="1"/>
    <n v="0"/>
  </r>
  <r>
    <s v="Express Visionaire"/>
    <x v="2"/>
    <d v="2020-08-03T00:00:00"/>
    <n v="1"/>
    <s v="Replatform"/>
    <s v="Waiting for information from SME/SDM"/>
    <d v="2020-08-31T00:00:00"/>
    <s v="https://web.microsoftstream.com/video/0a37a515-6176-4c02-95d3-c0c0ea14bdc2"/>
    <x v="0"/>
    <s v="Yes"/>
    <d v="2020-09-15T00:00:00"/>
    <s v="Yes"/>
    <s v="Completed"/>
    <d v="2020-09-18T00:00:00"/>
    <d v="2020-10-21T00:00:00"/>
    <s v="No"/>
    <s v="Yes"/>
    <s v="Medium"/>
    <s v="Low"/>
    <n v="1"/>
    <n v="0"/>
  </r>
  <r>
    <s v="FAS 500 -Sage"/>
    <x v="2"/>
    <d v="2020-07-06T00:00:00"/>
    <n v="1"/>
    <s v="Rehost (L/S)"/>
    <m/>
    <m/>
    <s v="https://web.microsoftstream.com/video/63dfc378-e1c0-496a-abc4-ffb53f6dd8d8"/>
    <x v="2"/>
    <s v="Yes"/>
    <m/>
    <s v="Yes"/>
    <s v="Completed"/>
    <d v="2020-08-26T00:00:00"/>
    <d v="2020-08-28T00:00:00"/>
    <s v="No"/>
    <s v="No"/>
    <s v="Low"/>
    <s v="Low"/>
    <n v="1"/>
    <n v="0"/>
  </r>
  <r>
    <s v="Fax to EDI - Order 2 Cash"/>
    <x v="1"/>
    <s v="None"/>
    <n v="1"/>
    <s v="Retirement"/>
    <m/>
    <m/>
    <m/>
    <x v="1"/>
    <m/>
    <m/>
    <s v="NA"/>
    <s v="Out of Scope"/>
    <m/>
    <m/>
    <m/>
    <m/>
    <m/>
    <m/>
    <n v="0"/>
    <n v="0"/>
  </r>
  <r>
    <s v="FileMaker"/>
    <x v="6"/>
    <d v="2020-08-04T00:00:00"/>
    <n v="1"/>
    <s v="Rehost (L/S)"/>
    <s v="review changes completed"/>
    <m/>
    <s v="https://web.microsoftstream.com/video/facd9bd4-2de5-4c89-b0ea-4465230aebb9"/>
    <x v="2"/>
    <s v="Yes"/>
    <m/>
    <s v="Yes"/>
    <s v="Completed"/>
    <d v="2020-08-13T00:00:00"/>
    <d v="2020-08-14T00:00:00"/>
    <s v="No"/>
    <s v="No"/>
    <s v="Low"/>
    <s v="Low"/>
    <n v="1"/>
    <n v="0"/>
  </r>
  <r>
    <s v="Filezilla FTP Server"/>
    <x v="3"/>
    <d v="2020-08-04T00:00:00"/>
    <n v="1"/>
    <s v="Rehost (L/S)"/>
    <m/>
    <m/>
    <s v="https://web.microsoftstream.com/video/9859c4c6-005f-49a7-9afb-4ac587f8c958"/>
    <x v="3"/>
    <s v="Yes"/>
    <d v="2020-08-16T00:00:00"/>
    <s v="Yes"/>
    <s v="Completed"/>
    <d v="2020-08-26T00:00:00"/>
    <d v="2020-10-13T00:00:00"/>
    <s v="No"/>
    <s v="No"/>
    <s v="Medium"/>
    <s v="Medium"/>
    <n v="1"/>
    <n v="0"/>
  </r>
  <r>
    <s v="Fishbowl"/>
    <x v="1"/>
    <s v="None"/>
    <n v="1"/>
    <s v="Retirement"/>
    <m/>
    <m/>
    <m/>
    <x v="1"/>
    <m/>
    <m/>
    <s v="NA"/>
    <s v="Out of Scope"/>
    <m/>
    <m/>
    <m/>
    <m/>
    <m/>
    <m/>
    <n v="0"/>
    <n v="0"/>
  </r>
  <r>
    <s v="Flex LM"/>
    <x v="2"/>
    <d v="2020-08-04T00:00:00"/>
    <n v="1"/>
    <s v="Rehost (L/S)"/>
    <m/>
    <d v="2020-08-27T00:00:00"/>
    <s v="https://web.microsoftstream.com/video/f8887c4e-59ab-44bf-b5c9-2509e6dbfbfe"/>
    <x v="2"/>
    <s v="Yes"/>
    <d v="2020-08-29T00:00:00"/>
    <s v="Yes"/>
    <s v="Completed"/>
    <d v="2020-09-02T00:00:00"/>
    <d v="2020-09-25T00:00:00"/>
    <s v="No"/>
    <s v="No"/>
    <s v="Medium"/>
    <s v="Medium"/>
    <n v="1"/>
    <n v="0"/>
  </r>
  <r>
    <s v="Gentran Server for Unix"/>
    <x v="1"/>
    <d v="2020-08-20T00:00:00"/>
    <n v="1"/>
    <s v="Out Of Scope"/>
    <m/>
    <m/>
    <m/>
    <x v="1"/>
    <m/>
    <m/>
    <s v="NA"/>
    <s v="Out of Scope"/>
    <m/>
    <m/>
    <m/>
    <m/>
    <m/>
    <m/>
    <n v="0"/>
    <n v="0"/>
  </r>
  <r>
    <s v="Geomagic"/>
    <x v="5"/>
    <d v="2020-08-05T00:00:00"/>
    <n v="1"/>
    <s v="Rehost (L/S)"/>
    <m/>
    <m/>
    <s v="https://web.microsoftstream.com/video/abaf826e-c3dd-458c-a288-1b0c2b339989"/>
    <x v="3"/>
    <s v="Yes"/>
    <m/>
    <s v="Yes"/>
    <s v="Completed"/>
    <d v="2020-09-04T00:00:00"/>
    <d v="2020-09-25T00:00:00"/>
    <s v="No"/>
    <s v="Yes"/>
    <s v="Low"/>
    <s v="Medium"/>
    <n v="1"/>
    <n v="0"/>
  </r>
  <r>
    <s v="Georgia Softworks"/>
    <x v="0"/>
    <d v="2020-08-19T00:00:00"/>
    <n v="1"/>
    <s v="Rehost (L/S)"/>
    <s v="Planned at 2:30 PM on Aug 19"/>
    <m/>
    <s v="https://web.microsoftstream.com/video/1ab3b055-f9d9-4102-adce-d221672ea48c"/>
    <x v="0"/>
    <s v="Yes"/>
    <m/>
    <s v="Yes"/>
    <s v="Completed"/>
    <d v="2020-09-09T00:00:00"/>
    <d v="2020-10-13T00:00:00"/>
    <s v="No"/>
    <s v="Yes"/>
    <s v="High"/>
    <s v="High"/>
    <n v="1"/>
    <n v="0"/>
  </r>
  <r>
    <s v="Git Version control"/>
    <x v="1"/>
    <d v="2020-08-20T00:00:00"/>
    <n v="1"/>
    <s v="Retirement"/>
    <s v="Planned at 2 AM on Aug 21"/>
    <m/>
    <s v="https://web.microsoftstream.com/video/895741cf-5703-4c15-bcbd-a51c363d2206"/>
    <x v="1"/>
    <m/>
    <m/>
    <s v="NA"/>
    <s v="Out of Scope"/>
    <m/>
    <m/>
    <m/>
    <m/>
    <m/>
    <m/>
    <n v="0"/>
    <n v="0"/>
  </r>
  <r>
    <s v="Global Business Information Platform"/>
    <x v="1"/>
    <d v="2020-07-24T00:00:00"/>
    <n v="1"/>
    <s v="Out Of Scope"/>
    <s v="Planned at 3 AM on Aug 20"/>
    <m/>
    <m/>
    <x v="1"/>
    <m/>
    <m/>
    <s v="NA"/>
    <s v="Out of Scope"/>
    <m/>
    <m/>
    <m/>
    <m/>
    <m/>
    <m/>
    <n v="0"/>
    <n v="0"/>
  </r>
  <r>
    <s v="Global Data Warehouse"/>
    <x v="3"/>
    <d v="2020-07-24T00:00:00"/>
    <n v="1"/>
    <s v="Rehost (L/S)"/>
    <s v="Planned at 1 AM on Aug 13"/>
    <m/>
    <s v="https://web.microsoftstream.com/video/bbc118f9-b571-4b88-8e0a-fa36696a4dcf"/>
    <x v="3"/>
    <s v="Yes"/>
    <d v="2020-08-16T00:00:00"/>
    <s v="Yes"/>
    <s v="Completed"/>
    <d v="2020-08-26T00:00:00"/>
    <d v="2020-09-30T00:00:00"/>
    <s v="No"/>
    <s v="No"/>
    <s v="Medium"/>
    <s v="Low"/>
    <n v="1"/>
    <n v="0"/>
  </r>
  <r>
    <s v="Global Market Monitoring"/>
    <x v="3"/>
    <d v="2020-07-24T00:00:00"/>
    <n v="1"/>
    <s v="Rehost (L/S)"/>
    <s v="Planned at 5:30 PM on Aug 14"/>
    <m/>
    <s v="https://web.microsoftstream.com/video/bf9c21f7-58c6-4534-a55b-af3a693ada77"/>
    <x v="3"/>
    <s v="Yes"/>
    <d v="2020-08-16T00:00:00"/>
    <s v="Yes"/>
    <s v="Completed"/>
    <d v="2020-08-26T00:00:00"/>
    <d v="2020-09-30T00:00:00"/>
    <s v="No"/>
    <s v="No"/>
    <s v="Medium"/>
    <s v="Low"/>
    <n v="1"/>
    <n v="0"/>
  </r>
  <r>
    <s v="Global Protect VPN"/>
    <x v="1"/>
    <s v="None"/>
    <n v="1"/>
    <s v="Out Of Scope"/>
    <m/>
    <m/>
    <m/>
    <x v="1"/>
    <m/>
    <m/>
    <s v="NA"/>
    <s v="Out of Scope"/>
    <m/>
    <m/>
    <m/>
    <m/>
    <m/>
    <m/>
    <n v="0"/>
    <n v="0"/>
  </r>
  <r>
    <s v="Global Regulatory Submissions"/>
    <x v="3"/>
    <d v="2020-07-20T00:00:00"/>
    <n v="1"/>
    <s v="Rehost (L/S)"/>
    <s v="Planned at 5 PM on Aug 17"/>
    <m/>
    <s v="https://web.microsoftstream.com/video/c7bbb18e-6250-414b-ba10-155f3b18126c"/>
    <x v="2"/>
    <s v="Yes"/>
    <m/>
    <s v="Yes"/>
    <s v="Completed"/>
    <d v="2020-08-31T00:00:00"/>
    <d v="2020-09-10T00:00:00"/>
    <s v="No"/>
    <s v="No"/>
    <s v="Medium"/>
    <s v="Low"/>
    <n v="1"/>
    <n v="0"/>
  </r>
  <r>
    <s v="Global Returns Disposition Tool"/>
    <x v="3"/>
    <d v="2020-08-07T00:00:00"/>
    <n v="1"/>
    <s v="Rehost (L/S)"/>
    <s v="Planned at 1 PM on Aug 20"/>
    <m/>
    <s v="https://web.microsoftstream.com/video/c9e26a13-e490-4852-a422-4bc5e0cdffe7"/>
    <x v="2"/>
    <s v="Yes"/>
    <m/>
    <s v="Yes"/>
    <s v="Completed"/>
    <d v="2020-08-26T00:00:00"/>
    <d v="2020-09-11T00:00:00"/>
    <s v="No"/>
    <s v="No"/>
    <s v="Low"/>
    <s v="Low"/>
    <n v="1"/>
    <n v="0"/>
  </r>
  <r>
    <s v="GSC Data Warehouse Admin Tool"/>
    <x v="3"/>
    <d v="2020-07-24T00:00:00"/>
    <n v="1"/>
    <s v="Rehost (L/S)"/>
    <s v="Planned at 3 PM on Aug 20"/>
    <m/>
    <s v="https://web.microsoftstream.com/video/40dbcdbd-ef55-4d4e-ad19-4de4f0477b7d"/>
    <x v="2"/>
    <s v="Yes"/>
    <m/>
    <s v="Yes"/>
    <s v="Completed"/>
    <d v="2020-09-02T00:00:00"/>
    <d v="2020-10-23T00:00:00"/>
    <s v="No"/>
    <s v="No"/>
    <s v="Medium"/>
    <s v="Low"/>
    <n v="1"/>
    <n v="0"/>
  </r>
  <r>
    <s v="HR Notification"/>
    <x v="6"/>
    <d v="2020-07-27T00:00:00"/>
    <n v="1"/>
    <s v="Replatform"/>
    <s v="review changes completed"/>
    <m/>
    <s v="https://web.microsoftstream.com/video/b01b1083-818a-456d-b046-fed789072f65"/>
    <x v="3"/>
    <s v="Yes"/>
    <d v="2020-08-09T00:00:00"/>
    <s v="Yes"/>
    <s v="Completed"/>
    <d v="2020-08-18T00:00:00"/>
    <d v="2020-08-19T00:00:00"/>
    <s v="No"/>
    <s v="No"/>
    <s v="Low"/>
    <s v="Low"/>
    <n v="1"/>
    <n v="0"/>
  </r>
  <r>
    <s v="Hydra (Tuttlingen)"/>
    <x v="0"/>
    <d v="2020-07-16T00:00:00"/>
    <n v="1"/>
    <s v="Rehost (L/S)"/>
    <s v="Planned at 7:30 PM on Aug 19"/>
    <m/>
    <s v="https://web.microsoftstream.com/video/98619d33-41ae-4895-ad41-23743b797f3d"/>
    <x v="0"/>
    <s v="Yes"/>
    <m/>
    <s v="Yes"/>
    <s v="Completed"/>
    <d v="2020-08-13T00:00:00"/>
    <d v="2020-08-31T00:00:00"/>
    <s v="No"/>
    <s v="Yes"/>
    <s v="Low"/>
    <s v="High"/>
    <n v="1"/>
    <n v="0"/>
  </r>
  <r>
    <s v="ID Prove"/>
    <x v="5"/>
    <d v="2020-08-11T00:00:00"/>
    <n v="1"/>
    <s v="Rehost (L/S)"/>
    <m/>
    <m/>
    <s v="https://web.microsoftstream.com/video/ca85f395-b6a0-4af5-ad4e-a23477cbcb02"/>
    <x v="2"/>
    <s v="Yes"/>
    <m/>
    <s v="Yes"/>
    <s v="Completed"/>
    <d v="2020-08-31T00:00:00"/>
    <d v="2020-09-14T00:00:00"/>
    <s v="No"/>
    <s v="No"/>
    <s v="Medium"/>
    <s v="Medium"/>
    <n v="1"/>
    <n v="0"/>
  </r>
  <r>
    <s v="InfinityQS ProFicient (SPC software)"/>
    <x v="2"/>
    <d v="2020-07-24T00:00:00"/>
    <n v="1"/>
    <s v="Rehost (L/S)"/>
    <m/>
    <d v="2020-08-30T00:00:00"/>
    <s v="https://web.microsoftstream.com/video/c7aa29d2-a5f7-4693-b941-bba379dc6c6d"/>
    <x v="2"/>
    <s v="Yes"/>
    <d v="2020-09-03T00:00:00"/>
    <s v="Yes"/>
    <s v="Completed"/>
    <d v="2020-09-04T00:00:00"/>
    <d v="2020-09-10T00:00:00"/>
    <s v="No"/>
    <s v="No"/>
    <s v="Low"/>
    <s v="Medium"/>
    <n v="1"/>
    <n v="0"/>
  </r>
  <r>
    <s v="Informatica (SoNAR Data Intergration)"/>
    <x v="1"/>
    <d v="2020-08-24T00:00:00"/>
    <n v="1"/>
    <s v="Out Of Scope"/>
    <m/>
    <m/>
    <m/>
    <x v="1"/>
    <m/>
    <m/>
    <s v="NA"/>
    <s v="Out of Scope"/>
    <m/>
    <m/>
    <m/>
    <m/>
    <m/>
    <m/>
    <n v="0"/>
    <n v="0"/>
  </r>
  <r>
    <s v="Informatica (Wound Data Intergration)"/>
    <x v="2"/>
    <d v="2020-07-29T00:00:00"/>
    <n v="1"/>
    <s v="Rehost (L/S)"/>
    <m/>
    <d v="2020-08-30T00:00:00"/>
    <s v="https://web.microsoftstream.com/video/31bd2469-2de3-4c7c-a4e4-6bb975f5a36f"/>
    <x v="2"/>
    <s v="Yes"/>
    <d v="2020-09-03T00:00:00"/>
    <s v="Yes"/>
    <s v="Completed"/>
    <d v="2020-09-04T00:00:00"/>
    <d v="2020-10-05T00:00:00"/>
    <s v="No"/>
    <s v="No"/>
    <s v="High"/>
    <s v="High"/>
    <n v="1"/>
    <n v="0"/>
  </r>
  <r>
    <s v="Informatica MDM Data Quality"/>
    <x v="2"/>
    <d v="2020-07-30T00:00:00"/>
    <n v="1"/>
    <s v="Rehost (L/S)"/>
    <m/>
    <d v="2020-08-30T00:00:00"/>
    <s v="https://web.microsoftstream.com/video/fd1ec44b-e7fe-45fc-bb5f-1f9dc712dfa1"/>
    <x v="2"/>
    <s v="Yes"/>
    <d v="2020-09-03T00:00:00"/>
    <s v="Yes"/>
    <s v="Completed"/>
    <d v="2020-09-04T00:00:00"/>
    <d v="2020-09-30T00:00:00"/>
    <s v="No"/>
    <s v="No"/>
    <s v="High"/>
    <s v="High"/>
    <n v="1"/>
    <n v="0"/>
  </r>
  <r>
    <s v="Informatica P360"/>
    <x v="0"/>
    <s v="None"/>
    <n v="1"/>
    <s v="TBD"/>
    <m/>
    <m/>
    <s v="https://web.microsoftstream.com/video/f3101242-04ad-41bc-a867-254b545ba7f5"/>
    <x v="0"/>
    <s v="Yes"/>
    <m/>
    <s v="Yes"/>
    <s v="Completed"/>
    <d v="2020-09-15T00:00:00"/>
    <d v="2020-10-19T00:00:00"/>
    <s v="No"/>
    <s v="Yes"/>
    <s v="High"/>
    <s v="Medium"/>
    <n v="1"/>
    <n v="0"/>
  </r>
  <r>
    <s v="Interform/400"/>
    <x v="1"/>
    <s v="None"/>
    <n v="1"/>
    <s v="Out Of Scope"/>
    <m/>
    <m/>
    <s v=" "/>
    <x v="1"/>
    <m/>
    <m/>
    <s v="NA"/>
    <s v="Out of Scope"/>
    <m/>
    <m/>
    <m/>
    <m/>
    <m/>
    <m/>
    <n v="0"/>
    <n v="0"/>
  </r>
  <r>
    <s v="Inventures (SCAMPI) Web App"/>
    <x v="2"/>
    <s v="None"/>
    <n v="1"/>
    <s v="TBD"/>
    <s v="Same as express instruments"/>
    <m/>
    <s v="https://web.microsoftstream.com/video/ebcefab7-920c-4409-895e-a5a8147e490e?list=studio"/>
    <x v="2"/>
    <s v="Yes"/>
    <d v="2020-09-15T00:00:00"/>
    <s v="Yes"/>
    <s v="Completed"/>
    <d v="2020-09-15T00:00:00"/>
    <d v="2020-10-21T00:00:00"/>
    <s v="No"/>
    <s v="Yes"/>
    <s v="High"/>
    <s v="Medium"/>
    <n v="1"/>
    <n v="0"/>
  </r>
  <r>
    <s v="IQ-Soft (Aarau)"/>
    <x v="5"/>
    <d v="2020-08-19T00:00:00"/>
    <n v="1"/>
    <s v="Rehost (L/S)"/>
    <m/>
    <m/>
    <s v=" "/>
    <x v="2"/>
    <s v="Yes"/>
    <m/>
    <s v="Yes"/>
    <s v="Completed"/>
    <d v="2020-09-08T00:00:00"/>
    <d v="2020-09-08T00:00:00"/>
    <s v="No"/>
    <s v="Yes"/>
    <s v="Medium"/>
    <s v="Low"/>
    <n v="1"/>
    <n v="0"/>
  </r>
  <r>
    <s v="IRAMEA-LATAM Data Warehouse (South Africa)"/>
    <x v="0"/>
    <d v="2020-08-12T00:00:00"/>
    <n v="1"/>
    <s v="Rehost (L/S)"/>
    <m/>
    <m/>
    <s v="https://web.microsoftstream.com/video/424870cf-a267-4c43-95aa-9935d955cea1"/>
    <x v="0"/>
    <s v="Yes"/>
    <m/>
    <s v="Yes"/>
    <s v="Completed"/>
    <d v="2020-08-31T00:00:00"/>
    <d v="2020-10-13T00:00:00"/>
    <s v="No"/>
    <s v="No"/>
    <s v="Medium"/>
    <s v="Medium"/>
    <n v="1"/>
    <n v="0"/>
  </r>
  <r>
    <s v="iScala (Hong Kong)"/>
    <x v="1"/>
    <s v="None"/>
    <n v="1"/>
    <s v="Retirement"/>
    <m/>
    <m/>
    <s v=" "/>
    <x v="1"/>
    <m/>
    <m/>
    <s v="NA"/>
    <s v="Out of Scope"/>
    <m/>
    <m/>
    <m/>
    <m/>
    <m/>
    <m/>
    <n v="0"/>
    <n v="0"/>
  </r>
  <r>
    <s v="iStability"/>
    <x v="2"/>
    <d v="2020-07-23T00:00:00"/>
    <n v="1"/>
    <s v="Rehost (L/S)"/>
    <s v="Aileen to complete questiniare and server validation."/>
    <d v="2020-09-01T00:00:00"/>
    <s v="https://web.microsoftstream.com/video/9f531892-cc42-452c-ae23-b87ea656d70b"/>
    <x v="2"/>
    <s v="Yes"/>
    <m/>
    <s v="Yes"/>
    <s v="Completed"/>
    <d v="2020-09-15T00:00:00"/>
    <d v="2020-09-16T00:00:00"/>
    <s v="No"/>
    <s v="Yes"/>
    <s v="Medium"/>
    <s v="Low"/>
    <n v="1"/>
    <n v="0"/>
  </r>
  <r>
    <s v="IXI UMS Fax Server"/>
    <x v="1"/>
    <d v="2020-08-18T00:00:00"/>
    <n v="1"/>
    <s v="Out Of Scope"/>
    <m/>
    <m/>
    <s v=" "/>
    <x v="1"/>
    <m/>
    <m/>
    <s v="NA"/>
    <s v="Out of Scope"/>
    <m/>
    <m/>
    <m/>
    <m/>
    <m/>
    <m/>
    <n v="0"/>
    <n v="0"/>
  </r>
  <r>
    <s v="Jobrouter"/>
    <x v="3"/>
    <d v="2020-07-16T00:00:00"/>
    <n v="1"/>
    <s v="Out Of Scope"/>
    <m/>
    <m/>
    <s v="https://web.microsoftstream.com/video/79289f19-dcb7-4370-bc3f-15c99f21d86f"/>
    <x v="2"/>
    <s v="Yes"/>
    <m/>
    <s v="Yes"/>
    <s v="Out of Scope"/>
    <m/>
    <m/>
    <s v="No"/>
    <s v="No"/>
    <s v="Medium"/>
    <s v="Medium"/>
    <n v="1"/>
    <n v="0"/>
  </r>
  <r>
    <s v="Kaba Elostar"/>
    <x v="0"/>
    <d v="2020-08-21T00:00:00"/>
    <n v="1"/>
    <s v="Rehost (L/S)"/>
    <m/>
    <m/>
    <s v=" "/>
    <x v="0"/>
    <s v="Yes"/>
    <m/>
    <s v="Yes"/>
    <s v="Completed"/>
    <d v="2020-09-04T00:00:00"/>
    <d v="2020-10-20T00:00:00"/>
    <s v="No"/>
    <s v="No"/>
    <s v="Medium"/>
    <s v="Low"/>
    <n v="1"/>
    <n v="0"/>
  </r>
  <r>
    <s v="KepServerEx  (Amsterdam &amp; USA)"/>
    <x v="5"/>
    <d v="2020-08-12T00:00:00"/>
    <n v="1"/>
    <s v="Rehost (L/S)"/>
    <m/>
    <m/>
    <s v="https://web.microsoftstream.com/video/37c0f09f-a2e9-44f6-97e5-65d32158cf9d"/>
    <x v="3"/>
    <s v="Yes"/>
    <m/>
    <s v="Yes"/>
    <s v="Completed"/>
    <d v="2020-09-04T00:00:00"/>
    <d v="2020-10-28T00:00:00"/>
    <s v="No"/>
    <s v="No"/>
    <s v="Low"/>
    <s v="Low"/>
    <n v="1"/>
    <n v="0"/>
  </r>
  <r>
    <s v="KepServerEx (China)"/>
    <x v="1"/>
    <d v="2020-08-12T00:00:00"/>
    <n v="1"/>
    <s v="Out Of Scope"/>
    <m/>
    <m/>
    <s v=" "/>
    <x v="1"/>
    <m/>
    <m/>
    <s v="NA"/>
    <s v="Out of Scope"/>
    <m/>
    <m/>
    <m/>
    <m/>
    <m/>
    <m/>
    <n v="0"/>
    <n v="0"/>
  </r>
  <r>
    <s v="Lasernet / Nemhandel"/>
    <x v="3"/>
    <d v="2020-07-30T00:00:00"/>
    <n v="1"/>
    <s v="Rehost (L/S)"/>
    <m/>
    <m/>
    <s v="https://web.microsoftstream.com/video/a1cbd0c1-461e-419d-9803-6646b9fcfe49"/>
    <x v="2"/>
    <s v="Yes"/>
    <m/>
    <s v="Yes"/>
    <s v="Completed"/>
    <d v="2020-09-04T00:00:00"/>
    <d v="2020-10-23T00:00:00"/>
    <s v="No"/>
    <s v="No"/>
    <s v="Low"/>
    <s v="Medium"/>
    <n v="1"/>
    <n v="0"/>
  </r>
  <r>
    <s v="LDAPUpdate"/>
    <x v="5"/>
    <d v="2020-08-21T00:00:00"/>
    <n v="0.9"/>
    <s v="Replatform"/>
    <m/>
    <m/>
    <s v="https://web.microsoftstream.com/video/f1f0fac7-c59f-499a-8de4-e1da7d1b7d8d"/>
    <x v="2"/>
    <s v="Yes"/>
    <m/>
    <s v="Yes"/>
    <s v="Completed"/>
    <d v="2020-09-04T00:00:00"/>
    <d v="2020-10-02T00:00:00"/>
    <s v="No"/>
    <s v="No"/>
    <s v="Low"/>
    <s v="Low"/>
    <n v="1"/>
    <n v="0"/>
  </r>
  <r>
    <s v="LIFEMOD BIOMECHANICS SYS"/>
    <x v="1"/>
    <d v="2020-08-04T00:00:00"/>
    <n v="1"/>
    <s v="Retirement"/>
    <m/>
    <m/>
    <m/>
    <x v="1"/>
    <m/>
    <m/>
    <s v="NA"/>
    <s v="Out of Scope"/>
    <m/>
    <m/>
    <m/>
    <m/>
    <m/>
    <m/>
    <n v="0"/>
    <n v="0"/>
  </r>
  <r>
    <s v="Loaners/OSC"/>
    <x v="1"/>
    <s v="None"/>
    <n v="1"/>
    <s v="Retirement"/>
    <m/>
    <m/>
    <m/>
    <x v="1"/>
    <m/>
    <m/>
    <s v="NA"/>
    <s v="Out of Scope"/>
    <m/>
    <m/>
    <m/>
    <m/>
    <m/>
    <m/>
    <n v="0"/>
    <n v="0"/>
  </r>
  <r>
    <s v="LogicMonitor"/>
    <x v="1"/>
    <s v="None"/>
    <n v="1"/>
    <s v="Out Of Scope"/>
    <m/>
    <m/>
    <m/>
    <x v="1"/>
    <m/>
    <m/>
    <s v="NA"/>
    <s v="Out of Scope"/>
    <m/>
    <m/>
    <m/>
    <m/>
    <m/>
    <m/>
    <n v="0"/>
    <n v="0"/>
  </r>
  <r>
    <s v="Logility Voyager (SCP)"/>
    <x v="1"/>
    <s v="None"/>
    <n v="1"/>
    <s v="Out Of Scope"/>
    <m/>
    <m/>
    <m/>
    <x v="1"/>
    <m/>
    <m/>
    <s v="NA"/>
    <s v="Out of Scope"/>
    <m/>
    <m/>
    <m/>
    <m/>
    <m/>
    <m/>
    <n v="0"/>
    <n v="0"/>
  </r>
  <r>
    <s v="Logility Voyager (SCP) - Data Integration"/>
    <x v="1"/>
    <s v="None"/>
    <n v="1"/>
    <s v="Out Of Scope"/>
    <m/>
    <m/>
    <m/>
    <x v="1"/>
    <m/>
    <m/>
    <s v="NA"/>
    <s v="Out of Scope"/>
    <m/>
    <m/>
    <m/>
    <m/>
    <m/>
    <m/>
    <n v="0"/>
    <n v="0"/>
  </r>
  <r>
    <s v="Lutron"/>
    <x v="4"/>
    <d v="2020-08-25T00:00:00"/>
    <n v="1"/>
    <s v="Rehost (L/S)"/>
    <m/>
    <m/>
    <m/>
    <x v="2"/>
    <s v="Yes"/>
    <m/>
    <s v="Yes"/>
    <s v="Completed"/>
    <d v="2020-09-22T00:00:00"/>
    <d v="2020-09-23T00:00:00"/>
    <m/>
    <m/>
    <m/>
    <m/>
    <n v="1"/>
    <n v="0"/>
  </r>
  <r>
    <s v="Magic X"/>
    <x v="1"/>
    <d v="2020-08-14T00:00:00"/>
    <n v="1"/>
    <s v="Out Of Scope"/>
    <s v="Removed from Network License Server"/>
    <m/>
    <s v="https://web.microsoftstream.com/video/e2c4299e-27b2-432b-83e0-28ffab75a52c"/>
    <x v="1"/>
    <m/>
    <m/>
    <s v="NA"/>
    <s v="Out of Scope"/>
    <m/>
    <m/>
    <m/>
    <m/>
    <m/>
    <m/>
    <n v="0"/>
    <n v="0"/>
  </r>
  <r>
    <s v="Mainsaver CMMS (UK)"/>
    <x v="2"/>
    <d v="2020-08-11T00:00:00"/>
    <n v="1"/>
    <s v="Rehost (L/S)"/>
    <m/>
    <d v="2020-09-01T00:00:00"/>
    <s v="https://web.microsoftstream.com/video/c83f4b2f-bd52-49a5-aeb7-9a29e63589bd"/>
    <x v="2"/>
    <s v="Yes"/>
    <m/>
    <s v="Yes"/>
    <s v="Completed"/>
    <d v="2020-09-15T00:00:00"/>
    <d v="2020-09-17T00:00:00"/>
    <s v="No"/>
    <s v="Yes"/>
    <s v="Medium"/>
    <s v="Low"/>
    <n v="1"/>
    <n v="0"/>
  </r>
  <r>
    <s v="MASK"/>
    <x v="1"/>
    <s v="None"/>
    <n v="1"/>
    <s v="Out Of Scope"/>
    <m/>
    <m/>
    <s v=" "/>
    <x v="3"/>
    <m/>
    <m/>
    <s v="NA"/>
    <s v="Out of Scope"/>
    <m/>
    <m/>
    <m/>
    <m/>
    <m/>
    <m/>
    <n v="0"/>
    <n v="0"/>
  </r>
  <r>
    <s v="MATLAB"/>
    <x v="0"/>
    <d v="2020-08-10T00:00:00"/>
    <n v="1"/>
    <s v="Rehost (L/S)"/>
    <m/>
    <m/>
    <s v="https://web.microsoftstream.com/video/01770347-2701-4e5a-ba13-25f027d7c73f"/>
    <x v="0"/>
    <s v="Yes"/>
    <m/>
    <s v="Yes"/>
    <s v="Completed"/>
    <d v="2020-09-02T00:00:00"/>
    <d v="2020-09-25T00:00:00"/>
    <s v="No"/>
    <s v="No"/>
    <s v="Medium"/>
    <s v="Medium"/>
    <n v="1"/>
    <n v="0"/>
  </r>
  <r>
    <s v="McAfee ePO Console"/>
    <x v="1"/>
    <d v="2020-09-04T00:00:00"/>
    <n v="1"/>
    <s v="Out Of Scope"/>
    <m/>
    <m/>
    <s v=" "/>
    <x v="1"/>
    <m/>
    <m/>
    <m/>
    <s v="Out of Scope"/>
    <m/>
    <m/>
    <m/>
    <m/>
    <m/>
    <m/>
    <n v="0"/>
    <n v="0"/>
  </r>
  <r>
    <s v="Mcosomos"/>
    <x v="0"/>
    <d v="2020-08-26T00:00:00"/>
    <n v="1"/>
    <s v="Rehost (L/S)"/>
    <m/>
    <m/>
    <s v=" https://web.microsoftstream.com/video/b94f1533-8e87-471f-8073-81f5fd36bdbf"/>
    <x v="3"/>
    <s v="Yes"/>
    <m/>
    <s v="Yes"/>
    <s v="Completed"/>
    <d v="2020-09-15T00:00:00"/>
    <d v="2020-09-16T00:00:00"/>
    <s v="No"/>
    <s v="No"/>
    <s v="Medium"/>
    <s v="Medium"/>
    <n v="1"/>
    <n v="0"/>
  </r>
  <r>
    <s v="Metasys"/>
    <x v="0"/>
    <d v="2020-07-17T00:00:00"/>
    <n v="1"/>
    <s v="Rehost (L/S)"/>
    <m/>
    <m/>
    <s v="https://web.microsoftstream.com/video/f5da5711-2a50-47e7-b283-f613e14c9e46"/>
    <x v="3"/>
    <s v="Yes"/>
    <m/>
    <s v="Yes"/>
    <s v="Completed"/>
    <d v="2020-08-13T00:00:00"/>
    <d v="2020-08-17T00:00:00"/>
    <s v="No"/>
    <s v="Yes"/>
    <s v="Medium"/>
    <s v="Medium"/>
    <n v="1"/>
    <n v="0"/>
  </r>
  <r>
    <s v="Microsoft CRM"/>
    <x v="1"/>
    <s v="None"/>
    <n v="1"/>
    <s v="Retirement"/>
    <m/>
    <m/>
    <s v=" "/>
    <x v="1"/>
    <m/>
    <m/>
    <s v="NA"/>
    <s v="Out of Scope"/>
    <m/>
    <m/>
    <m/>
    <m/>
    <m/>
    <m/>
    <n v="0"/>
    <n v="0"/>
  </r>
  <r>
    <s v="Microsoft Dynamics CRM 2016 (ANZ)"/>
    <x v="1"/>
    <d v="2020-07-28T00:00:00"/>
    <n v="1"/>
    <s v="Retirement"/>
    <m/>
    <m/>
    <s v=" "/>
    <x v="1"/>
    <m/>
    <m/>
    <s v="NA"/>
    <s v="Out of Scope"/>
    <m/>
    <m/>
    <m/>
    <m/>
    <m/>
    <m/>
    <n v="0"/>
    <n v="0"/>
  </r>
  <r>
    <s v="MIMICS"/>
    <x v="2"/>
    <d v="2020-07-31T00:00:00"/>
    <n v="1"/>
    <s v="Rehost (L/S)"/>
    <m/>
    <d v="2020-09-01T00:00:00"/>
    <s v="https://web.microsoftstream.com/video/74501093-aa15-41ce-af1e-f2b1628043af"/>
    <x v="0"/>
    <s v="Yes"/>
    <d v="2020-09-15T00:00:00"/>
    <s v="Yes"/>
    <s v="Completed"/>
    <d v="2020-09-18T00:00:00"/>
    <d v="2020-09-25T00:00:00"/>
    <s v="No"/>
    <s v="Yes"/>
    <s v="Low"/>
    <s v="Low"/>
    <n v="1"/>
    <n v="0"/>
  </r>
  <r>
    <s v="Minitab"/>
    <x v="2"/>
    <d v="2020-07-20T00:00:00"/>
    <n v="1"/>
    <s v="Rehost (L/S)"/>
    <m/>
    <m/>
    <s v="https://web.microsoftstream.com/video/24b8a62b-dff8-464d-908c-4140fe9c4fe6"/>
    <x v="2"/>
    <s v="Yes"/>
    <m/>
    <s v="Yes"/>
    <s v="Completed"/>
    <d v="2020-08-21T00:00:00"/>
    <d v="2020-08-31T00:00:00"/>
    <s v="Yes"/>
    <s v="Yes"/>
    <s v="Low"/>
    <s v="Low"/>
    <n v="1"/>
    <n v="0"/>
  </r>
  <r>
    <s v="MLE (China)"/>
    <x v="1"/>
    <s v="None"/>
    <n v="1"/>
    <s v="Out Of Scope"/>
    <m/>
    <m/>
    <s v=" "/>
    <x v="1"/>
    <m/>
    <m/>
    <s v="NA"/>
    <s v="Out of Scope"/>
    <m/>
    <m/>
    <m/>
    <m/>
    <m/>
    <m/>
    <n v="0"/>
    <n v="0"/>
  </r>
  <r>
    <s v="MLE (Hull)"/>
    <x v="1"/>
    <s v="None"/>
    <n v="1"/>
    <s v="Out Of Scope"/>
    <m/>
    <m/>
    <s v=" "/>
    <x v="1"/>
    <m/>
    <m/>
    <s v="NA"/>
    <s v="Out of Scope"/>
    <m/>
    <m/>
    <m/>
    <m/>
    <m/>
    <m/>
    <n v="0"/>
    <n v="0"/>
  </r>
  <r>
    <s v="Mobile Inventory Management System"/>
    <x v="5"/>
    <d v="2020-07-21T00:00:00"/>
    <n v="1"/>
    <s v="Rehost (L/S)"/>
    <s v="Completed the review comment changes and uploaded the doc"/>
    <m/>
    <s v="https://web.microsoftstream.com/video/bf1b9d0e-d442-4bf7-b3c9-49fffec54f94"/>
    <x v="0"/>
    <s v="Yes"/>
    <m/>
    <s v="Yes"/>
    <s v="Completed"/>
    <d v="2020-08-13T00:00:00"/>
    <d v="2020-08-21T00:00:00"/>
    <s v="Yes"/>
    <s v="Yes"/>
    <s v="Medium"/>
    <s v="High"/>
    <n v="1"/>
    <n v="0"/>
  </r>
  <r>
    <s v="Motion Board"/>
    <x v="4"/>
    <d v="2020-08-06T00:00:00"/>
    <n v="1"/>
    <s v="Rehost (L/S)"/>
    <m/>
    <m/>
    <s v=" "/>
    <x v="3"/>
    <s v="Yes"/>
    <d v="2020-08-25T00:00:00"/>
    <s v="Yes"/>
    <s v="Completed"/>
    <d v="2020-08-31T00:00:00"/>
    <d v="2020-09-16T00:00:00"/>
    <s v="No"/>
    <s v="No"/>
    <s v="Low"/>
    <s v="Medium"/>
    <n v="1"/>
    <n v="0"/>
  </r>
  <r>
    <s v="Myriad"/>
    <x v="6"/>
    <d v="2020-07-31T00:00:00"/>
    <n v="1"/>
    <s v="Rehost (L/S)"/>
    <m/>
    <m/>
    <s v="https://web.microsoftstream.com/video/6a601a6b-ca9e-4284-9873-4f75bc7e3bc6"/>
    <x v="3"/>
    <s v="Yes"/>
    <d v="2020-08-30T00:00:00"/>
    <s v="Yes"/>
    <s v="Completed"/>
    <d v="2020-08-31T00:00:00"/>
    <d v="2020-09-01T00:00:00"/>
    <s v="No"/>
    <s v="No"/>
    <s v="Low"/>
    <s v="Low"/>
    <n v="1"/>
    <n v="0"/>
  </r>
  <r>
    <s v="Nexpose Metasploit"/>
    <x v="1"/>
    <s v="None"/>
    <n v="1"/>
    <s v="Out Of Scope"/>
    <m/>
    <m/>
    <s v=" "/>
    <x v="1"/>
    <m/>
    <m/>
    <s v="NA"/>
    <s v="Out of Scope"/>
    <m/>
    <m/>
    <m/>
    <m/>
    <m/>
    <m/>
    <n v="0"/>
    <n v="0"/>
  </r>
  <r>
    <s v="Nomino Security"/>
    <x v="6"/>
    <d v="2020-08-14T00:00:00"/>
    <n v="1"/>
    <s v="Rehost (L/S)"/>
    <s v="review changes completed"/>
    <m/>
    <m/>
    <x v="2"/>
    <s v="Yes"/>
    <m/>
    <s v="Yes"/>
    <s v="Completed"/>
    <d v="2020-08-26T00:00:00"/>
    <d v="2020-09-11T00:00:00"/>
    <s v="No"/>
    <s v="No"/>
    <s v="Low"/>
    <s v="Low"/>
    <n v="1"/>
    <n v="0"/>
  </r>
  <r>
    <s v="Non-Employee Database"/>
    <x v="6"/>
    <d v="2020-07-27T00:00:00"/>
    <n v="1"/>
    <s v="Rehost (L/S)"/>
    <s v="review changes completed"/>
    <m/>
    <s v="https://web.microsoftstream.com/video/b01b1083-818a-456d-b046-fed789072f65"/>
    <x v="2"/>
    <s v="Yes"/>
    <m/>
    <s v="Yes"/>
    <s v="Completed"/>
    <d v="2020-08-18T00:00:00"/>
    <d v="2020-08-19T00:00:00"/>
    <s v="No"/>
    <s v="No"/>
    <s v="Low"/>
    <s v="Low"/>
    <n v="1"/>
    <n v="0"/>
  </r>
  <r>
    <s v="NPWT Tracker"/>
    <x v="0"/>
    <d v="2020-08-31T00:00:00"/>
    <n v="1"/>
    <s v="Rehost (L/S)"/>
    <m/>
    <m/>
    <s v=" "/>
    <x v="0"/>
    <s v="Yes"/>
    <m/>
    <s v="Yes"/>
    <s v="Completed"/>
    <d v="2020-09-10T00:00:00"/>
    <d v="2020-09-11T00:00:00"/>
    <s v="No"/>
    <s v="No"/>
    <s v="Medium"/>
    <s v="High"/>
    <n v="1"/>
    <n v="0"/>
  </r>
  <r>
    <s v="OEE"/>
    <x v="0"/>
    <d v="2020-07-21T00:00:00"/>
    <n v="1"/>
    <s v="Rehost (L/S)"/>
    <m/>
    <m/>
    <s v="https://web.microsoftstream.com/video/cdc1d134-23e5-42ab-a4da-2fdacab64989"/>
    <x v="0"/>
    <s v="Yes"/>
    <m/>
    <s v="Yes"/>
    <s v="Completed"/>
    <d v="2020-09-04T00:00:00"/>
    <d v="2020-10-28T00:00:00"/>
    <s v="No"/>
    <s v="No"/>
    <s v="Low"/>
    <s v="Low"/>
    <n v="1"/>
    <n v="0"/>
  </r>
  <r>
    <s v="Offline Counting"/>
    <x v="3"/>
    <d v="2020-08-25T00:00:00"/>
    <n v="1"/>
    <s v="Replatform"/>
    <m/>
    <m/>
    <s v=" "/>
    <x v="2"/>
    <s v="Yes"/>
    <m/>
    <s v="Yes"/>
    <s v="Completed"/>
    <d v="2020-09-15T00:00:00"/>
    <d v="2020-09-16T00:00:00"/>
    <s v="Yes"/>
    <s v="No"/>
    <s v="Medium"/>
    <s v="Low"/>
    <n v="1"/>
    <n v="0"/>
  </r>
  <r>
    <s v="OLMEC - UDI Printing"/>
    <x v="2"/>
    <d v="2020-08-19T00:00:00"/>
    <n v="1"/>
    <s v="Rehost (L/S)"/>
    <s v="Planned at 3 AM on Aug 20"/>
    <d v="2020-09-15T00:00:00"/>
    <s v="https://web.microsoftstream.com/video/ebcefab7-920c-4409-895e-a5a8147e490e?list=studio"/>
    <x v="0"/>
    <s v="Yes"/>
    <m/>
    <s v="Yes"/>
    <s v="Completed"/>
    <d v="2020-09-18T00:00:00"/>
    <d v="2020-09-25T00:00:00"/>
    <s v="No"/>
    <s v="No"/>
    <s v="Medium"/>
    <s v="High"/>
    <n v="1"/>
    <n v="0"/>
  </r>
  <r>
    <s v="Oracle Enterprise Manager"/>
    <x v="0"/>
    <d v="2020-08-14T00:00:00"/>
    <n v="1"/>
    <s v="Rehost (L/S)"/>
    <s v="Planned at 1 AM on Aug 13"/>
    <m/>
    <s v="https://web.microsoftstream.com/video/2ae39d43-53f9-4240-8fd4-dcc5392fb6e6"/>
    <x v="3"/>
    <s v="Yes"/>
    <m/>
    <s v="Yes"/>
    <s v="Completed"/>
    <d v="2020-09-15T00:00:00"/>
    <d v="2020-09-30T00:00:00"/>
    <s v="No"/>
    <s v="No"/>
    <s v="Medium"/>
    <s v="Medium"/>
    <n v="1"/>
    <n v="0"/>
  </r>
  <r>
    <s v="Oracle Hyperion"/>
    <x v="3"/>
    <d v="2020-07-27T00:00:00"/>
    <n v="1"/>
    <s v="Rehost (L/S)"/>
    <m/>
    <m/>
    <s v="https://web.microsoftstream.com/video/2adcec08-77c3-409b-bad8-cb764ec1bab1"/>
    <x v="2"/>
    <s v="Yes"/>
    <m/>
    <s v="Yes"/>
    <s v="Completed"/>
    <d v="2020-08-31T00:00:00"/>
    <d v="2020-09-07T00:00:00"/>
    <s v="No"/>
    <s v="No"/>
    <s v="Medium"/>
    <s v="Low"/>
    <n v="1"/>
    <n v="0"/>
  </r>
  <r>
    <s v="OSISoft PI System"/>
    <x v="2"/>
    <d v="2020-08-13T00:00:00"/>
    <n v="1"/>
    <s v="Replatform"/>
    <s v="Planned at 1 AM on Aug 13"/>
    <d v="2020-09-01T00:00:00"/>
    <s v="https://web.microsoftstream.com/video/3ced8476-0dde-4c2c-a189-7a0b4fd6a208"/>
    <x v="2"/>
    <s v="Yes"/>
    <m/>
    <s v="Yes"/>
    <s v="Completed"/>
    <d v="2020-09-15T00:00:00"/>
    <d v="2020-10-21T00:00:00"/>
    <s v="No"/>
    <s v="No"/>
    <s v="High"/>
    <s v="Low"/>
    <n v="1"/>
    <n v="0"/>
  </r>
  <r>
    <s v="Palo Alto DNS Filtering"/>
    <x v="1"/>
    <s v="None"/>
    <n v="1"/>
    <s v="Out Of Scope"/>
    <m/>
    <m/>
    <m/>
    <x v="1"/>
    <m/>
    <m/>
    <s v="NA"/>
    <s v="Out of Scope"/>
    <m/>
    <m/>
    <m/>
    <m/>
    <m/>
    <m/>
    <n v="0"/>
    <n v="0"/>
  </r>
  <r>
    <s v="PanelBuilder"/>
    <x v="1"/>
    <s v="None"/>
    <n v="1"/>
    <s v="Out Of Scope"/>
    <m/>
    <m/>
    <m/>
    <x v="1"/>
    <m/>
    <m/>
    <s v="NA"/>
    <s v="Out of Scope"/>
    <m/>
    <m/>
    <m/>
    <m/>
    <m/>
    <m/>
    <n v="0"/>
    <n v="0"/>
  </r>
  <r>
    <s v="Panorama (Palo Alto Firewall Management Platform)"/>
    <x v="1"/>
    <s v="None"/>
    <n v="1"/>
    <s v="Out Of Scope"/>
    <m/>
    <m/>
    <m/>
    <x v="1"/>
    <m/>
    <m/>
    <s v="NA"/>
    <s v="Out of Scope"/>
    <m/>
    <m/>
    <m/>
    <m/>
    <m/>
    <m/>
    <n v="0"/>
    <n v="0"/>
  </r>
  <r>
    <s v="PartMaker"/>
    <x v="0"/>
    <d v="2020-07-29T00:00:00"/>
    <n v="1"/>
    <s v="Rehost (L/S)"/>
    <m/>
    <m/>
    <s v="https://web.microsoftstream.com/video/b9cafeb4-c99f-4d43-b35a-228f4e8c95b0"/>
    <x v="0"/>
    <s v="Yes"/>
    <m/>
    <s v="Yes"/>
    <s v="Completed"/>
    <d v="2020-09-02T00:00:00"/>
    <d v="2020-10-28T00:00:00"/>
    <s v="No"/>
    <s v="Yes"/>
    <s v="Low"/>
    <s v="Low"/>
    <n v="1"/>
    <n v="0"/>
  </r>
  <r>
    <s v="Paymetric Application System"/>
    <x v="0"/>
    <d v="2020-08-21T00:00:00"/>
    <n v="1"/>
    <s v="Rehost (L/S)"/>
    <s v="Planned at 5:30 PM on Aug 14"/>
    <m/>
    <m/>
    <x v="0"/>
    <s v="Yes"/>
    <m/>
    <s v="Yes"/>
    <s v="Completed"/>
    <d v="2020-09-04T00:00:00"/>
    <d v="2020-10-16T00:00:00"/>
    <s v="No"/>
    <s v="No"/>
    <s v="Medium"/>
    <s v="High"/>
    <n v="1"/>
    <n v="0"/>
  </r>
  <r>
    <s v="Payroll - Softland (Colombia)"/>
    <x v="1"/>
    <s v="None"/>
    <n v="1"/>
    <s v="Retirement"/>
    <m/>
    <m/>
    <m/>
    <x v="1"/>
    <m/>
    <m/>
    <s v="NA"/>
    <s v="Out of Scope"/>
    <m/>
    <m/>
    <m/>
    <m/>
    <m/>
    <m/>
    <n v="0"/>
    <n v="0"/>
  </r>
  <r>
    <s v="PCM (procurement)"/>
    <x v="1"/>
    <s v="None"/>
    <n v="1"/>
    <s v="Retirement"/>
    <m/>
    <m/>
    <m/>
    <x v="1"/>
    <m/>
    <m/>
    <s v="NA"/>
    <s v="Out of Scope"/>
    <m/>
    <m/>
    <m/>
    <m/>
    <m/>
    <m/>
    <n v="0"/>
    <n v="0"/>
  </r>
  <r>
    <s v="PMPA"/>
    <x v="3"/>
    <d v="2020-07-31T00:00:00"/>
    <n v="1"/>
    <s v="Rehost (L/S)"/>
    <m/>
    <m/>
    <s v="https://web.microsoftstream.com/video/cfeba761-099b-4377-acad-be9cc2664a98"/>
    <x v="2"/>
    <s v="Yes"/>
    <m/>
    <s v="Yes"/>
    <s v="Completed"/>
    <d v="2020-08-26T00:00:00"/>
    <d v="2020-09-30T00:00:00"/>
    <s v="No"/>
    <s v="Yes"/>
    <s v="Medium"/>
    <s v="Medium"/>
    <n v="1"/>
    <n v="0"/>
  </r>
  <r>
    <s v="Power BI (China)"/>
    <x v="2"/>
    <d v="2020-08-14T00:00:00"/>
    <n v="1"/>
    <s v="Rehost (L/S)"/>
    <s v="IT Architecure with complex integration"/>
    <m/>
    <s v=" "/>
    <x v="2"/>
    <s v="Yes"/>
    <m/>
    <s v="Yes"/>
    <s v="Completed"/>
    <d v="2020-08-18T00:00:00"/>
    <d v="2020-08-31T00:00:00"/>
    <s v="No"/>
    <s v="Yes"/>
    <s v="Low"/>
    <s v="High"/>
    <n v="1"/>
    <n v="0"/>
  </r>
  <r>
    <s v="PricingTool"/>
    <x v="5"/>
    <d v="2020-08-17T00:00:00"/>
    <n v="1"/>
    <s v="Rehost (L/S)"/>
    <m/>
    <m/>
    <s v="https://web.microsoftstream.com/video/91fe1881-f0c5-4301-8ca3-f1fed556a708"/>
    <x v="2"/>
    <s v="Yes"/>
    <m/>
    <s v="Yes"/>
    <s v="Completed"/>
    <d v="2020-09-18T00:00:00"/>
    <d v="2020-09-18T00:00:00"/>
    <s v="No"/>
    <s v="No"/>
    <s v="Medium"/>
    <s v="Medium"/>
    <n v="1"/>
    <n v="0"/>
  </r>
  <r>
    <s v="Primion"/>
    <x v="0"/>
    <d v="2020-08-05T00:00:00"/>
    <n v="1"/>
    <s v="Rehost (L/S)"/>
    <m/>
    <m/>
    <s v="https://web.microsoftstream.com/video/8b736fba-664e-4fc6-a6a4-335dffcf4b14"/>
    <x v="0"/>
    <s v="Yes"/>
    <m/>
    <s v="Yes"/>
    <s v="Completed"/>
    <d v="2020-09-04T00:00:00"/>
    <d v="2020-10-23T00:00:00"/>
    <s v="No"/>
    <s v="No"/>
    <s v="Medium"/>
    <s v="Low"/>
    <n v="1"/>
    <n v="0"/>
  </r>
  <r>
    <s v="Procurement Spend Management"/>
    <x v="1"/>
    <d v="2020-07-22T00:00:00"/>
    <n v="1"/>
    <s v="Out Of Scope"/>
    <m/>
    <m/>
    <s v="https://web.microsoftstream.com/video/da2cf8bb-460b-49f2-ab7d-dfb9be739796"/>
    <x v="1"/>
    <m/>
    <m/>
    <s v="NA"/>
    <s v="Out of Scope"/>
    <m/>
    <m/>
    <m/>
    <m/>
    <m/>
    <m/>
    <n v="0"/>
    <n v="0"/>
  </r>
  <r>
    <s v="PTC Creo"/>
    <x v="5"/>
    <d v="2020-09-03T00:00:00"/>
    <n v="0.9"/>
    <s v="Rehost (L/S)"/>
    <m/>
    <m/>
    <s v="https://web.microsoftstream.com/video/fe4a3d00-ee7f-4cb7-a8d8-6e5a0d0b8bfa"/>
    <x v="3"/>
    <s v="Yes"/>
    <m/>
    <s v="Yes"/>
    <s v="Completed"/>
    <d v="2020-09-04T00:00:00"/>
    <d v="2020-09-25T00:00:00"/>
    <s v="No"/>
    <s v="No"/>
    <s v="Low"/>
    <s v="Medium"/>
    <n v="1"/>
    <n v="0"/>
  </r>
  <r>
    <s v="QA Change Control"/>
    <x v="6"/>
    <d v="2020-09-03T00:00:00"/>
    <n v="1"/>
    <s v="Rehost (L/S)"/>
    <s v="New app came into scope as part of Azure Migration along with co hosted other apps."/>
    <m/>
    <m/>
    <x v="3"/>
    <s v="Yes"/>
    <m/>
    <s v="Yes"/>
    <s v="Completed"/>
    <d v="2021-01-18T00:00:00"/>
    <d v="2020-01-21T00:00:00"/>
    <s v="Yes"/>
    <s v="No"/>
    <s v="Low"/>
    <s v="Medium"/>
    <m/>
    <m/>
  </r>
  <r>
    <s v="QAD ERP"/>
    <x v="0"/>
    <d v="2020-08-26T00:00:00"/>
    <n v="1"/>
    <s v="Rehost (L/S)"/>
    <s v="Same as Eagle RF Express"/>
    <m/>
    <s v="https://web.microsoftstream.com/video/2d402d6f-550e-4c43-b608-86f99151b5e0"/>
    <x v="0"/>
    <s v="Yes"/>
    <m/>
    <s v="Yes"/>
    <s v="Completed"/>
    <d v="2020-09-10T00:00:00"/>
    <d v="2020-09-10T00:00:00"/>
    <s v="Yes"/>
    <s v="Yes"/>
    <s v="High"/>
    <s v="Medium"/>
    <n v="1"/>
    <n v="0"/>
  </r>
  <r>
    <s v="RADB"/>
    <x v="3"/>
    <d v="2020-08-03T00:00:00"/>
    <n v="1"/>
    <s v="Rehost (L/S)"/>
    <m/>
    <m/>
    <s v="https://web.microsoftstream.com/video/394e704a-73cf-4bb0-a276-6c5cd45bf7c5"/>
    <x v="2"/>
    <s v="Yes"/>
    <s v="Yes"/>
    <s v="Yes"/>
    <s v="Completed"/>
    <d v="2020-09-10T00:00:00"/>
    <d v="2020-09-16T00:00:00"/>
    <s v="No"/>
    <s v="No"/>
    <s v="Medium"/>
    <s v="High"/>
    <n v="1"/>
    <n v="0"/>
  </r>
  <r>
    <s v="RAMS (China)"/>
    <x v="2"/>
    <d v="2020-08-11T00:00:00"/>
    <n v="1"/>
    <s v="Rehost (L/S)"/>
    <s v="Same as eFlow"/>
    <m/>
    <s v="https://web.microsoftstream.com/video/d8230eb6-1cbc-4444-b857-e5e4e06b9734"/>
    <x v="2"/>
    <s v="Yes"/>
    <m/>
    <s v="Yes"/>
    <s v="Completed"/>
    <d v="2020-09-04T00:00:00"/>
    <d v="2020-09-09T00:00:00"/>
    <s v="No"/>
    <s v="No"/>
    <s v="High"/>
    <s v="High"/>
    <n v="1"/>
    <n v="0"/>
  </r>
  <r>
    <s v="Recon LaunchPad (SSO)"/>
    <x v="5"/>
    <d v="2020-08-18T00:00:00"/>
    <n v="0.9"/>
    <s v="Rehost (L/S)"/>
    <m/>
    <m/>
    <s v="https://web.microsoftstream.com/video/4f581ad6-0d46-4124-ad8c-953f5cef9167"/>
    <x v="0"/>
    <s v="Yes"/>
    <m/>
    <s v="Yes"/>
    <s v="Completed"/>
    <d v="2020-09-04T00:00:00"/>
    <d v="2020-09-09T00:00:00"/>
    <s v="No"/>
    <s v="No"/>
    <s v="Medium"/>
    <s v="High"/>
    <n v="1"/>
    <n v="0"/>
  </r>
  <r>
    <s v="Reflections (AS400 emulator for AWMANZ BPCS)"/>
    <x v="1"/>
    <s v="None"/>
    <n v="1"/>
    <s v="Retirement"/>
    <m/>
    <m/>
    <m/>
    <x v="1"/>
    <m/>
    <m/>
    <s v="NA"/>
    <s v="Out of Scope"/>
    <m/>
    <m/>
    <m/>
    <m/>
    <m/>
    <m/>
    <n v="0"/>
    <n v="0"/>
  </r>
  <r>
    <s v="Reimbursement"/>
    <x v="3"/>
    <d v="2020-07-13T00:00:00"/>
    <n v="1"/>
    <s v="Rehost (L/S)"/>
    <m/>
    <m/>
    <m/>
    <x v="2"/>
    <s v="Yes"/>
    <m/>
    <s v="Yes"/>
    <s v="Completed"/>
    <d v="2020-08-13T00:00:00"/>
    <d v="2020-08-14T00:00:00"/>
    <s v="No"/>
    <s v="No"/>
    <s v="Low"/>
    <s v="Low"/>
    <n v="1"/>
    <n v="0"/>
  </r>
  <r>
    <s v="Sales Request Forms"/>
    <x v="5"/>
    <d v="2020-07-13T00:00:00"/>
    <n v="1"/>
    <s v="Rehost (L/S)"/>
    <m/>
    <m/>
    <s v="https://web.microsoftstream.com/video/4c075843-a4de-405a-82e4-08d4ecfbdbd7"/>
    <x v="0"/>
    <s v="Yes"/>
    <m/>
    <s v="Yes"/>
    <s v="Completed"/>
    <d v="2020-08-31T00:00:00"/>
    <d v="2020-08-31T00:00:00"/>
    <s v="No"/>
    <s v="No"/>
    <s v="Medium"/>
    <s v="Low"/>
    <n v="1"/>
    <n v="0"/>
  </r>
  <r>
    <s v="Salient"/>
    <x v="1"/>
    <s v="None"/>
    <n v="1"/>
    <s v="Retirement"/>
    <m/>
    <m/>
    <m/>
    <x v="1"/>
    <m/>
    <m/>
    <s v="NA"/>
    <s v="Out of Scope"/>
    <m/>
    <m/>
    <m/>
    <m/>
    <m/>
    <m/>
    <n v="0"/>
    <n v="0"/>
  </r>
  <r>
    <s v="SAP Business One"/>
    <x v="1"/>
    <s v="None"/>
    <n v="1"/>
    <s v="Retirement"/>
    <m/>
    <m/>
    <m/>
    <x v="1"/>
    <m/>
    <m/>
    <s v="NA"/>
    <s v="Out of Scope"/>
    <m/>
    <m/>
    <m/>
    <m/>
    <m/>
    <m/>
    <n v="0"/>
    <n v="0"/>
  </r>
  <r>
    <s v="SAP Business Warehouse"/>
    <x v="1"/>
    <s v="None"/>
    <n v="1"/>
    <s v="Out Of Scope"/>
    <m/>
    <m/>
    <m/>
    <x v="1"/>
    <m/>
    <m/>
    <s v="NA"/>
    <s v="Out of Scope"/>
    <m/>
    <m/>
    <m/>
    <m/>
    <m/>
    <m/>
    <n v="0"/>
    <n v="0"/>
  </r>
  <r>
    <s v="SEAL Application"/>
    <x v="3"/>
    <d v="2020-08-05T00:00:00"/>
    <n v="1"/>
    <s v="Rehost (L/S)"/>
    <m/>
    <m/>
    <s v="https://web.microsoftstream.com/video/5987bfc6-989e-4a54-ab6e-ac8722ba4cb5"/>
    <x v="2"/>
    <s v="Yes"/>
    <m/>
    <s v="Yes"/>
    <s v="Completed"/>
    <d v="2020-09-02T00:00:00"/>
    <d v="2020-09-24T00:00:00"/>
    <s v="No"/>
    <s v="Yes"/>
    <s v="Medium"/>
    <s v="Medium"/>
    <n v="1"/>
    <n v="0"/>
  </r>
  <r>
    <s v="Skillsoft (Percipio)"/>
    <x v="1"/>
    <s v="None"/>
    <n v="1"/>
    <s v="Out Of Scope"/>
    <m/>
    <m/>
    <m/>
    <x v="1"/>
    <m/>
    <m/>
    <s v="NA"/>
    <s v="Out of Scope"/>
    <m/>
    <m/>
    <m/>
    <m/>
    <m/>
    <m/>
    <n v="0"/>
    <n v="0"/>
  </r>
  <r>
    <s v="Smart EHL"/>
    <x v="3"/>
    <d v="2020-08-18T00:00:00"/>
    <n v="1"/>
    <s v="Rehost (L/S)"/>
    <m/>
    <m/>
    <s v="https://web.microsoftstream.com/video/755ccad3-cb00-46e3-b49f-49e0cf56d389"/>
    <x v="2"/>
    <s v="Yes"/>
    <m/>
    <s v="Yes"/>
    <s v="Completed"/>
    <d v="2020-09-08T00:00:00"/>
    <d v="2020-09-16T00:00:00"/>
    <s v="No"/>
    <s v="No"/>
    <s v="Medium"/>
    <s v="Low"/>
    <n v="1"/>
    <n v="0"/>
  </r>
  <r>
    <s v="SmartGit"/>
    <x v="1"/>
    <d v="2020-08-20T00:00:00"/>
    <n v="1"/>
    <s v="Retirement"/>
    <m/>
    <m/>
    <s v="https://web.microsoftstream.com/video/895741cf-5703-4c15-bcbd-a51c363d2206"/>
    <x v="1"/>
    <m/>
    <m/>
    <s v="NA"/>
    <s v="Out of Scope"/>
    <m/>
    <m/>
    <m/>
    <m/>
    <m/>
    <m/>
    <n v="0"/>
    <n v="0"/>
  </r>
  <r>
    <s v="SNID Archived Shipping Documents"/>
    <x v="3"/>
    <d v="2020-08-19T00:00:00"/>
    <n v="1"/>
    <s v="Replatform"/>
    <m/>
    <m/>
    <s v="https://web.microsoftstream.com/video/72b0195a-1c7d-4f39-9202-c598178cb43f"/>
    <x v="2"/>
    <s v="Yes"/>
    <m/>
    <s v="Yes"/>
    <s v="Completed"/>
    <d v="2020-09-08T00:00:00"/>
    <d v="2020-10-13T00:00:00"/>
    <s v="No"/>
    <s v="No"/>
    <s v="Medium"/>
    <s v="Low"/>
    <n v="1"/>
    <n v="0"/>
  </r>
  <r>
    <s v="Solarwinds"/>
    <x v="1"/>
    <s v="None"/>
    <n v="1"/>
    <s v="Out Of Scope"/>
    <m/>
    <m/>
    <m/>
    <x v="1"/>
    <m/>
    <m/>
    <s v="NA"/>
    <s v="Out of Scope"/>
    <m/>
    <m/>
    <m/>
    <m/>
    <m/>
    <m/>
    <n v="0"/>
    <n v="0"/>
  </r>
  <r>
    <s v="Solidworks"/>
    <x v="2"/>
    <d v="2020-07-17T00:00:00"/>
    <n v="1"/>
    <s v="Rehost (L/S)"/>
    <s v="Matt to confirm Server to Srikanth"/>
    <m/>
    <m/>
    <x v="2"/>
    <s v="Yes"/>
    <m/>
    <s v="Yes"/>
    <s v="Completed"/>
    <d v="2020-08-13T00:00:00"/>
    <d v="2020-09-25T00:00:00"/>
    <s v="No"/>
    <s v="No"/>
    <s v="Low"/>
    <s v="Low"/>
    <n v="1"/>
    <n v="0"/>
  </r>
  <r>
    <s v="Solidworks PDM Professional"/>
    <x v="2"/>
    <d v="2020-08-19T00:00:00"/>
    <n v="1"/>
    <s v="Rehost (L/S)"/>
    <m/>
    <d v="2020-08-31T00:00:00"/>
    <s v="https://web.microsoftstream.com/video/79b5e3e3-dd30-4f4b-b75d-b9f94c70ccff"/>
    <x v="2"/>
    <s v="Yes"/>
    <m/>
    <s v="Yes"/>
    <s v="Completed"/>
    <d v="2020-09-15T00:00:00"/>
    <d v="2020-09-25T00:00:00"/>
    <s v="No"/>
    <s v="No"/>
    <s v="High"/>
    <s v="High"/>
    <n v="1"/>
    <n v="0"/>
  </r>
  <r>
    <s v="Solidworks PDM Workgroup"/>
    <x v="2"/>
    <d v="2020-08-19T00:00:00"/>
    <n v="1"/>
    <s v="Rehost (L/S)"/>
    <m/>
    <d v="2020-08-31T00:00:00"/>
    <s v="https://web.microsoftstream.com/video/79b5e3e3-dd30-4f4b-b75d-b9f94c70ccff"/>
    <x v="2"/>
    <s v="Yes"/>
    <m/>
    <s v="Yes"/>
    <s v="Completed"/>
    <d v="2020-09-15T00:00:00"/>
    <d v="2020-09-25T00:00:00"/>
    <s v="No"/>
    <s v="Yes"/>
    <s v="Low"/>
    <s v="Low"/>
    <n v="1"/>
    <n v="0"/>
  </r>
  <r>
    <s v="SOTI"/>
    <x v="0"/>
    <d v="2020-07-15T00:00:00"/>
    <n v="1"/>
    <s v="Rehost (L/S)"/>
    <m/>
    <m/>
    <s v="https://web.microsoftstream.com/video/4ecd55e8-b362-4fe4-be06-51ec3e859d31"/>
    <x v="0"/>
    <s v="Yes"/>
    <m/>
    <s v="Yes"/>
    <s v="Completed"/>
    <d v="2020-08-13T00:00:00"/>
    <d v="2020-08-25T00:00:00"/>
    <s v="No"/>
    <s v="No"/>
    <s v="Medium"/>
    <s v="Medium"/>
    <n v="1"/>
    <n v="0"/>
  </r>
  <r>
    <s v="Spectrum 10"/>
    <x v="2"/>
    <d v="2020-08-17T00:00:00"/>
    <n v="1"/>
    <s v="Rehost (L/S)"/>
    <m/>
    <m/>
    <s v="https://web.microsoftstream.com/video/e47694c9-7425-46b8-bd5d-cfdb489e5bb1"/>
    <x v="2"/>
    <s v="Yes"/>
    <d v="2020-09-07T00:00:00"/>
    <s v="Yes"/>
    <s v="Completed"/>
    <d v="2020-09-04T00:00:00"/>
    <d v="2020-09-09T00:00:00"/>
    <s v="No"/>
    <s v="Yes"/>
    <s v="Low"/>
    <s v="Medium"/>
    <n v="1"/>
    <n v="0"/>
  </r>
  <r>
    <s v="SVN - Subversion Configuration Management"/>
    <x v="1"/>
    <d v="2020-08-13T00:00:00"/>
    <n v="1"/>
    <s v="Retirement"/>
    <m/>
    <m/>
    <s v="https://web.microsoftstream.com/video/2cb18ee0-c673-4d42-8bc6-0c7eac7d0efc"/>
    <x v="1"/>
    <m/>
    <m/>
    <s v="NA"/>
    <s v="Out of Scope"/>
    <m/>
    <m/>
    <m/>
    <m/>
    <m/>
    <m/>
    <n v="0"/>
    <n v="0"/>
  </r>
  <r>
    <s v="SVN Tortoise"/>
    <x v="1"/>
    <d v="2020-09-18T00:00:00"/>
    <n v="1"/>
    <s v="Out Of Scope"/>
    <m/>
    <m/>
    <m/>
    <x v="1"/>
    <m/>
    <m/>
    <s v="No"/>
    <s v="Out of Scope"/>
    <m/>
    <m/>
    <m/>
    <m/>
    <m/>
    <m/>
    <n v="0"/>
    <n v="0"/>
  </r>
  <r>
    <s v="Symon Jumpstart"/>
    <x v="1"/>
    <d v="2020-07-28T00:00:00"/>
    <n v="1"/>
    <s v="Retirement"/>
    <m/>
    <m/>
    <m/>
    <x v="1"/>
    <m/>
    <m/>
    <s v="NA"/>
    <s v="Out of Scope"/>
    <m/>
    <m/>
    <m/>
    <m/>
    <m/>
    <m/>
    <n v="0"/>
    <n v="0"/>
  </r>
  <r>
    <s v="Syngistix"/>
    <x v="2"/>
    <d v="2020-08-20T00:00:00"/>
    <n v="1"/>
    <s v="Rehost (L/S)"/>
    <m/>
    <m/>
    <s v="https://web.microsoftstream.com/video/f0b60403-78ff-44a8-83ee-9f76c65e3f78"/>
    <x v="2"/>
    <s v="Yes"/>
    <d v="2020-09-07T00:00:00"/>
    <s v="Yes"/>
    <s v="Completed"/>
    <d v="2020-09-04T00:00:00"/>
    <d v="2020-09-30T00:00:00"/>
    <s v="No"/>
    <s v="Yes"/>
    <s v="Medium"/>
    <s v="Medium"/>
    <n v="1"/>
    <n v="0"/>
  </r>
  <r>
    <s v="System Center Configuration Manager (SCCM)"/>
    <x v="1"/>
    <d v="2020-08-31T00:00:00"/>
    <n v="1"/>
    <s v="Out Of Scope"/>
    <s v="Planned at 5 PM on Aug 17"/>
    <m/>
    <m/>
    <x v="1"/>
    <m/>
    <m/>
    <s v="No"/>
    <s v="Out of Scope"/>
    <m/>
    <m/>
    <m/>
    <m/>
    <m/>
    <m/>
    <n v="0"/>
    <n v="0"/>
  </r>
  <r>
    <s v="Tableau Bridge"/>
    <x v="0"/>
    <d v="2020-08-20T00:00:00"/>
    <n v="1"/>
    <s v="Rehost (L/S)"/>
    <s v="Planned at 1 PM on Aug 20"/>
    <m/>
    <m/>
    <x v="0"/>
    <s v="Yes"/>
    <m/>
    <s v="Yes"/>
    <s v="Completed"/>
    <d v="2020-08-31T00:00:00"/>
    <d v="2020-09-30T00:00:00"/>
    <s v="No"/>
    <s v="No"/>
    <s v="Medium"/>
    <s v="Medium"/>
    <n v="1"/>
    <n v="0"/>
  </r>
  <r>
    <s v="Tarife"/>
    <x v="0"/>
    <d v="2020-08-20T00:00:00"/>
    <n v="1"/>
    <s v="Rehost (L/S)"/>
    <s v="Planned at 3 PM on Aug 20"/>
    <m/>
    <m/>
    <x v="0"/>
    <s v="Yes"/>
    <m/>
    <s v="Yes"/>
    <s v="Completed"/>
    <d v="2020-09-04T00:00:00"/>
    <d v="2020-09-14T00:00:00"/>
    <s v="No"/>
    <s v="No"/>
    <s v="Low"/>
    <s v="Low"/>
    <n v="1"/>
    <n v="0"/>
  </r>
  <r>
    <s v="Tenable VMS"/>
    <x v="1"/>
    <s v="None"/>
    <n v="1"/>
    <s v="Out Of Scope"/>
    <m/>
    <m/>
    <m/>
    <x v="1"/>
    <m/>
    <m/>
    <s v="NA"/>
    <s v="Out of Scope"/>
    <m/>
    <m/>
    <m/>
    <m/>
    <m/>
    <m/>
    <n v="0"/>
    <n v="0"/>
  </r>
  <r>
    <s v="TIAMO"/>
    <x v="2"/>
    <d v="2020-08-17T00:00:00"/>
    <n v="1"/>
    <s v="Rehost (L/S)"/>
    <m/>
    <d v="2020-08-27T00:00:00"/>
    <s v="https://web.microsoftstream.com/video/16d63594-24f1-446b-afa7-08bc00e8bdf5"/>
    <x v="2"/>
    <s v="Yes"/>
    <d v="2020-09-01T00:00:00"/>
    <s v="Yes"/>
    <s v="Completed"/>
    <d v="2020-09-02T00:00:00"/>
    <d v="2020-09-02T00:00:00"/>
    <s v="Yes"/>
    <s v="Yes"/>
    <s v="Low"/>
    <s v="Low"/>
    <n v="1"/>
    <n v="0"/>
  </r>
  <r>
    <s v="TM1 (Global Cost Visibility)"/>
    <x v="0"/>
    <d v="2020-08-06T00:00:00"/>
    <n v="1"/>
    <s v="Rehost (L/S)"/>
    <m/>
    <m/>
    <s v="https://web.microsoftstream.com/video/dc0aa6a1-698d-43cc-972f-5a98dba35aeb"/>
    <x v="0"/>
    <s v="Yes"/>
    <m/>
    <s v="Yes"/>
    <s v="Completed"/>
    <d v="2020-08-17T00:00:00"/>
    <d v="2020-09-30T00:00:00"/>
    <s v="Yes"/>
    <s v="No"/>
    <s v="Medium"/>
    <s v="High"/>
    <n v="1"/>
    <n v="0"/>
  </r>
  <r>
    <s v="TM1 (Transfer Pricing)"/>
    <x v="0"/>
    <d v="2020-08-07T00:00:00"/>
    <n v="1"/>
    <s v="Rehost (L/S)"/>
    <m/>
    <m/>
    <s v="https://web.microsoftstream.com/video/a520eb7a-39d5-4965-abdd-73465eec4dd0"/>
    <x v="0"/>
    <s v="Yes"/>
    <m/>
    <s v="Yes"/>
    <s v="Completed"/>
    <d v="2020-08-17T00:00:00"/>
    <d v="2020-09-30T00:00:00"/>
    <s v="Yes"/>
    <s v="No"/>
    <s v="Medium"/>
    <s v="High"/>
    <n v="1"/>
    <n v="0"/>
  </r>
  <r>
    <s v="TM1 Cognos Configuration"/>
    <x v="0"/>
    <d v="2020-08-12T00:00:00"/>
    <n v="1"/>
    <s v="Rehost (L/S)"/>
    <m/>
    <m/>
    <s v="No Video"/>
    <x v="0"/>
    <s v="Yes"/>
    <m/>
    <s v="Yes"/>
    <s v="Completed"/>
    <d v="2020-08-17T00:00:00"/>
    <d v="2020-09-30T00:00:00"/>
    <s v="No"/>
    <s v="No"/>
    <s v="Medium"/>
    <s v="High"/>
    <n v="1"/>
    <n v="0"/>
  </r>
  <r>
    <s v="Tops Pro"/>
    <x v="4"/>
    <d v="2020-08-13T00:00:00"/>
    <n v="1"/>
    <s v="Rehost (L/S)"/>
    <s v="Planned at 2:30 AM on Aug 13"/>
    <m/>
    <s v="https://web.microsoftstream.com/video/2cb18ee0-c673-4d42-8bc6-0c7eac7d0efc"/>
    <x v="2"/>
    <s v="Yes"/>
    <m/>
    <s v="Yes"/>
    <s v="Completed"/>
    <d v="2020-09-15T00:00:00"/>
    <d v="2020-09-17T00:00:00"/>
    <s v="No"/>
    <s v="No"/>
    <s v="Low"/>
    <s v="Low"/>
    <n v="1"/>
    <n v="0"/>
  </r>
  <r>
    <s v="TotalChrom"/>
    <x v="1"/>
    <s v="None"/>
    <n v="1"/>
    <s v="Retirement"/>
    <m/>
    <m/>
    <s v=" "/>
    <x v="1"/>
    <m/>
    <m/>
    <s v="NA"/>
    <s v="Out of Scope"/>
    <m/>
    <m/>
    <m/>
    <m/>
    <m/>
    <m/>
    <n v="0"/>
    <n v="0"/>
  </r>
  <r>
    <s v="TOTVS"/>
    <x v="0"/>
    <s v="None"/>
    <n v="1"/>
    <s v="Rehost (L/S)"/>
    <m/>
    <m/>
    <s v="https://web.microsoftstream.com/video/bf370b95-4181-47ab-918c-e1871de9cb58"/>
    <x v="0"/>
    <s v="Yes"/>
    <m/>
    <s v="Yes"/>
    <s v="Completed"/>
    <d v="2020-08-26T00:00:00"/>
    <d v="2020-09-16T00:00:00"/>
    <s v="No"/>
    <s v="Yes"/>
    <s v="High"/>
    <s v="High"/>
    <n v="1"/>
    <n v="0"/>
  </r>
  <r>
    <s v="Trackwise (EU)"/>
    <x v="0"/>
    <d v="2020-08-19T00:00:00"/>
    <n v="1"/>
    <s v="Rehost (L/S)"/>
    <m/>
    <m/>
    <s v="https://web.microsoftstream.com/video/d7e691fe-bff2-4da4-85e2-3d1ed8b0f3e9"/>
    <x v="0"/>
    <s v="Yes"/>
    <m/>
    <s v="Yes"/>
    <s v="Completed"/>
    <d v="2020-09-09T00:00:00"/>
    <d v="2020-09-10T00:00:00"/>
    <s v="No"/>
    <s v="No"/>
    <s v="Low"/>
    <s v="Medium"/>
    <n v="1"/>
    <n v="0"/>
  </r>
  <r>
    <s v="Trackwise (US)"/>
    <x v="1"/>
    <d v="2020-07-29T00:00:00"/>
    <n v="1"/>
    <s v="Retirement"/>
    <s v="Planned at 7:30 PM on Aug 19"/>
    <m/>
    <s v=" "/>
    <x v="3"/>
    <m/>
    <m/>
    <m/>
    <s v="Out of Scope"/>
    <m/>
    <m/>
    <s v="No"/>
    <s v="No"/>
    <s v="Medium"/>
    <s v="Low"/>
    <n v="0"/>
    <n v="0"/>
  </r>
  <r>
    <s v="Trios Guardian"/>
    <x v="2"/>
    <d v="2020-07-21T00:00:00"/>
    <n v="1"/>
    <s v="Rehost (L/S)"/>
    <s v="7/22 - Waiting for inputs from Aileen"/>
    <d v="2020-08-27T00:00:00"/>
    <s v="https://web.microsoftstream.com/video/507da32f-8ad7-4944-8af0-6327c02d9928"/>
    <x v="2"/>
    <s v="Yes"/>
    <d v="2020-09-01T00:00:00"/>
    <s v="Yes"/>
    <s v="Completed"/>
    <d v="2020-09-02T00:00:00"/>
    <d v="2020-09-02T00:00:00"/>
    <s v="No"/>
    <s v="No"/>
    <s v="Low"/>
    <s v="Low"/>
    <n v="1"/>
    <n v="0"/>
  </r>
  <r>
    <s v="Unified Functional Testing"/>
    <x v="4"/>
    <d v="2020-08-20T00:00:00"/>
    <n v="1"/>
    <s v="Replatform"/>
    <m/>
    <m/>
    <s v=" "/>
    <x v="2"/>
    <s v="Yes"/>
    <m/>
    <s v="Yes"/>
    <s v="Completed"/>
    <d v="2020-09-02T00:00:00"/>
    <d v="2020-09-30T00:00:00"/>
    <s v="No"/>
    <s v="No"/>
    <s v="Low"/>
    <s v="Low"/>
    <n v="1"/>
    <n v="0"/>
  </r>
  <r>
    <s v="Unigraphics"/>
    <x v="0"/>
    <d v="2020-08-04T00:00:00"/>
    <n v="1"/>
    <s v="Rehost (L/S)"/>
    <m/>
    <m/>
    <s v="https://web.microsoftstream.com/video/bee9f0c4-7883-411b-b5d9-dec87b88eb8d"/>
    <x v="0"/>
    <s v="Yes"/>
    <m/>
    <s v="Yes"/>
    <s v="Completed"/>
    <d v="2020-09-04T00:00:00"/>
    <d v="2020-09-25T00:00:00"/>
    <s v="No"/>
    <s v="No"/>
    <s v="Low"/>
    <s v="Medium"/>
    <n v="1"/>
    <n v="0"/>
  </r>
  <r>
    <s v="VEI Label Verification"/>
    <x v="6"/>
    <d v="2020-08-19T00:00:00"/>
    <n v="0.5"/>
    <s v="Rehost (L/S)"/>
    <s v="review changes completed"/>
    <m/>
    <s v="https://web.microsoftstream.com/video/5acb1f64-50e4-4558-b7cb-7a37b6ee63ca"/>
    <x v="3"/>
    <s v="Yes"/>
    <d v="2020-09-15T00:00:00"/>
    <s v="Yes"/>
    <s v="Completed"/>
    <d v="2020-09-15T00:00:00"/>
    <d v="2020-10-28T00:00:00"/>
    <s v="No"/>
    <s v="Yes"/>
    <s v="Medium"/>
    <s v="High"/>
    <n v="1"/>
    <n v="0"/>
  </r>
  <r>
    <s v="Vericut"/>
    <x v="3"/>
    <d v="2020-07-27T00:00:00"/>
    <n v="1"/>
    <s v="Rehost (L/S)"/>
    <m/>
    <m/>
    <m/>
    <x v="2"/>
    <s v="Yes"/>
    <m/>
    <s v="Yes"/>
    <s v="Completed"/>
    <d v="2020-09-08T00:00:00"/>
    <d v="2020-09-09T00:00:00"/>
    <s v="No"/>
    <s v="No"/>
    <s v="Low"/>
    <s v="Low"/>
    <n v="1"/>
    <n v="0"/>
  </r>
  <r>
    <s v="Vertex - Q Series"/>
    <x v="1"/>
    <s v="None"/>
    <n v="1"/>
    <s v="Out Of Scope"/>
    <m/>
    <m/>
    <m/>
    <x v="1"/>
    <m/>
    <m/>
    <s v="NA"/>
    <s v="Out of Scope"/>
    <m/>
    <m/>
    <m/>
    <m/>
    <m/>
    <m/>
    <n v="0"/>
    <n v="0"/>
  </r>
  <r>
    <s v="Vertex - Q Series Returns"/>
    <x v="1"/>
    <s v="None"/>
    <n v="1"/>
    <s v="Out Of Scope"/>
    <m/>
    <m/>
    <m/>
    <x v="1"/>
    <m/>
    <m/>
    <s v="NA"/>
    <s v="Out of Scope"/>
    <m/>
    <m/>
    <m/>
    <m/>
    <m/>
    <m/>
    <n v="0"/>
    <n v="0"/>
  </r>
  <r>
    <s v="Vertex - Rate Locator"/>
    <x v="1"/>
    <s v="None"/>
    <n v="1"/>
    <s v="Out Of Scope"/>
    <m/>
    <m/>
    <m/>
    <x v="1"/>
    <m/>
    <m/>
    <s v="NA"/>
    <s v="Out of Scope"/>
    <m/>
    <m/>
    <m/>
    <m/>
    <m/>
    <m/>
    <n v="0"/>
    <n v="0"/>
  </r>
  <r>
    <s v="Vertex - Tax Decision Maker"/>
    <x v="1"/>
    <s v="None"/>
    <n v="1"/>
    <s v="Out Of Scope"/>
    <m/>
    <m/>
    <m/>
    <x v="1"/>
    <m/>
    <m/>
    <s v="NA"/>
    <s v="Out of Scope"/>
    <m/>
    <m/>
    <m/>
    <m/>
    <m/>
    <m/>
    <n v="0"/>
    <n v="0"/>
  </r>
  <r>
    <s v="Vertex Sales &amp; Use Tax Returns"/>
    <x v="1"/>
    <s v="None"/>
    <n v="1"/>
    <s v="Out Of Scope"/>
    <m/>
    <m/>
    <m/>
    <x v="1"/>
    <m/>
    <m/>
    <s v="NA"/>
    <s v="Out of Scope"/>
    <m/>
    <m/>
    <m/>
    <m/>
    <m/>
    <m/>
    <n v="0"/>
    <n v="0"/>
  </r>
  <r>
    <s v="Vertex Sales Tax Q Series"/>
    <x v="1"/>
    <s v="None"/>
    <n v="1"/>
    <s v="Out Of Scope"/>
    <m/>
    <m/>
    <m/>
    <x v="1"/>
    <m/>
    <m/>
    <s v="NA"/>
    <s v="Out of Scope"/>
    <m/>
    <m/>
    <m/>
    <m/>
    <m/>
    <m/>
    <n v="0"/>
    <n v="0"/>
  </r>
  <r>
    <s v="Visionaire Case Management (VCM)"/>
    <x v="1"/>
    <d v="2020-08-17T00:00:00"/>
    <n v="1"/>
    <s v="Out Of Scope"/>
    <m/>
    <m/>
    <s v="https://web.microsoftstream.com/video/0c7c6e71-24c7-44ab-a24a-55326c02fb5a_x000a_https://web.microsoftstream.com/video/75d9852c-2348-4ff9-8086-c20963873620"/>
    <x v="1"/>
    <m/>
    <m/>
    <s v="NA"/>
    <s v="Out of Scope"/>
    <m/>
    <m/>
    <m/>
    <m/>
    <m/>
    <m/>
    <n v="0"/>
    <n v="0"/>
  </r>
  <r>
    <s v="Visionaire Case Processing of Images"/>
    <x v="2"/>
    <d v="2020-08-19T00:00:00"/>
    <n v="1"/>
    <s v="Rehost (L/S)"/>
    <m/>
    <d v="2020-08-31T00:00:00"/>
    <s v="https://web.microsoftstream.com/video/ceaf78cd-b215-4392-bc96-cf06bfffdc67"/>
    <x v="2"/>
    <s v="Yes"/>
    <d v="2020-09-15T00:00:00"/>
    <s v="Yes"/>
    <s v="Completed"/>
    <d v="2020-09-18T00:00:00"/>
    <d v="2020-09-25T00:00:00"/>
    <s v="No"/>
    <s v="Yes"/>
    <s v="High"/>
    <s v="High"/>
    <n v="1"/>
    <n v="0"/>
  </r>
  <r>
    <s v="Visual SVN"/>
    <x v="5"/>
    <d v="2020-08-20T00:00:00"/>
    <n v="1"/>
    <s v="Rehost (L/S)"/>
    <m/>
    <m/>
    <s v="https://web.microsoftstream.com/video/895741cf-5703-4c15-bcbd-a51c363d2206"/>
    <x v="3"/>
    <s v="Yes"/>
    <d v="2020-09-07T00:00:00"/>
    <s v="Yes"/>
    <s v="Completed"/>
    <d v="2020-09-08T00:00:00"/>
    <d v="2020-10-21T00:00:00"/>
    <s v="No"/>
    <s v="No"/>
    <s v="Low"/>
    <s v="Medium"/>
    <n v="1"/>
    <n v="0"/>
  </r>
  <r>
    <s v="WebOps"/>
    <x v="1"/>
    <s v="None"/>
    <n v="1"/>
    <s v="Out Of Scope"/>
    <m/>
    <m/>
    <m/>
    <x v="1"/>
    <m/>
    <m/>
    <s v="NA"/>
    <s v="Out of Scope"/>
    <m/>
    <m/>
    <m/>
    <m/>
    <m/>
    <m/>
    <n v="0"/>
    <n v="0"/>
  </r>
  <r>
    <s v="Windchill PLM"/>
    <x v="1"/>
    <s v="None"/>
    <n v="1"/>
    <s v="Out Of Scope"/>
    <m/>
    <m/>
    <m/>
    <x v="1"/>
    <m/>
    <m/>
    <s v="NA"/>
    <s v="Out of Scope"/>
    <m/>
    <m/>
    <m/>
    <m/>
    <m/>
    <m/>
    <n v="0"/>
    <n v="0"/>
  </r>
  <r>
    <s v="Winflex"/>
    <x v="5"/>
    <d v="2020-08-20T00:00:00"/>
    <n v="0.9"/>
    <s v="Rehost (L/S)"/>
    <m/>
    <m/>
    <s v="https://web.microsoftstream.com/video/15fbd908-4ce5-47d7-989e-94db8a5f2a86"/>
    <x v="3"/>
    <s v="Yes"/>
    <m/>
    <s v="Yes"/>
    <s v="Completed"/>
    <d v="2020-09-04T00:00:00"/>
    <d v="2020-09-14T00:00:00"/>
    <s v="No"/>
    <s v="No"/>
    <s v="Low"/>
    <s v="Low"/>
    <n v="1"/>
    <n v="0"/>
  </r>
  <r>
    <s v="Winshuttle"/>
    <x v="6"/>
    <d v="2020-08-25T00:00:00"/>
    <n v="1"/>
    <s v="Rehost (L/S)"/>
    <s v="review changes completed"/>
    <m/>
    <s v="https://web.microsoftstream.com/video/f488c966-4247-4346-88c2-a4ff8c35ade6"/>
    <x v="2"/>
    <s v="Yes"/>
    <d v="2020-09-09T00:00:00"/>
    <s v="Yes"/>
    <s v="Completed"/>
    <d v="2020-09-09T00:00:00"/>
    <d v="2020-10-27T00:00:00"/>
    <s v="Yes"/>
    <s v="Yes"/>
    <s v="Medium"/>
    <s v="High"/>
    <n v="1"/>
    <n v="0"/>
  </r>
  <r>
    <s v="zScaler Private Access (ZPA)"/>
    <x v="1"/>
    <d v="2020-08-25T00:00:00"/>
    <n v="1"/>
    <s v="Retirement"/>
    <m/>
    <m/>
    <m/>
    <x v="1"/>
    <m/>
    <m/>
    <s v="NA"/>
    <s v="Out of Scope"/>
    <m/>
    <m/>
    <m/>
    <m/>
    <m/>
    <m/>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s v="Abacus"/>
    <x v="0"/>
    <d v="2020-08-21T00:00:00"/>
    <n v="1"/>
    <s v="Replatform"/>
    <s v="Out Of Scope"/>
    <m/>
    <m/>
    <s v="Nihal"/>
    <s v="Yes"/>
    <m/>
    <s v="Yes"/>
    <x v="0"/>
  </r>
  <r>
    <s v="Active Directory"/>
    <x v="1"/>
    <s v="None"/>
    <n v="1"/>
    <s v="Out Of Scope"/>
    <m/>
    <m/>
    <m/>
    <m/>
    <m/>
    <m/>
    <s v="NA"/>
    <x v="1"/>
  </r>
  <r>
    <s v="Adams"/>
    <x v="1"/>
    <d v="2020-07-28T00:00:00"/>
    <n v="1"/>
    <s v="Out Of Scope"/>
    <m/>
    <m/>
    <m/>
    <m/>
    <m/>
    <m/>
    <s v="NA"/>
    <x v="1"/>
  </r>
  <r>
    <s v="ADFS (Active Directory Federation Services)"/>
    <x v="1"/>
    <s v="None"/>
    <n v="1"/>
    <s v="Out Of Scope"/>
    <m/>
    <m/>
    <s v="https://web.microsoftstream.com/video/73c0d14c-1e80-486b-99e5-86d95a313cab"/>
    <m/>
    <m/>
    <m/>
    <s v="NA"/>
    <x v="1"/>
  </r>
  <r>
    <s v="Agile PLM"/>
    <x v="2"/>
    <d v="2020-07-14T00:00:00"/>
    <n v="1"/>
    <s v="Rehost (L/S)"/>
    <m/>
    <m/>
    <s v="https://web.microsoftstream.com/video/e10ef2f2-75fa-4d85-ba70-a720be10e5ae"/>
    <s v="Saurabh"/>
    <s v="Yes"/>
    <d v="2020-08-12T00:00:00"/>
    <s v="Yes"/>
    <x v="0"/>
  </r>
  <r>
    <s v="AIMS (China)"/>
    <x v="1"/>
    <s v="None"/>
    <n v="1"/>
    <s v="Retirement"/>
    <m/>
    <m/>
    <m/>
    <m/>
    <m/>
    <m/>
    <s v="NA"/>
    <x v="1"/>
  </r>
  <r>
    <s v="Alteryx"/>
    <x v="3"/>
    <d v="2020-08-18T00:00:00"/>
    <n v="1"/>
    <s v="Rehost (L/S)"/>
    <m/>
    <m/>
    <s v="https://web.microsoftstream.com/video/714ebf7f-93dd-481a-b81c-57628859ab9f"/>
    <s v="Saurabh"/>
    <s v="Yes"/>
    <d v="2020-08-27T00:00:00"/>
    <s v="Yes"/>
    <x v="0"/>
  </r>
  <r>
    <s v="Altium Designer"/>
    <x v="3"/>
    <d v="2020-07-28T00:00:00"/>
    <n v="1"/>
    <s v="Rehost (L/S)"/>
    <s v="Application is out of scope, license server migration is in scope"/>
    <m/>
    <s v="https://web.microsoftstream.com/video/cc0b7fbb-d3da-4052-ba00-3a515492ea2d"/>
    <s v="Saurabh"/>
    <s v="Yes"/>
    <m/>
    <s v="Yes"/>
    <x v="0"/>
  </r>
  <r>
    <s v="Ancile uPerform"/>
    <x v="1"/>
    <s v="None"/>
    <n v="1"/>
    <s v="Out Of Scope"/>
    <m/>
    <m/>
    <s v="https://web.microsoftstream.com/video/f5da5711-2a50-47e7-b283-f613e14c9e46"/>
    <m/>
    <m/>
    <m/>
    <s v="NA"/>
    <x v="1"/>
  </r>
  <r>
    <s v="ANZPowerBI"/>
    <x v="3"/>
    <d v="2020-08-27T00:00:00"/>
    <n v="0.8"/>
    <s v="Rehost (L/S)"/>
    <m/>
    <m/>
    <m/>
    <s v="Saurabh"/>
    <s v="Yes"/>
    <m/>
    <s v="Yes"/>
    <x v="0"/>
  </r>
  <r>
    <s v="ASSIST4"/>
    <x v="3"/>
    <d v="2020-07-10T00:00:00"/>
    <n v="1"/>
    <s v="Rehost (L/S)"/>
    <m/>
    <m/>
    <m/>
    <s v="Saurabh"/>
    <s v="Yes"/>
    <m/>
    <s v="Yes"/>
    <x v="0"/>
  </r>
  <r>
    <s v="Auftragsverwaltung (Loaner Pool)"/>
    <x v="1"/>
    <s v="None"/>
    <n v="1"/>
    <s v="Retirement"/>
    <m/>
    <m/>
    <m/>
    <m/>
    <m/>
    <m/>
    <s v="NA"/>
    <x v="1"/>
  </r>
  <r>
    <s v="AutoCAD"/>
    <x v="2"/>
    <d v="2020-07-14T00:00:00"/>
    <n v="1"/>
    <s v="Replatform"/>
    <m/>
    <m/>
    <s v="https://web.microsoftstream.com/video/e10ef2f2-75fa-4d85-ba70-a720be10e5ae"/>
    <s v="Saurabh"/>
    <s v="Yes"/>
    <d v="2020-08-28T00:00:00"/>
    <s v="Yes"/>
    <x v="0"/>
  </r>
  <r>
    <s v="Automic"/>
    <x v="1"/>
    <d v="2020-07-15T00:00:00"/>
    <n v="1"/>
    <s v="Retirement"/>
    <m/>
    <m/>
    <s v="https://web.microsoftstream.com/video/8f4ea89a-062b-4115-8e21-8a53f8ab5e39"/>
    <s v="Saurabh"/>
    <s v="Yes"/>
    <m/>
    <s v="Yes"/>
    <x v="1"/>
  </r>
  <r>
    <s v="AVON"/>
    <x v="1"/>
    <s v="None"/>
    <n v="1"/>
    <s v="Retirement"/>
    <m/>
    <m/>
    <m/>
    <m/>
    <m/>
    <m/>
    <s v="NA"/>
    <x v="1"/>
  </r>
  <r>
    <s v="AWM Data Warehouse"/>
    <x v="3"/>
    <d v="2020-07-13T00:00:00"/>
    <n v="1"/>
    <s v="Rehost (L/S)"/>
    <m/>
    <m/>
    <s v="https://web.microsoftstream.com/video/fbf9973d-bbc1-4ac7-8d57-e57ca121978f"/>
    <s v="Saurabh"/>
    <s v="Yes"/>
    <m/>
    <s v="Yes"/>
    <x v="0"/>
  </r>
  <r>
    <s v="Axapta 2009 (China)"/>
    <x v="1"/>
    <s v="None"/>
    <n v="1"/>
    <s v="Retirement"/>
    <m/>
    <m/>
    <m/>
    <m/>
    <m/>
    <m/>
    <s v="NA"/>
    <x v="1"/>
  </r>
  <r>
    <s v="Axapta 2009 (Dubai)"/>
    <x v="4"/>
    <d v="2020-10-07T00:00:00"/>
    <n v="1"/>
    <n v="0"/>
    <m/>
    <m/>
    <m/>
    <s v="Saurabh"/>
    <s v="Yes"/>
    <m/>
    <s v="Yes"/>
    <x v="1"/>
  </r>
  <r>
    <s v="Axapta 2009 (India)"/>
    <x v="4"/>
    <d v="2020-10-07T00:00:00"/>
    <n v="1"/>
    <s v="Out Of Scope"/>
    <m/>
    <m/>
    <m/>
    <s v="Saurabh"/>
    <s v="Yes"/>
    <m/>
    <s v="Yes"/>
    <x v="1"/>
  </r>
  <r>
    <s v="Axapta 2009 (Malaysia &amp; Thailand)"/>
    <x v="4"/>
    <d v="2020-10-08T00:00:00"/>
    <n v="1"/>
    <s v="Out Of Scope"/>
    <m/>
    <m/>
    <m/>
    <s v="Saurabh"/>
    <s v="Yes"/>
    <m/>
    <s v="Yes"/>
    <x v="1"/>
  </r>
  <r>
    <s v="Axapta 2009 (Singapore)"/>
    <x v="4"/>
    <d v="2020-10-08T00:00:00"/>
    <n v="1"/>
    <s v="Out Of Scope"/>
    <m/>
    <m/>
    <m/>
    <s v="Saurabh"/>
    <s v="Yes"/>
    <m/>
    <s v="Yes"/>
    <x v="1"/>
  </r>
  <r>
    <s v="Axway"/>
    <x v="5"/>
    <d v="2020-09-04T00:00:00"/>
    <n v="1"/>
    <s v="Rehost (L/S)"/>
    <m/>
    <m/>
    <s v="https://web.microsoftstream.com/video/42d88d5f-4e3d-47ba-acae-e18662c1da4c"/>
    <s v="Saurabh"/>
    <s v="Yes"/>
    <m/>
    <s v="Yes"/>
    <x v="0"/>
  </r>
  <r>
    <s v="BackupExec(OSIRIS)"/>
    <x v="1"/>
    <s v="None"/>
    <n v="1"/>
    <s v="Retirement"/>
    <m/>
    <m/>
    <m/>
    <m/>
    <m/>
    <m/>
    <s v="NA"/>
    <x v="1"/>
  </r>
  <r>
    <s v="Bartender(OSIRIS)"/>
    <x v="0"/>
    <d v="2020-08-27T00:00:00"/>
    <n v="1"/>
    <s v="Rehost (L/S)"/>
    <m/>
    <m/>
    <m/>
    <s v="Nihal"/>
    <s v="Yes"/>
    <m/>
    <s v="Yes"/>
    <x v="0"/>
  </r>
  <r>
    <s v="BAS"/>
    <x v="1"/>
    <s v="None"/>
    <n v="1"/>
    <s v="Out Of Scope"/>
    <m/>
    <m/>
    <m/>
    <m/>
    <m/>
    <m/>
    <s v="NA"/>
    <x v="1"/>
  </r>
  <r>
    <s v="BI (CHINA)"/>
    <x v="2"/>
    <d v="2020-07-09T00:00:00"/>
    <n v="1"/>
    <s v="Rehost (L/S)"/>
    <m/>
    <d v="2020-08-27T00:00:00"/>
    <s v="https://web.microsoftstream.com/video/7f617777-e1f9-42ac-84c5-654c7c2a457d"/>
    <s v="Saurabh"/>
    <s v="Yes"/>
    <d v="2020-09-01T00:00:00"/>
    <s v="Yes"/>
    <x v="0"/>
  </r>
  <r>
    <s v="BPCS - Japan"/>
    <x v="1"/>
    <s v="None"/>
    <n v="1"/>
    <s v="Retirement"/>
    <m/>
    <m/>
    <m/>
    <m/>
    <m/>
    <m/>
    <s v="NA"/>
    <x v="1"/>
  </r>
  <r>
    <s v="Bugzilla"/>
    <x v="4"/>
    <d v="2020-07-31T00:00:00"/>
    <n v="1"/>
    <s v="Rehost (L/S)"/>
    <m/>
    <d v="2020-09-03T00:00:00"/>
    <s v="https://web.microsoftstream.com/video/2132a16c-0a7e-40cf-b62d-4bb4a5ef163d"/>
    <s v="Nihal"/>
    <s v="Yes"/>
    <m/>
    <s v="Yes"/>
    <x v="0"/>
  </r>
  <r>
    <s v="Business Objects (IRAMEA)"/>
    <x v="6"/>
    <d v="2020-07-13T00:00:00"/>
    <n v="1"/>
    <s v="Rehost (L/S)"/>
    <s v="review changes completed"/>
    <d v="2020-08-28T00:00:00"/>
    <s v="https://web.microsoftstream.com/video/971823ae-9465-40ee-9927-691f4c228df6"/>
    <s v="Razak"/>
    <s v="Yes"/>
    <m/>
    <s v="Yes"/>
    <x v="0"/>
  </r>
  <r>
    <s v="Calibration Manager(OSIRIS)"/>
    <x v="1"/>
    <d v="2020-08-10T00:00:00"/>
    <n v="1"/>
    <s v="Out Of Scope"/>
    <m/>
    <m/>
    <m/>
    <s v="Nihal"/>
    <s v="Yes"/>
    <m/>
    <s v="Yes"/>
    <x v="1"/>
  </r>
  <r>
    <s v="CardAccess 3000"/>
    <x v="1"/>
    <d v="2020-07-24T00:00:00"/>
    <n v="1"/>
    <s v="Retirement"/>
    <m/>
    <m/>
    <m/>
    <m/>
    <m/>
    <m/>
    <s v="NA"/>
    <x v="1"/>
  </r>
  <r>
    <s v="Central FTP"/>
    <x v="2"/>
    <d v="2020-09-03T00:00:00"/>
    <n v="1"/>
    <s v="Rehost (L/S)"/>
    <m/>
    <m/>
    <s v="https://web.microsoftstream.com/video/636aa985-f155-4e60-b7af-ae74cec386ee"/>
    <s v="Nihal"/>
    <s v="Yes"/>
    <d v="2020-09-15T00:00:00"/>
    <s v="Yes"/>
    <x v="0"/>
  </r>
  <r>
    <s v="Cimco china"/>
    <x v="0"/>
    <d v="2020-07-30T00:00:00"/>
    <n v="1"/>
    <s v="Rehost (L/S)"/>
    <m/>
    <m/>
    <s v="https://web.microsoftstream.com/video/19e5fe6a-8602-47b2-8e2e-c7a9853551c2"/>
    <s v="Nihal"/>
    <s v="Yes"/>
    <m/>
    <s v="Yes"/>
    <x v="0"/>
  </r>
  <r>
    <s v="Cimco Mansfield"/>
    <x v="0"/>
    <d v="2020-07-30T00:00:00"/>
    <n v="1"/>
    <s v="Rehost (L/S)"/>
    <m/>
    <m/>
    <s v="https://web.microsoftstream.com/video/19e5fe6a-8602-47b2-8e2e-c7a9853551c2"/>
    <s v="Nihal"/>
    <s v="Yes"/>
    <m/>
    <s v="Yes"/>
    <x v="0"/>
  </r>
  <r>
    <s v="Cimco Memphis"/>
    <x v="0"/>
    <d v="2020-07-30T00:00:00"/>
    <n v="1"/>
    <s v="Rehost (L/S)"/>
    <m/>
    <m/>
    <s v="https://web.microsoftstream.com/video/19e5fe6a-8602-47b2-8e2e-c7a9853551c2"/>
    <s v="Nihal"/>
    <s v="Yes"/>
    <m/>
    <s v="Yes"/>
    <x v="0"/>
  </r>
  <r>
    <s v="Cisco System Unity VM and unified messaging"/>
    <x v="1"/>
    <d v="2020-08-18T00:00:00"/>
    <n v="1"/>
    <s v="Out Of Scope"/>
    <m/>
    <m/>
    <m/>
    <m/>
    <m/>
    <m/>
    <s v="NA"/>
    <x v="1"/>
  </r>
  <r>
    <s v="CISCO Umbrella"/>
    <x v="1"/>
    <s v="None"/>
    <n v="1"/>
    <s v="Retirement"/>
    <m/>
    <m/>
    <m/>
    <m/>
    <m/>
    <m/>
    <s v="NA"/>
    <x v="1"/>
  </r>
  <r>
    <s v="Cockpit"/>
    <x v="2"/>
    <d v="2020-07-28T00:00:00"/>
    <n v="1"/>
    <s v="Rehost (L/S)"/>
    <s v="Infra  inventory validation pedning."/>
    <d v="2020-08-19T00:00:00"/>
    <s v="https://web.microsoftstream.com/video/200f3f18-5a2d-4700-b754-b3c53c38a929"/>
    <s v="Nihal"/>
    <s v="Yes"/>
    <d v="2020-08-24T00:00:00"/>
    <s v="Yes"/>
    <x v="0"/>
  </r>
  <r>
    <s v="Cognos (STRATPLAN)"/>
    <x v="0"/>
    <d v="2020-08-11T00:00:00"/>
    <n v="1"/>
    <s v="Rehost (L/S)"/>
    <m/>
    <m/>
    <s v="https://web.microsoftstream.com/video/200f3f18-5a2d-4700-b754-b3c53c38a929"/>
    <s v="Nihal"/>
    <s v="Yes"/>
    <m/>
    <s v="Yes"/>
    <x v="0"/>
  </r>
  <r>
    <s v="Cognos BI (SoNAR Sales Dashboards &amp; Standard Reporting)"/>
    <x v="1"/>
    <s v="None"/>
    <n v="1"/>
    <s v="Out Of Scope"/>
    <m/>
    <m/>
    <m/>
    <m/>
    <m/>
    <m/>
    <s v="NA"/>
    <x v="1"/>
  </r>
  <r>
    <s v="Cognos Demand Planning"/>
    <x v="1"/>
    <s v="None"/>
    <n v="1"/>
    <s v="Retirement"/>
    <m/>
    <m/>
    <m/>
    <m/>
    <m/>
    <m/>
    <s v="NA"/>
    <x v="1"/>
  </r>
  <r>
    <s v="Cognos Performance Mgmt (STGP)"/>
    <x v="0"/>
    <d v="2020-08-13T00:00:00"/>
    <n v="1"/>
    <s v="Rehost (L/S)"/>
    <m/>
    <m/>
    <m/>
    <s v="Nihal"/>
    <s v="Yes"/>
    <m/>
    <s v="Yes"/>
    <x v="0"/>
  </r>
  <r>
    <s v="CONNECT"/>
    <x v="1"/>
    <s v="None"/>
    <n v="1"/>
    <s v="Retirement"/>
    <m/>
    <m/>
    <m/>
    <m/>
    <m/>
    <m/>
    <s v="NA"/>
    <x v="1"/>
  </r>
  <r>
    <s v="Connect Plus"/>
    <x v="1"/>
    <d v="2020-07-22T00:00:00"/>
    <n v="1"/>
    <s v="Retirement"/>
    <m/>
    <m/>
    <s v="https://web.microsoftstream.com/video/8764116a-6fe7-47c3-b30a-6008031895e6"/>
    <m/>
    <m/>
    <m/>
    <s v="NA"/>
    <x v="1"/>
  </r>
  <r>
    <s v="Connect Ship (UPS/DHL)"/>
    <x v="2"/>
    <d v="2020-07-08T00:00:00"/>
    <n v="1"/>
    <s v="Rehost (L/S)"/>
    <m/>
    <d v="2020-08-28T00:00:00"/>
    <s v="https://web.microsoftstream.com/video/255b90e0-e8b9-46f6-94c2-358fe0e6b05f"/>
    <s v="Saurabh"/>
    <s v="Yes"/>
    <d v="2020-09-02T00:00:00"/>
    <s v="Yes"/>
    <x v="0"/>
  </r>
  <r>
    <s v="CVS Concurrent Version System"/>
    <x v="4"/>
    <d v="2020-07-30T00:00:00"/>
    <n v="1"/>
    <s v="Rehost (L/S)"/>
    <m/>
    <m/>
    <s v="https://web.microsoftstream.com/video/ac03b481-9676-4b31-9987-45f747700c0e"/>
    <s v="Razak"/>
    <s v="Yes"/>
    <d v="2020-09-07T00:00:00"/>
    <s v="Yes"/>
    <x v="0"/>
  </r>
  <r>
    <s v="CyberArk EPM (Endpoint Privilege Management)"/>
    <x v="1"/>
    <s v="None"/>
    <n v="1"/>
    <s v="Out Of Scope"/>
    <m/>
    <m/>
    <m/>
    <m/>
    <m/>
    <m/>
    <s v="NA"/>
    <x v="1"/>
  </r>
  <r>
    <s v="CyberArk PAM (Privileged Access Management)"/>
    <x v="1"/>
    <s v="None"/>
    <n v="1"/>
    <s v="Out Of Scope"/>
    <m/>
    <m/>
    <m/>
    <m/>
    <m/>
    <m/>
    <s v="NA"/>
    <x v="1"/>
  </r>
  <r>
    <s v="dataSTOR"/>
    <x v="5"/>
    <d v="2020-07-16T00:00:00"/>
    <n v="1"/>
    <s v="Rehost (L/S)"/>
    <m/>
    <m/>
    <s v="https://web.microsoftstream.com/video/79289f19-dcb7-4370-bc3f-15c99f21d86f"/>
    <s v="Razak"/>
    <s v="Yes"/>
    <d v="2020-08-09T00:00:00"/>
    <s v="Yes"/>
    <x v="0"/>
  </r>
  <r>
    <s v="DNC5000"/>
    <x v="2"/>
    <d v="2020-07-27T00:00:00"/>
    <n v="1"/>
    <s v="Rehost (L/S)"/>
    <m/>
    <d v="2020-08-28T00:00:00"/>
    <s v="https://web.microsoftstream.com/video/538764ff-bb86-4477-8a00-7620e30a8058"/>
    <s v="Saurabh"/>
    <s v="Yes"/>
    <d v="2020-09-04T00:00:00"/>
    <s v="Yes"/>
    <x v="0"/>
  </r>
  <r>
    <s v="Dr.Sum"/>
    <x v="4"/>
    <d v="2020-08-06T00:00:00"/>
    <n v="1"/>
    <s v="Rehost (L/S)"/>
    <m/>
    <m/>
    <s v="https://web.microsoftstream.com/video/a3391b8c-c5c5-4507-befb-1cbe6e7217cc"/>
    <s v="Razak"/>
    <s v="Yes"/>
    <d v="2020-08-24T00:00:00"/>
    <s v="Yes"/>
    <x v="0"/>
  </r>
  <r>
    <s v="E-Adept"/>
    <x v="2"/>
    <d v="2020-08-11T00:00:00"/>
    <n v="1"/>
    <s v="Rehost (L/S)"/>
    <m/>
    <d v="2020-08-28T00:00:00"/>
    <s v="https://web.microsoftstream.com/video/d7a658de-d3d6-4840-b5d1-69ccf6dc9e65"/>
    <s v="Saurabh"/>
    <s v="Yes"/>
    <d v="2020-09-10T00:00:00"/>
    <s v="Yes"/>
    <x v="0"/>
  </r>
  <r>
    <s v="Eagle RF Express"/>
    <x v="0"/>
    <d v="2020-08-26T00:00:00"/>
    <n v="1"/>
    <s v="Rehost (L/S)"/>
    <s v="Sme as QAD ERP"/>
    <m/>
    <m/>
    <s v="Nihal"/>
    <s v="Yes"/>
    <m/>
    <s v="Yes"/>
    <x v="0"/>
  </r>
  <r>
    <s v="ECAP"/>
    <x v="1"/>
    <s v="None"/>
    <n v="1"/>
    <s v="Retirement"/>
    <m/>
    <m/>
    <m/>
    <m/>
    <m/>
    <m/>
    <s v="NA"/>
    <x v="1"/>
  </r>
  <r>
    <s v="eDiscovery"/>
    <x v="1"/>
    <s v="None"/>
    <n v="1"/>
    <s v="Retirement"/>
    <m/>
    <m/>
    <m/>
    <m/>
    <m/>
    <m/>
    <s v="NA"/>
    <x v="1"/>
  </r>
  <r>
    <s v="Eflow"/>
    <x v="2"/>
    <d v="2020-07-28T00:00:00"/>
    <n v="1"/>
    <s v="Rehost (L/S)"/>
    <m/>
    <d v="2020-08-28T00:00:00"/>
    <s v="https://web.microsoftstream.com/video/d8230eb6-1cbc-4444-b857-e5e4e06b9734"/>
    <s v="Saurabh"/>
    <s v="Yes"/>
    <d v="2020-09-01T00:00:00"/>
    <s v="Yes"/>
    <x v="0"/>
  </r>
  <r>
    <s v="Electronic Instructions for Use"/>
    <x v="5"/>
    <d v="2020-07-07T00:00:00"/>
    <n v="1"/>
    <s v="Rehost (L/S)"/>
    <m/>
    <m/>
    <s v="https://web.microsoftstream.com/video/27e3fec5-ea65-4be3-a269-f4efdc1b62f8"/>
    <s v="Saurabh"/>
    <s v="Yes"/>
    <m/>
    <s v="Yes"/>
    <x v="0"/>
  </r>
  <r>
    <s v="Embarcadero/Erwin Studio"/>
    <x v="1"/>
    <d v="2020-08-25T00:00:00"/>
    <n v="1"/>
    <s v="Retirement"/>
    <m/>
    <m/>
    <m/>
    <m/>
    <m/>
    <m/>
    <s v="NA"/>
    <x v="1"/>
  </r>
  <r>
    <s v="ENCORE"/>
    <x v="1"/>
    <s v="None"/>
    <n v="1"/>
    <s v="Retirement"/>
    <m/>
    <m/>
    <m/>
    <m/>
    <m/>
    <m/>
    <s v="NA"/>
    <x v="1"/>
  </r>
  <r>
    <s v="END NOTE"/>
    <x v="1"/>
    <d v="2020-07-30T00:00:00"/>
    <n v="1"/>
    <s v="Out Of Scope"/>
    <m/>
    <m/>
    <s v="https://web.microsoftstream.com/video/576ad3dc-018d-4d23-9b97-06e07f9d8d4d"/>
    <m/>
    <m/>
    <m/>
    <s v="NA"/>
    <x v="1"/>
  </r>
  <r>
    <s v="Endo Loans"/>
    <x v="6"/>
    <d v="2020-07-17T00:00:00"/>
    <n v="1"/>
    <s v="Rehost (L/S)"/>
    <s v="review changes completed"/>
    <m/>
    <s v="https://web.microsoftstream.com/video/8daee401-1283-4ac4-b599-43bfc0078604"/>
    <s v="Nihal"/>
    <s v="Yes"/>
    <m/>
    <s v="Yes"/>
    <x v="0"/>
  </r>
  <r>
    <s v="Enterprise Business Objects Reporting"/>
    <x v="2"/>
    <d v="2020-08-05T00:00:00"/>
    <n v="1"/>
    <s v="Rehost (L/S)"/>
    <m/>
    <d v="2020-08-28T00:00:00"/>
    <s v="https://web.microsoftstream.com/video/d34cf669-5837-460c-9d6d-19f34870a2b6"/>
    <s v="Saurabh"/>
    <s v="Yes"/>
    <d v="2020-09-03T00:00:00"/>
    <s v="Yes"/>
    <x v="0"/>
  </r>
  <r>
    <s v="Epats"/>
    <x v="2"/>
    <d v="2020-07-31T00:00:00"/>
    <n v="1"/>
    <s v="Rehost (L/S)"/>
    <m/>
    <d v="2020-08-29T00:00:00"/>
    <s v="https://web.microsoftstream.com/video/48c4afd9-2931-4023-9ddd-b5fc9564e536"/>
    <s v="Saurabh"/>
    <s v="Yes"/>
    <d v="2020-09-10T00:00:00"/>
    <s v="Yes"/>
    <x v="0"/>
  </r>
  <r>
    <s v="EpiServer"/>
    <x v="2"/>
    <d v="2020-08-06T00:00:00"/>
    <n v="1"/>
    <s v="Out Of Scope"/>
    <m/>
    <d v="2020-08-29T00:00:00"/>
    <s v="https://web.microsoftstream.com/video/3003abbd-dd72-46d6-8c02-87c6c4d65333"/>
    <s v="Saurabh"/>
    <s v="Yes"/>
    <d v="2020-09-10T00:00:00"/>
    <s v="Yes"/>
    <x v="1"/>
  </r>
  <r>
    <s v="eRoom"/>
    <x v="5"/>
    <d v="2020-09-28T00:00:00"/>
    <n v="1"/>
    <s v="Rehost (L/S)"/>
    <m/>
    <m/>
    <s v="https://web.microsoftstream.com/video/e58052c4-f61b-44a8-ada9-6e63bd5e13e8"/>
    <s v="Vidit"/>
    <s v="Yes"/>
    <d v="2020-10-10T00:00:00"/>
    <s v="Yes"/>
    <x v="0"/>
  </r>
  <r>
    <s v="ERP LN"/>
    <x v="1"/>
    <d v="2020-09-28T00:00:00"/>
    <n v="1"/>
    <s v="Rehost (L/S)"/>
    <m/>
    <m/>
    <s v="https://web.microsoftstream.com/video/5e0470d6-e648-4723-b79c-0ffca9eb0737"/>
    <s v="Saurabh"/>
    <s v="Yes"/>
    <m/>
    <s v="Yes"/>
    <x v="1"/>
  </r>
  <r>
    <s v="Euro log"/>
    <x v="1"/>
    <s v="None"/>
    <n v="1"/>
    <s v="Retirement"/>
    <m/>
    <m/>
    <m/>
    <m/>
    <m/>
    <m/>
    <s v="NA"/>
    <x v="1"/>
  </r>
  <r>
    <s v="Event Manager"/>
    <x v="1"/>
    <s v="None"/>
    <n v="1"/>
    <s v="Out Of Scope"/>
    <m/>
    <m/>
    <m/>
    <m/>
    <m/>
    <m/>
    <s v="NA"/>
    <x v="1"/>
  </r>
  <r>
    <s v="Evisense"/>
    <x v="6"/>
    <d v="2020-08-20T00:00:00"/>
    <n v="1"/>
    <s v="Rehost (L/S)"/>
    <s v="review changes completed"/>
    <m/>
    <m/>
    <s v="Razak"/>
    <s v="Yes"/>
    <d v="2020-08-30T00:00:00"/>
    <s v="Yes"/>
    <x v="0"/>
  </r>
  <r>
    <s v="Exactus Payroll Application (Costa Rica)"/>
    <x v="4"/>
    <d v="2020-08-17T00:00:00"/>
    <n v="1"/>
    <s v="Rehost (L/S)"/>
    <m/>
    <m/>
    <m/>
    <s v="Saurabh"/>
    <s v="Yes"/>
    <m/>
    <s v="Yes"/>
    <x v="0"/>
  </r>
  <r>
    <s v="Expert Document Imaging (EDI)"/>
    <x v="2"/>
    <d v="2020-08-24T00:00:00"/>
    <n v="1"/>
    <s v="Rehost (L/S)"/>
    <m/>
    <d v="2020-08-29T00:00:00"/>
    <s v="https://web.microsoftstream.com/video/bfb9bc31-6dfc-45a0-bba7-8bf741511f8f"/>
    <s v="Saurabh"/>
    <s v="Yes"/>
    <d v="2020-09-03T00:00:00"/>
    <s v="Yes"/>
    <x v="0"/>
  </r>
  <r>
    <s v="Express Implants"/>
    <x v="2"/>
    <d v="2020-08-19T00:00:00"/>
    <n v="1"/>
    <s v="Replatform"/>
    <m/>
    <d v="2020-08-29T00:00:00"/>
    <s v="https://web.microsoftstream.com/video/ebcefab7-920c-4409-895e-a5a8147e490e?list=studio"/>
    <s v="Saurabh"/>
    <s v="Yes"/>
    <d v="2020-09-15T00:00:00"/>
    <s v="Yes"/>
    <x v="0"/>
  </r>
  <r>
    <s v="Express Instruments"/>
    <x v="2"/>
    <d v="2020-08-19T00:00:00"/>
    <n v="1"/>
    <s v="Replatform"/>
    <m/>
    <d v="2020-08-29T00:00:00"/>
    <s v="https://web.microsoftstream.com/video/ebcefab7-920c-4409-895e-a5a8147e490e?list=studio"/>
    <s v="Saurabh"/>
    <s v="Yes"/>
    <d v="2020-09-15T00:00:00"/>
    <s v="Yes"/>
    <x v="0"/>
  </r>
  <r>
    <s v="Express Visionaire"/>
    <x v="2"/>
    <d v="2020-08-03T00:00:00"/>
    <n v="1"/>
    <s v="Replatform"/>
    <s v="Waiting for information from SME/SDM"/>
    <d v="2020-08-31T00:00:00"/>
    <s v="https://web.microsoftstream.com/video/0a37a515-6176-4c02-95d3-c0c0ea14bdc2"/>
    <s v="Nihal"/>
    <s v="Yes"/>
    <d v="2020-09-15T00:00:00"/>
    <s v="Yes"/>
    <x v="0"/>
  </r>
  <r>
    <s v="FAS 500 -Sage"/>
    <x v="2"/>
    <d v="2020-07-06T00:00:00"/>
    <n v="1"/>
    <s v="Rehost (L/S)"/>
    <m/>
    <m/>
    <s v="https://web.microsoftstream.com/video/63dfc378-e1c0-496a-abc4-ffb53f6dd8d8"/>
    <s v="Saurabh"/>
    <s v="Yes"/>
    <m/>
    <s v="Yes"/>
    <x v="0"/>
  </r>
  <r>
    <s v="Fax to EDI - Order 2 Cash"/>
    <x v="1"/>
    <s v="None"/>
    <n v="1"/>
    <s v="Retirement"/>
    <m/>
    <m/>
    <m/>
    <m/>
    <m/>
    <m/>
    <s v="NA"/>
    <x v="1"/>
  </r>
  <r>
    <s v="FileMaker"/>
    <x v="6"/>
    <d v="2020-08-04T00:00:00"/>
    <n v="1"/>
    <s v="Rehost (L/S)"/>
    <s v="review changes completed"/>
    <m/>
    <s v="https://web.microsoftstream.com/video/facd9bd4-2de5-4c89-b0ea-4465230aebb9"/>
    <s v="Saurabh"/>
    <s v="Yes"/>
    <m/>
    <s v="Yes"/>
    <x v="0"/>
  </r>
  <r>
    <s v="Filezilla FTP Server"/>
    <x v="3"/>
    <d v="2020-08-04T00:00:00"/>
    <n v="1"/>
    <s v="Rehost (L/S)"/>
    <m/>
    <m/>
    <s v="https://web.microsoftstream.com/video/9859c4c6-005f-49a7-9afb-4ac587f8c958"/>
    <s v="Razak"/>
    <s v="Yes"/>
    <d v="2020-08-16T00:00:00"/>
    <s v="Yes"/>
    <x v="0"/>
  </r>
  <r>
    <s v="Fishbowl"/>
    <x v="1"/>
    <s v="None"/>
    <n v="1"/>
    <s v="Retirement"/>
    <m/>
    <m/>
    <m/>
    <m/>
    <m/>
    <m/>
    <s v="NA"/>
    <x v="1"/>
  </r>
  <r>
    <s v="Flex LM"/>
    <x v="2"/>
    <d v="2020-08-04T00:00:00"/>
    <n v="1"/>
    <s v="Rehost (L/S)"/>
    <m/>
    <d v="2020-08-27T00:00:00"/>
    <s v="https://web.microsoftstream.com/video/f8887c4e-59ab-44bf-b5c9-2509e6dbfbfe"/>
    <s v="Saurabh"/>
    <s v="Yes"/>
    <d v="2020-08-29T00:00:00"/>
    <s v="Yes"/>
    <x v="0"/>
  </r>
  <r>
    <s v="Gentran Server for Unix"/>
    <x v="1"/>
    <d v="2020-08-20T00:00:00"/>
    <n v="1"/>
    <s v="Out Of Scope"/>
    <m/>
    <m/>
    <m/>
    <m/>
    <m/>
    <m/>
    <s v="NA"/>
    <x v="1"/>
  </r>
  <r>
    <s v="Geomagic"/>
    <x v="5"/>
    <d v="2020-08-05T00:00:00"/>
    <n v="1"/>
    <s v="Rehost (L/S)"/>
    <m/>
    <m/>
    <s v="https://web.microsoftstream.com/video/abaf826e-c3dd-458c-a288-1b0c2b339989"/>
    <s v="Razak"/>
    <s v="Yes"/>
    <m/>
    <s v="Yes"/>
    <x v="0"/>
  </r>
  <r>
    <s v="Georgia Softworks"/>
    <x v="0"/>
    <d v="2020-08-19T00:00:00"/>
    <n v="1"/>
    <s v="Rehost (L/S)"/>
    <s v="Planned at 2:30 PM on Aug 19"/>
    <m/>
    <s v="https://web.microsoftstream.com/video/1ab3b055-f9d9-4102-adce-d221672ea48c"/>
    <s v="Nihal"/>
    <s v="Yes"/>
    <m/>
    <s v="Yes"/>
    <x v="0"/>
  </r>
  <r>
    <s v="Git Version control"/>
    <x v="1"/>
    <d v="2020-08-20T00:00:00"/>
    <n v="1"/>
    <s v="Retirement"/>
    <s v="Planned at 2 AM on Aug 21"/>
    <m/>
    <s v="https://web.microsoftstream.com/video/895741cf-5703-4c15-bcbd-a51c363d2206"/>
    <m/>
    <m/>
    <m/>
    <s v="NA"/>
    <x v="1"/>
  </r>
  <r>
    <s v="Global Business Information Platform"/>
    <x v="1"/>
    <d v="2020-07-24T00:00:00"/>
    <n v="1"/>
    <s v="Out Of Scope"/>
    <s v="Planned at 3 AM on Aug 20"/>
    <m/>
    <m/>
    <m/>
    <m/>
    <m/>
    <s v="NA"/>
    <x v="1"/>
  </r>
  <r>
    <s v="Global Data Warehouse"/>
    <x v="3"/>
    <d v="2020-07-24T00:00:00"/>
    <n v="1"/>
    <s v="Rehost (L/S)"/>
    <s v="Planned at 1 AM on Aug 13"/>
    <m/>
    <s v="https://web.microsoftstream.com/video/bbc118f9-b571-4b88-8e0a-fa36696a4dcf"/>
    <s v="Razak"/>
    <s v="Yes"/>
    <d v="2020-08-16T00:00:00"/>
    <s v="Yes"/>
    <x v="0"/>
  </r>
  <r>
    <s v="Global Market Monitoring"/>
    <x v="3"/>
    <d v="2020-07-24T00:00:00"/>
    <n v="1"/>
    <s v="Rehost (L/S)"/>
    <s v="Planned at 5:30 PM on Aug 14"/>
    <m/>
    <s v="https://web.microsoftstream.com/video/bf9c21f7-58c6-4534-a55b-af3a693ada77"/>
    <s v="Razak"/>
    <s v="Yes"/>
    <d v="2020-08-16T00:00:00"/>
    <s v="Yes"/>
    <x v="0"/>
  </r>
  <r>
    <s v="Global Protect VPN"/>
    <x v="1"/>
    <s v="None"/>
    <n v="1"/>
    <s v="Out Of Scope"/>
    <m/>
    <m/>
    <m/>
    <m/>
    <m/>
    <m/>
    <s v="NA"/>
    <x v="1"/>
  </r>
  <r>
    <s v="Global Regulatory Submissions"/>
    <x v="3"/>
    <d v="2020-07-20T00:00:00"/>
    <n v="1"/>
    <s v="Rehost (L/S)"/>
    <s v="Planned at 5 PM on Aug 17"/>
    <m/>
    <s v="https://web.microsoftstream.com/video/c7bbb18e-6250-414b-ba10-155f3b18126c"/>
    <s v="Saurabh"/>
    <s v="Yes"/>
    <m/>
    <s v="Yes"/>
    <x v="0"/>
  </r>
  <r>
    <s v="Global Returns Disposition Tool"/>
    <x v="3"/>
    <d v="2020-08-07T00:00:00"/>
    <n v="1"/>
    <s v="Rehost (L/S)"/>
    <s v="Planned at 1 PM on Aug 20"/>
    <m/>
    <s v="https://web.microsoftstream.com/video/c9e26a13-e490-4852-a422-4bc5e0cdffe7"/>
    <s v="Saurabh"/>
    <s v="Yes"/>
    <m/>
    <s v="Yes"/>
    <x v="0"/>
  </r>
  <r>
    <s v="GSC Data Warehouse Admin Tool"/>
    <x v="3"/>
    <d v="2020-07-24T00:00:00"/>
    <n v="1"/>
    <s v="Rehost (L/S)"/>
    <s v="Planned at 3 PM on Aug 20"/>
    <m/>
    <s v="https://web.microsoftstream.com/video/40dbcdbd-ef55-4d4e-ad19-4de4f0477b7d"/>
    <s v="Saurabh"/>
    <s v="Yes"/>
    <m/>
    <s v="Yes"/>
    <x v="0"/>
  </r>
  <r>
    <s v="HR Notification"/>
    <x v="6"/>
    <d v="2020-07-27T00:00:00"/>
    <n v="1"/>
    <s v="Replatform"/>
    <s v="review changes completed"/>
    <m/>
    <s v="https://web.microsoftstream.com/video/b01b1083-818a-456d-b046-fed789072f65"/>
    <s v="Razak"/>
    <s v="Yes"/>
    <d v="2020-08-09T00:00:00"/>
    <s v="Yes"/>
    <x v="0"/>
  </r>
  <r>
    <s v="Hydra (Tuttlingen)"/>
    <x v="0"/>
    <d v="2020-07-16T00:00:00"/>
    <n v="1"/>
    <s v="Rehost (L/S)"/>
    <s v="Planned at 7:30 PM on Aug 19"/>
    <m/>
    <s v="https://web.microsoftstream.com/video/98619d33-41ae-4895-ad41-23743b797f3d"/>
    <s v="Nihal"/>
    <s v="Yes"/>
    <m/>
    <s v="Yes"/>
    <x v="0"/>
  </r>
  <r>
    <s v="ID Prove"/>
    <x v="5"/>
    <d v="2020-08-11T00:00:00"/>
    <n v="1"/>
    <s v="Rehost (L/S)"/>
    <m/>
    <m/>
    <s v="https://web.microsoftstream.com/video/ca85f395-b6a0-4af5-ad4e-a23477cbcb02"/>
    <s v="Saurabh"/>
    <s v="Yes"/>
    <m/>
    <s v="Yes"/>
    <x v="0"/>
  </r>
  <r>
    <s v="InfinityQS ProFicient (SPC software)"/>
    <x v="2"/>
    <d v="2020-07-24T00:00:00"/>
    <n v="1"/>
    <s v="Rehost (L/S)"/>
    <m/>
    <d v="2020-08-30T00:00:00"/>
    <s v="https://web.microsoftstream.com/video/c7aa29d2-a5f7-4693-b941-bba379dc6c6d"/>
    <s v="Saurabh"/>
    <s v="Yes"/>
    <d v="2020-09-03T00:00:00"/>
    <s v="Yes"/>
    <x v="0"/>
  </r>
  <r>
    <s v="Informatica (SoNAR Data Intergration)"/>
    <x v="1"/>
    <d v="2020-08-24T00:00:00"/>
    <n v="1"/>
    <s v="Out Of Scope"/>
    <m/>
    <m/>
    <m/>
    <m/>
    <m/>
    <m/>
    <s v="NA"/>
    <x v="1"/>
  </r>
  <r>
    <s v="Informatica (Wound Data Intergration)"/>
    <x v="2"/>
    <d v="2020-07-29T00:00:00"/>
    <n v="1"/>
    <s v="Rehost (L/S)"/>
    <m/>
    <d v="2020-08-30T00:00:00"/>
    <s v="https://web.microsoftstream.com/video/31bd2469-2de3-4c7c-a4e4-6bb975f5a36f"/>
    <s v="Saurabh"/>
    <s v="Yes"/>
    <d v="2020-09-03T00:00:00"/>
    <s v="Yes"/>
    <x v="0"/>
  </r>
  <r>
    <s v="Informatica MDM Data Quality"/>
    <x v="2"/>
    <d v="2020-07-30T00:00:00"/>
    <n v="1"/>
    <s v="Rehost (L/S)"/>
    <m/>
    <d v="2020-08-30T00:00:00"/>
    <s v="https://web.microsoftstream.com/video/fd1ec44b-e7fe-45fc-bb5f-1f9dc712dfa1"/>
    <s v="Saurabh"/>
    <s v="Yes"/>
    <d v="2020-09-03T00:00:00"/>
    <s v="Yes"/>
    <x v="0"/>
  </r>
  <r>
    <s v="Informatica P360"/>
    <x v="0"/>
    <s v="None"/>
    <n v="1"/>
    <s v="TBD"/>
    <m/>
    <m/>
    <s v="https://web.microsoftstream.com/video/f3101242-04ad-41bc-a867-254b545ba7f5"/>
    <s v="Nihal"/>
    <s v="Yes"/>
    <m/>
    <s v="Yes"/>
    <x v="0"/>
  </r>
  <r>
    <s v="Interform/400"/>
    <x v="1"/>
    <s v="None"/>
    <n v="1"/>
    <s v="Out Of Scope"/>
    <m/>
    <m/>
    <s v=" "/>
    <m/>
    <m/>
    <m/>
    <s v="NA"/>
    <x v="1"/>
  </r>
  <r>
    <s v="Inventures (SCAMPI) Web App"/>
    <x v="2"/>
    <s v="None"/>
    <n v="1"/>
    <s v="TBD"/>
    <s v="Same as express instruments"/>
    <m/>
    <s v="https://web.microsoftstream.com/video/ebcefab7-920c-4409-895e-a5a8147e490e?list=studio"/>
    <s v="Saurabh"/>
    <s v="Yes"/>
    <d v="2020-09-15T00:00:00"/>
    <s v="Yes"/>
    <x v="0"/>
  </r>
  <r>
    <s v="IQ-Soft (Aarau)"/>
    <x v="5"/>
    <d v="2020-08-19T00:00:00"/>
    <n v="1"/>
    <s v="Rehost (L/S)"/>
    <m/>
    <m/>
    <s v=" "/>
    <s v="Saurabh"/>
    <s v="Yes"/>
    <m/>
    <s v="Yes"/>
    <x v="0"/>
  </r>
  <r>
    <s v="IRAMEA-LATAM Data Warehouse (South Africa)"/>
    <x v="0"/>
    <d v="2020-08-12T00:00:00"/>
    <n v="1"/>
    <s v="Rehost (L/S)"/>
    <m/>
    <m/>
    <s v="https://web.microsoftstream.com/video/424870cf-a267-4c43-95aa-9935d955cea1"/>
    <s v="Nihal"/>
    <s v="Yes"/>
    <m/>
    <s v="Yes"/>
    <x v="0"/>
  </r>
  <r>
    <s v="iScala (Hong Kong)"/>
    <x v="1"/>
    <s v="None"/>
    <n v="1"/>
    <s v="Retirement"/>
    <m/>
    <m/>
    <s v=" "/>
    <m/>
    <m/>
    <m/>
    <s v="NA"/>
    <x v="1"/>
  </r>
  <r>
    <s v="iStability"/>
    <x v="2"/>
    <d v="2020-07-23T00:00:00"/>
    <n v="1"/>
    <s v="Rehost (L/S)"/>
    <s v="Aileen to complete questiniare and server validation."/>
    <d v="2020-09-01T00:00:00"/>
    <s v="https://web.microsoftstream.com/video/9f531892-cc42-452c-ae23-b87ea656d70b"/>
    <s v="Saurabh"/>
    <s v="Yes"/>
    <m/>
    <s v="Yes"/>
    <x v="0"/>
  </r>
  <r>
    <s v="IXI UMS Fax Server"/>
    <x v="1"/>
    <d v="2020-08-18T00:00:00"/>
    <n v="1"/>
    <s v="Out Of Scope"/>
    <m/>
    <m/>
    <s v=" "/>
    <m/>
    <m/>
    <m/>
    <s v="NA"/>
    <x v="1"/>
  </r>
  <r>
    <s v="Jobrouter"/>
    <x v="3"/>
    <d v="2020-07-16T00:00:00"/>
    <n v="1"/>
    <s v="Out Of Scope"/>
    <m/>
    <m/>
    <s v="https://web.microsoftstream.com/video/79289f19-dcb7-4370-bc3f-15c99f21d86f"/>
    <s v="Saurabh"/>
    <s v="Yes"/>
    <m/>
    <s v="Yes"/>
    <x v="1"/>
  </r>
  <r>
    <s v="Kaba Elostar"/>
    <x v="0"/>
    <d v="2020-08-21T00:00:00"/>
    <n v="1"/>
    <s v="Rehost (L/S)"/>
    <m/>
    <m/>
    <s v=" "/>
    <s v="Nihal"/>
    <s v="Yes"/>
    <m/>
    <s v="Yes"/>
    <x v="0"/>
  </r>
  <r>
    <s v="KepServerEx  (Amsterdam &amp; USA)"/>
    <x v="5"/>
    <d v="2020-08-12T00:00:00"/>
    <n v="1"/>
    <s v="Rehost (L/S)"/>
    <m/>
    <m/>
    <s v="https://web.microsoftstream.com/video/37c0f09f-a2e9-44f6-97e5-65d32158cf9d"/>
    <s v="Razak"/>
    <s v="Yes"/>
    <m/>
    <s v="Yes"/>
    <x v="0"/>
  </r>
  <r>
    <s v="KepServerEx (China)"/>
    <x v="1"/>
    <d v="2020-08-12T00:00:00"/>
    <n v="1"/>
    <s v="Out Of Scope"/>
    <m/>
    <m/>
    <s v=" "/>
    <m/>
    <m/>
    <m/>
    <s v="NA"/>
    <x v="1"/>
  </r>
  <r>
    <s v="Lasernet / Nemhandel"/>
    <x v="3"/>
    <d v="2020-07-30T00:00:00"/>
    <n v="1"/>
    <s v="Rehost (L/S)"/>
    <m/>
    <m/>
    <s v="https://web.microsoftstream.com/video/a1cbd0c1-461e-419d-9803-6646b9fcfe49"/>
    <s v="Saurabh"/>
    <s v="Yes"/>
    <m/>
    <s v="Yes"/>
    <x v="0"/>
  </r>
  <r>
    <s v="LDAPUpdate"/>
    <x v="5"/>
    <d v="2020-08-21T00:00:00"/>
    <n v="0.9"/>
    <s v="Replatform"/>
    <m/>
    <m/>
    <s v="https://web.microsoftstream.com/video/f1f0fac7-c59f-499a-8de4-e1da7d1b7d8d"/>
    <s v="Saurabh"/>
    <s v="Yes"/>
    <m/>
    <s v="Yes"/>
    <x v="0"/>
  </r>
  <r>
    <s v="LIFEMOD BIOMECHANICS SYS"/>
    <x v="1"/>
    <d v="2020-08-04T00:00:00"/>
    <n v="1"/>
    <s v="Retirement"/>
    <m/>
    <m/>
    <m/>
    <m/>
    <m/>
    <m/>
    <s v="NA"/>
    <x v="1"/>
  </r>
  <r>
    <s v="Loaners/OSC"/>
    <x v="1"/>
    <s v="None"/>
    <n v="1"/>
    <s v="Retirement"/>
    <m/>
    <m/>
    <m/>
    <m/>
    <m/>
    <m/>
    <s v="NA"/>
    <x v="1"/>
  </r>
  <r>
    <s v="LogicMonitor"/>
    <x v="1"/>
    <s v="None"/>
    <n v="1"/>
    <s v="Out Of Scope"/>
    <m/>
    <m/>
    <m/>
    <m/>
    <m/>
    <m/>
    <s v="NA"/>
    <x v="1"/>
  </r>
  <r>
    <s v="Logility Voyager (SCP)"/>
    <x v="1"/>
    <s v="None"/>
    <n v="1"/>
    <s v="Out Of Scope"/>
    <m/>
    <m/>
    <m/>
    <m/>
    <m/>
    <m/>
    <s v="NA"/>
    <x v="1"/>
  </r>
  <r>
    <s v="Logility Voyager (SCP) - Data Integration"/>
    <x v="1"/>
    <s v="None"/>
    <n v="1"/>
    <s v="Out Of Scope"/>
    <m/>
    <m/>
    <m/>
    <m/>
    <m/>
    <m/>
    <s v="NA"/>
    <x v="1"/>
  </r>
  <r>
    <s v="Lutron"/>
    <x v="4"/>
    <d v="2020-08-25T00:00:00"/>
    <n v="1"/>
    <s v="Rehost (L/S)"/>
    <m/>
    <m/>
    <m/>
    <s v="Saurabh"/>
    <s v="Yes"/>
    <m/>
    <s v="Yes"/>
    <x v="0"/>
  </r>
  <r>
    <s v="Magic X"/>
    <x v="1"/>
    <d v="2020-08-14T00:00:00"/>
    <n v="1"/>
    <s v="Out Of Scope"/>
    <s v="Removed from Network License Server"/>
    <m/>
    <s v="https://web.microsoftstream.com/video/e2c4299e-27b2-432b-83e0-28ffab75a52c"/>
    <m/>
    <m/>
    <m/>
    <s v="NA"/>
    <x v="1"/>
  </r>
  <r>
    <s v="Mainsaver CMMS (UK)"/>
    <x v="2"/>
    <d v="2020-08-11T00:00:00"/>
    <n v="1"/>
    <s v="Rehost (L/S)"/>
    <m/>
    <d v="2020-09-01T00:00:00"/>
    <s v="https://web.microsoftstream.com/video/c83f4b2f-bd52-49a5-aeb7-9a29e63589bd"/>
    <s v="Saurabh"/>
    <s v="Yes"/>
    <m/>
    <s v="Yes"/>
    <x v="0"/>
  </r>
  <r>
    <s v="MASK"/>
    <x v="1"/>
    <s v="None"/>
    <n v="1"/>
    <s v="Out Of Scope"/>
    <m/>
    <m/>
    <s v=" "/>
    <s v="Razak"/>
    <m/>
    <m/>
    <s v="NA"/>
    <x v="1"/>
  </r>
  <r>
    <s v="MATLAB"/>
    <x v="0"/>
    <d v="2020-08-10T00:00:00"/>
    <n v="1"/>
    <s v="Rehost (L/S)"/>
    <m/>
    <m/>
    <s v="https://web.microsoftstream.com/video/01770347-2701-4e5a-ba13-25f027d7c73f"/>
    <s v="Nihal"/>
    <s v="Yes"/>
    <m/>
    <s v="Yes"/>
    <x v="0"/>
  </r>
  <r>
    <s v="McAfee ePO Console"/>
    <x v="1"/>
    <d v="2020-09-04T00:00:00"/>
    <n v="1"/>
    <s v="Out Of Scope"/>
    <m/>
    <m/>
    <s v=" "/>
    <m/>
    <m/>
    <m/>
    <m/>
    <x v="1"/>
  </r>
  <r>
    <s v="Mcosomos"/>
    <x v="0"/>
    <d v="2020-08-26T00:00:00"/>
    <n v="1"/>
    <s v="Rehost (L/S)"/>
    <m/>
    <m/>
    <s v=" https://web.microsoftstream.com/video/b94f1533-8e87-471f-8073-81f5fd36bdbf"/>
    <s v="Razak"/>
    <s v="Yes"/>
    <m/>
    <s v="Yes"/>
    <x v="0"/>
  </r>
  <r>
    <s v="Metasys"/>
    <x v="0"/>
    <d v="2020-07-17T00:00:00"/>
    <n v="1"/>
    <s v="Rehost (L/S)"/>
    <m/>
    <m/>
    <s v="https://web.microsoftstream.com/video/f5da5711-2a50-47e7-b283-f613e14c9e46"/>
    <s v="Razak"/>
    <s v="Yes"/>
    <m/>
    <s v="Yes"/>
    <x v="0"/>
  </r>
  <r>
    <s v="Microsoft CRM"/>
    <x v="1"/>
    <s v="None"/>
    <n v="1"/>
    <s v="Retirement"/>
    <m/>
    <m/>
    <s v=" "/>
    <m/>
    <m/>
    <m/>
    <s v="NA"/>
    <x v="1"/>
  </r>
  <r>
    <s v="Microsoft Dynamics CRM 2016 (ANZ)"/>
    <x v="1"/>
    <d v="2020-07-28T00:00:00"/>
    <n v="1"/>
    <s v="Retirement"/>
    <m/>
    <m/>
    <s v=" "/>
    <m/>
    <m/>
    <m/>
    <s v="NA"/>
    <x v="1"/>
  </r>
  <r>
    <s v="MIMICS"/>
    <x v="2"/>
    <d v="2020-07-31T00:00:00"/>
    <n v="1"/>
    <s v="Rehost (L/S)"/>
    <m/>
    <d v="2020-09-01T00:00:00"/>
    <s v="https://web.microsoftstream.com/video/74501093-aa15-41ce-af1e-f2b1628043af"/>
    <s v="Nihal"/>
    <s v="Yes"/>
    <d v="2020-09-15T00:00:00"/>
    <s v="Yes"/>
    <x v="0"/>
  </r>
  <r>
    <s v="Minitab"/>
    <x v="2"/>
    <d v="2020-07-20T00:00:00"/>
    <n v="1"/>
    <s v="Rehost (L/S)"/>
    <m/>
    <m/>
    <s v="https://web.microsoftstream.com/video/24b8a62b-dff8-464d-908c-4140fe9c4fe6"/>
    <s v="Saurabh"/>
    <s v="Yes"/>
    <m/>
    <s v="Yes"/>
    <x v="0"/>
  </r>
  <r>
    <s v="MLE (China)"/>
    <x v="1"/>
    <s v="None"/>
    <n v="1"/>
    <s v="Out Of Scope"/>
    <m/>
    <m/>
    <s v=" "/>
    <m/>
    <m/>
    <m/>
    <s v="NA"/>
    <x v="1"/>
  </r>
  <r>
    <s v="MLE (Hull)"/>
    <x v="1"/>
    <s v="None"/>
    <n v="1"/>
    <s v="Out Of Scope"/>
    <m/>
    <m/>
    <s v=" "/>
    <m/>
    <m/>
    <m/>
    <s v="NA"/>
    <x v="1"/>
  </r>
  <r>
    <s v="Mobile Inventory Management System"/>
    <x v="5"/>
    <d v="2020-07-21T00:00:00"/>
    <n v="1"/>
    <s v="Rehost (L/S)"/>
    <s v="Completed the review comment changes and uploaded the doc"/>
    <m/>
    <s v="https://web.microsoftstream.com/video/bf1b9d0e-d442-4bf7-b3c9-49fffec54f94"/>
    <s v="Nihal"/>
    <s v="Yes"/>
    <m/>
    <s v="Yes"/>
    <x v="0"/>
  </r>
  <r>
    <s v="Motion Board"/>
    <x v="4"/>
    <d v="2020-08-06T00:00:00"/>
    <n v="1"/>
    <s v="Rehost (L/S)"/>
    <m/>
    <m/>
    <s v=" "/>
    <s v="Razak"/>
    <s v="Yes"/>
    <d v="2020-08-25T00:00:00"/>
    <s v="Yes"/>
    <x v="0"/>
  </r>
  <r>
    <s v="Myriad"/>
    <x v="6"/>
    <d v="2020-07-31T00:00:00"/>
    <n v="1"/>
    <s v="Rehost (L/S)"/>
    <m/>
    <m/>
    <s v="https://web.microsoftstream.com/video/6a601a6b-ca9e-4284-9873-4f75bc7e3bc6"/>
    <s v="Razak"/>
    <s v="Yes"/>
    <d v="2020-08-30T00:00:00"/>
    <s v="Yes"/>
    <x v="0"/>
  </r>
  <r>
    <s v="Nexpose Metasploit"/>
    <x v="1"/>
    <s v="None"/>
    <n v="1"/>
    <s v="Out Of Scope"/>
    <m/>
    <m/>
    <s v=" "/>
    <m/>
    <m/>
    <m/>
    <s v="NA"/>
    <x v="1"/>
  </r>
  <r>
    <s v="Nomino Security"/>
    <x v="6"/>
    <d v="2020-08-14T00:00:00"/>
    <n v="1"/>
    <s v="Rehost (L/S)"/>
    <s v="review changes completed"/>
    <m/>
    <m/>
    <s v="Saurabh"/>
    <s v="Yes"/>
    <m/>
    <s v="Yes"/>
    <x v="0"/>
  </r>
  <r>
    <s v="Non-Employee Database"/>
    <x v="6"/>
    <d v="2020-07-27T00:00:00"/>
    <n v="1"/>
    <s v="Rehost (L/S)"/>
    <s v="review changes completed"/>
    <m/>
    <s v="https://web.microsoftstream.com/video/b01b1083-818a-456d-b046-fed789072f65"/>
    <s v="Saurabh"/>
    <s v="Yes"/>
    <m/>
    <s v="Yes"/>
    <x v="0"/>
  </r>
  <r>
    <s v="NPWT Tracker"/>
    <x v="0"/>
    <d v="2020-08-31T00:00:00"/>
    <n v="1"/>
    <s v="Rehost (L/S)"/>
    <m/>
    <m/>
    <s v=" "/>
    <s v="Nihal"/>
    <s v="Yes"/>
    <m/>
    <s v="Yes"/>
    <x v="0"/>
  </r>
  <r>
    <s v="OEE"/>
    <x v="0"/>
    <d v="2020-07-21T00:00:00"/>
    <n v="1"/>
    <s v="Rehost (L/S)"/>
    <m/>
    <m/>
    <s v="https://web.microsoftstream.com/video/cdc1d134-23e5-42ab-a4da-2fdacab64989"/>
    <s v="Nihal"/>
    <s v="Yes"/>
    <m/>
    <s v="Yes"/>
    <x v="0"/>
  </r>
  <r>
    <s v="Offline Counting"/>
    <x v="3"/>
    <d v="2020-08-25T00:00:00"/>
    <n v="1"/>
    <s v="Replatform"/>
    <m/>
    <m/>
    <s v=" "/>
    <s v="Saurabh"/>
    <s v="Yes"/>
    <m/>
    <s v="Yes"/>
    <x v="0"/>
  </r>
  <r>
    <s v="OLMEC - UDI Printing"/>
    <x v="2"/>
    <d v="2020-08-19T00:00:00"/>
    <n v="1"/>
    <s v="Rehost (L/S)"/>
    <s v="Planned at 3 AM on Aug 20"/>
    <d v="2020-09-15T00:00:00"/>
    <s v="https://web.microsoftstream.com/video/ebcefab7-920c-4409-895e-a5a8147e490e?list=studio"/>
    <s v="Nihal"/>
    <s v="Yes"/>
    <m/>
    <s v="Yes"/>
    <x v="0"/>
  </r>
  <r>
    <s v="Oracle Enterprise Manager"/>
    <x v="0"/>
    <d v="2020-08-14T00:00:00"/>
    <n v="1"/>
    <s v="Rehost (L/S)"/>
    <s v="Planned at 1 AM on Aug 13"/>
    <m/>
    <s v="https://web.microsoftstream.com/video/2ae39d43-53f9-4240-8fd4-dcc5392fb6e6"/>
    <s v="Razak"/>
    <s v="Yes"/>
    <m/>
    <s v="Yes"/>
    <x v="0"/>
  </r>
  <r>
    <s v="Oracle Hyperion"/>
    <x v="3"/>
    <d v="2020-07-27T00:00:00"/>
    <n v="1"/>
    <s v="Rehost (L/S)"/>
    <m/>
    <m/>
    <s v="https://web.microsoftstream.com/video/2adcec08-77c3-409b-bad8-cb764ec1bab1"/>
    <s v="Saurabh"/>
    <s v="Yes"/>
    <m/>
    <s v="Yes"/>
    <x v="0"/>
  </r>
  <r>
    <s v="OSISoft PI System"/>
    <x v="2"/>
    <d v="2020-08-13T00:00:00"/>
    <n v="1"/>
    <s v="Replatform"/>
    <s v="Planned at 1 AM on Aug 13"/>
    <d v="2020-09-01T00:00:00"/>
    <s v="https://web.microsoftstream.com/video/3ced8476-0dde-4c2c-a189-7a0b4fd6a208"/>
    <s v="Saurabh"/>
    <s v="Yes"/>
    <m/>
    <s v="Yes"/>
    <x v="0"/>
  </r>
  <r>
    <s v="Palo Alto DNS Filtering"/>
    <x v="1"/>
    <s v="None"/>
    <n v="1"/>
    <s v="Out Of Scope"/>
    <m/>
    <m/>
    <m/>
    <m/>
    <m/>
    <m/>
    <s v="NA"/>
    <x v="1"/>
  </r>
  <r>
    <s v="PanelBuilder"/>
    <x v="1"/>
    <s v="None"/>
    <n v="1"/>
    <s v="Out Of Scope"/>
    <m/>
    <m/>
    <m/>
    <m/>
    <m/>
    <m/>
    <s v="NA"/>
    <x v="1"/>
  </r>
  <r>
    <s v="Panorama (Palo Alto Firewall Management Platform)"/>
    <x v="1"/>
    <s v="None"/>
    <n v="1"/>
    <s v="Out Of Scope"/>
    <m/>
    <m/>
    <m/>
    <m/>
    <m/>
    <m/>
    <s v="NA"/>
    <x v="1"/>
  </r>
  <r>
    <s v="PartMaker"/>
    <x v="0"/>
    <d v="2020-07-29T00:00:00"/>
    <n v="1"/>
    <s v="Rehost (L/S)"/>
    <m/>
    <m/>
    <s v="https://web.microsoftstream.com/video/b9cafeb4-c99f-4d43-b35a-228f4e8c95b0"/>
    <s v="Nihal"/>
    <s v="Yes"/>
    <m/>
    <s v="Yes"/>
    <x v="0"/>
  </r>
  <r>
    <s v="Paymetric Application System"/>
    <x v="0"/>
    <d v="2020-08-21T00:00:00"/>
    <n v="1"/>
    <s v="Rehost (L/S)"/>
    <s v="Planned at 5:30 PM on Aug 14"/>
    <m/>
    <m/>
    <s v="Nihal"/>
    <s v="Yes"/>
    <m/>
    <s v="Yes"/>
    <x v="0"/>
  </r>
  <r>
    <s v="Payroll - Softland (Colombia)"/>
    <x v="1"/>
    <s v="None"/>
    <n v="1"/>
    <s v="Retirement"/>
    <m/>
    <m/>
    <m/>
    <m/>
    <m/>
    <m/>
    <s v="NA"/>
    <x v="1"/>
  </r>
  <r>
    <s v="PCM (procurement)"/>
    <x v="1"/>
    <s v="None"/>
    <n v="1"/>
    <s v="Retirement"/>
    <m/>
    <m/>
    <m/>
    <m/>
    <m/>
    <m/>
    <s v="NA"/>
    <x v="1"/>
  </r>
  <r>
    <s v="PMPA"/>
    <x v="3"/>
    <d v="2020-07-31T00:00:00"/>
    <n v="1"/>
    <s v="Rehost (L/S)"/>
    <m/>
    <m/>
    <s v="https://web.microsoftstream.com/video/cfeba761-099b-4377-acad-be9cc2664a98"/>
    <s v="Saurabh"/>
    <s v="Yes"/>
    <m/>
    <s v="Yes"/>
    <x v="0"/>
  </r>
  <r>
    <s v="Power BI (China)"/>
    <x v="2"/>
    <d v="2020-08-14T00:00:00"/>
    <n v="1"/>
    <s v="Rehost (L/S)"/>
    <s v="IT Architecure with complex integration"/>
    <m/>
    <s v=" "/>
    <s v="Saurabh"/>
    <s v="Yes"/>
    <m/>
    <s v="Yes"/>
    <x v="0"/>
  </r>
  <r>
    <s v="PricingTool"/>
    <x v="5"/>
    <d v="2020-08-17T00:00:00"/>
    <n v="1"/>
    <s v="Rehost (L/S)"/>
    <m/>
    <m/>
    <s v="https://web.microsoftstream.com/video/91fe1881-f0c5-4301-8ca3-f1fed556a708"/>
    <s v="Saurabh"/>
    <s v="Yes"/>
    <m/>
    <s v="Yes"/>
    <x v="0"/>
  </r>
  <r>
    <s v="Primion"/>
    <x v="0"/>
    <d v="2020-08-05T00:00:00"/>
    <n v="1"/>
    <s v="Rehost (L/S)"/>
    <m/>
    <m/>
    <s v="https://web.microsoftstream.com/video/8b736fba-664e-4fc6-a6a4-335dffcf4b14"/>
    <s v="Nihal"/>
    <s v="Yes"/>
    <m/>
    <s v="Yes"/>
    <x v="0"/>
  </r>
  <r>
    <s v="Procurement Spend Management"/>
    <x v="1"/>
    <d v="2020-07-22T00:00:00"/>
    <n v="1"/>
    <s v="Out Of Scope"/>
    <m/>
    <m/>
    <s v="https://web.microsoftstream.com/video/da2cf8bb-460b-49f2-ab7d-dfb9be739796"/>
    <m/>
    <m/>
    <m/>
    <s v="NA"/>
    <x v="1"/>
  </r>
  <r>
    <s v="PTC Creo"/>
    <x v="5"/>
    <d v="2020-09-03T00:00:00"/>
    <n v="0.9"/>
    <s v="Rehost (L/S)"/>
    <m/>
    <m/>
    <s v="https://web.microsoftstream.com/video/fe4a3d00-ee7f-4cb7-a8d8-6e5a0d0b8bfa"/>
    <s v="Razak"/>
    <s v="Yes"/>
    <m/>
    <s v="Yes"/>
    <x v="0"/>
  </r>
  <r>
    <s v="QA Change Control"/>
    <x v="6"/>
    <d v="2020-09-03T00:00:00"/>
    <n v="1"/>
    <s v="Rehost (L/S)"/>
    <s v="New app came into scope as part of Azure Migration along with co hosted other apps."/>
    <m/>
    <m/>
    <s v="Razak"/>
    <s v="Yes"/>
    <m/>
    <s v="Yes"/>
    <x v="0"/>
  </r>
  <r>
    <s v="QAD ERP"/>
    <x v="0"/>
    <d v="2020-08-26T00:00:00"/>
    <n v="1"/>
    <s v="Rehost (L/S)"/>
    <s v="Same as Eagle RF Express"/>
    <m/>
    <s v="https://web.microsoftstream.com/video/2d402d6f-550e-4c43-b608-86f99151b5e0"/>
    <s v="Nihal"/>
    <s v="Yes"/>
    <m/>
    <s v="Yes"/>
    <x v="0"/>
  </r>
  <r>
    <s v="RADB"/>
    <x v="3"/>
    <d v="2020-08-03T00:00:00"/>
    <n v="1"/>
    <s v="Rehost (L/S)"/>
    <m/>
    <m/>
    <s v="https://web.microsoftstream.com/video/394e704a-73cf-4bb0-a276-6c5cd45bf7c5"/>
    <s v="Saurabh"/>
    <s v="Yes"/>
    <s v="Yes"/>
    <s v="Yes"/>
    <x v="0"/>
  </r>
  <r>
    <s v="RAMS (China)"/>
    <x v="2"/>
    <d v="2020-08-11T00:00:00"/>
    <n v="1"/>
    <s v="Rehost (L/S)"/>
    <s v="Same as eFlow"/>
    <m/>
    <s v="https://web.microsoftstream.com/video/d8230eb6-1cbc-4444-b857-e5e4e06b9734"/>
    <s v="Saurabh"/>
    <s v="Yes"/>
    <m/>
    <s v="Yes"/>
    <x v="0"/>
  </r>
  <r>
    <s v="Recon LaunchPad (SSO)"/>
    <x v="5"/>
    <d v="2020-08-18T00:00:00"/>
    <n v="0.9"/>
    <s v="Rehost (L/S)"/>
    <m/>
    <m/>
    <s v="https://web.microsoftstream.com/video/4f581ad6-0d46-4124-ad8c-953f5cef9167"/>
    <s v="Nihal"/>
    <s v="Yes"/>
    <m/>
    <s v="Yes"/>
    <x v="0"/>
  </r>
  <r>
    <s v="Reflections (AS400 emulator for AWMANZ BPCS)"/>
    <x v="1"/>
    <s v="None"/>
    <n v="1"/>
    <s v="Retirement"/>
    <m/>
    <m/>
    <m/>
    <m/>
    <m/>
    <m/>
    <s v="NA"/>
    <x v="1"/>
  </r>
  <r>
    <s v="Reimbursement"/>
    <x v="3"/>
    <d v="2020-07-13T00:00:00"/>
    <n v="1"/>
    <s v="Rehost (L/S)"/>
    <m/>
    <m/>
    <m/>
    <s v="Saurabh"/>
    <s v="Yes"/>
    <m/>
    <s v="Yes"/>
    <x v="0"/>
  </r>
  <r>
    <s v="Sales Request Forms"/>
    <x v="5"/>
    <d v="2020-07-13T00:00:00"/>
    <n v="1"/>
    <s v="Rehost (L/S)"/>
    <m/>
    <m/>
    <s v="https://web.microsoftstream.com/video/4c075843-a4de-405a-82e4-08d4ecfbdbd7"/>
    <s v="Nihal"/>
    <s v="Yes"/>
    <m/>
    <s v="Yes"/>
    <x v="0"/>
  </r>
  <r>
    <s v="Salient"/>
    <x v="1"/>
    <s v="None"/>
    <n v="1"/>
    <s v="Retirement"/>
    <m/>
    <m/>
    <m/>
    <m/>
    <m/>
    <m/>
    <s v="NA"/>
    <x v="1"/>
  </r>
  <r>
    <s v="SAP Business One"/>
    <x v="1"/>
    <s v="None"/>
    <n v="1"/>
    <s v="Retirement"/>
    <m/>
    <m/>
    <m/>
    <m/>
    <m/>
    <m/>
    <s v="NA"/>
    <x v="1"/>
  </r>
  <r>
    <s v="SAP Business Warehouse"/>
    <x v="1"/>
    <s v="None"/>
    <n v="1"/>
    <s v="Out Of Scope"/>
    <m/>
    <m/>
    <m/>
    <m/>
    <m/>
    <m/>
    <s v="NA"/>
    <x v="1"/>
  </r>
  <r>
    <s v="SEAL Application"/>
    <x v="3"/>
    <d v="2020-08-05T00:00:00"/>
    <n v="1"/>
    <s v="Rehost (L/S)"/>
    <m/>
    <m/>
    <s v="https://web.microsoftstream.com/video/5987bfc6-989e-4a54-ab6e-ac8722ba4cb5"/>
    <s v="Saurabh"/>
    <s v="Yes"/>
    <m/>
    <s v="Yes"/>
    <x v="0"/>
  </r>
  <r>
    <s v="Skillsoft (Percipio)"/>
    <x v="1"/>
    <s v="None"/>
    <n v="1"/>
    <s v="Out Of Scope"/>
    <m/>
    <m/>
    <m/>
    <m/>
    <m/>
    <m/>
    <s v="NA"/>
    <x v="1"/>
  </r>
  <r>
    <s v="Smart EHL"/>
    <x v="3"/>
    <d v="2020-08-18T00:00:00"/>
    <n v="1"/>
    <s v="Rehost (L/S)"/>
    <m/>
    <m/>
    <s v="https://web.microsoftstream.com/video/755ccad3-cb00-46e3-b49f-49e0cf56d389"/>
    <s v="Saurabh"/>
    <s v="Yes"/>
    <m/>
    <s v="Yes"/>
    <x v="0"/>
  </r>
  <r>
    <s v="SmartGit"/>
    <x v="1"/>
    <d v="2020-08-20T00:00:00"/>
    <n v="1"/>
    <s v="Retirement"/>
    <m/>
    <m/>
    <s v="https://web.microsoftstream.com/video/895741cf-5703-4c15-bcbd-a51c363d2206"/>
    <m/>
    <m/>
    <m/>
    <s v="NA"/>
    <x v="1"/>
  </r>
  <r>
    <s v="SNID Archived Shipping Documents"/>
    <x v="3"/>
    <d v="2020-08-19T00:00:00"/>
    <n v="1"/>
    <s v="Replatform"/>
    <m/>
    <m/>
    <s v="https://web.microsoftstream.com/video/72b0195a-1c7d-4f39-9202-c598178cb43f"/>
    <s v="Saurabh"/>
    <s v="Yes"/>
    <m/>
    <s v="Yes"/>
    <x v="0"/>
  </r>
  <r>
    <s v="Solarwinds"/>
    <x v="1"/>
    <s v="None"/>
    <n v="1"/>
    <s v="Out Of Scope"/>
    <m/>
    <m/>
    <m/>
    <m/>
    <m/>
    <m/>
    <s v="NA"/>
    <x v="1"/>
  </r>
  <r>
    <s v="Solidworks"/>
    <x v="2"/>
    <d v="2020-07-17T00:00:00"/>
    <n v="1"/>
    <s v="Rehost (L/S)"/>
    <s v="Matt to confirm Server to Srikanth"/>
    <m/>
    <m/>
    <s v="Saurabh"/>
    <s v="Yes"/>
    <m/>
    <s v="Yes"/>
    <x v="0"/>
  </r>
  <r>
    <s v="Solidworks PDM Professional"/>
    <x v="2"/>
    <d v="2020-08-19T00:00:00"/>
    <n v="1"/>
    <s v="Rehost (L/S)"/>
    <m/>
    <d v="2020-08-31T00:00:00"/>
    <s v="https://web.microsoftstream.com/video/79b5e3e3-dd30-4f4b-b75d-b9f94c70ccff"/>
    <s v="Saurabh"/>
    <s v="Yes"/>
    <m/>
    <s v="Yes"/>
    <x v="0"/>
  </r>
  <r>
    <s v="Solidworks PDM Workgroup"/>
    <x v="2"/>
    <d v="2020-08-19T00:00:00"/>
    <n v="1"/>
    <s v="Rehost (L/S)"/>
    <m/>
    <d v="2020-08-31T00:00:00"/>
    <s v="https://web.microsoftstream.com/video/79b5e3e3-dd30-4f4b-b75d-b9f94c70ccff"/>
    <s v="Saurabh"/>
    <s v="Yes"/>
    <m/>
    <s v="Yes"/>
    <x v="0"/>
  </r>
  <r>
    <s v="SOTI"/>
    <x v="0"/>
    <d v="2020-07-15T00:00:00"/>
    <n v="1"/>
    <s v="Rehost (L/S)"/>
    <m/>
    <m/>
    <s v="https://web.microsoftstream.com/video/4ecd55e8-b362-4fe4-be06-51ec3e859d31"/>
    <s v="Nihal"/>
    <s v="Yes"/>
    <m/>
    <s v="Yes"/>
    <x v="0"/>
  </r>
  <r>
    <s v="Spectrum 10"/>
    <x v="2"/>
    <d v="2020-08-17T00:00:00"/>
    <n v="1"/>
    <s v="Rehost (L/S)"/>
    <m/>
    <m/>
    <s v="https://web.microsoftstream.com/video/e47694c9-7425-46b8-bd5d-cfdb489e5bb1"/>
    <s v="Saurabh"/>
    <s v="Yes"/>
    <d v="2020-09-07T00:00:00"/>
    <s v="Yes"/>
    <x v="0"/>
  </r>
  <r>
    <s v="SVN - Subversion Configuration Management"/>
    <x v="1"/>
    <d v="2020-08-13T00:00:00"/>
    <n v="1"/>
    <s v="Retirement"/>
    <m/>
    <m/>
    <s v="https://web.microsoftstream.com/video/2cb18ee0-c673-4d42-8bc6-0c7eac7d0efc"/>
    <m/>
    <m/>
    <m/>
    <s v="NA"/>
    <x v="1"/>
  </r>
  <r>
    <s v="SVN Tortoise"/>
    <x v="1"/>
    <d v="2020-09-18T00:00:00"/>
    <n v="1"/>
    <s v="Out Of Scope"/>
    <m/>
    <m/>
    <m/>
    <m/>
    <m/>
    <m/>
    <s v="No"/>
    <x v="1"/>
  </r>
  <r>
    <s v="Symon Jumpstart"/>
    <x v="1"/>
    <d v="2020-07-28T00:00:00"/>
    <n v="1"/>
    <s v="Retirement"/>
    <m/>
    <m/>
    <m/>
    <m/>
    <m/>
    <m/>
    <s v="NA"/>
    <x v="1"/>
  </r>
  <r>
    <s v="Syngistix"/>
    <x v="2"/>
    <d v="2020-08-20T00:00:00"/>
    <n v="1"/>
    <s v="Rehost (L/S)"/>
    <m/>
    <m/>
    <s v="https://web.microsoftstream.com/video/f0b60403-78ff-44a8-83ee-9f76c65e3f78"/>
    <s v="Saurabh"/>
    <s v="Yes"/>
    <d v="2020-09-07T00:00:00"/>
    <s v="Yes"/>
    <x v="0"/>
  </r>
  <r>
    <s v="System Center Configuration Manager (SCCM)"/>
    <x v="1"/>
    <d v="2020-08-31T00:00:00"/>
    <n v="1"/>
    <s v="Out Of Scope"/>
    <s v="Planned at 5 PM on Aug 17"/>
    <m/>
    <m/>
    <m/>
    <m/>
    <m/>
    <s v="No"/>
    <x v="1"/>
  </r>
  <r>
    <s v="Tableau Bridge"/>
    <x v="0"/>
    <d v="2020-08-20T00:00:00"/>
    <n v="1"/>
    <s v="Rehost (L/S)"/>
    <s v="Planned at 1 PM on Aug 20"/>
    <m/>
    <m/>
    <s v="Nihal"/>
    <s v="Yes"/>
    <m/>
    <s v="Yes"/>
    <x v="0"/>
  </r>
  <r>
    <s v="Tarife"/>
    <x v="0"/>
    <d v="2020-08-20T00:00:00"/>
    <n v="1"/>
    <s v="Rehost (L/S)"/>
    <s v="Planned at 3 PM on Aug 20"/>
    <m/>
    <m/>
    <s v="Nihal"/>
    <s v="Yes"/>
    <m/>
    <s v="Yes"/>
    <x v="0"/>
  </r>
  <r>
    <s v="Tenable VMS"/>
    <x v="1"/>
    <s v="None"/>
    <n v="1"/>
    <s v="Out Of Scope"/>
    <m/>
    <m/>
    <m/>
    <m/>
    <m/>
    <m/>
    <s v="NA"/>
    <x v="1"/>
  </r>
  <r>
    <s v="TIAMO"/>
    <x v="2"/>
    <d v="2020-08-17T00:00:00"/>
    <n v="1"/>
    <s v="Rehost (L/S)"/>
    <m/>
    <d v="2020-08-27T00:00:00"/>
    <s v="https://web.microsoftstream.com/video/16d63594-24f1-446b-afa7-08bc00e8bdf5"/>
    <s v="Saurabh"/>
    <s v="Yes"/>
    <d v="2020-09-01T00:00:00"/>
    <s v="Yes"/>
    <x v="0"/>
  </r>
  <r>
    <s v="TM1 (Global Cost Visibility)"/>
    <x v="0"/>
    <d v="2020-08-06T00:00:00"/>
    <n v="1"/>
    <s v="Rehost (L/S)"/>
    <m/>
    <m/>
    <s v="https://web.microsoftstream.com/video/dc0aa6a1-698d-43cc-972f-5a98dba35aeb"/>
    <s v="Nihal"/>
    <s v="Yes"/>
    <m/>
    <s v="Yes"/>
    <x v="0"/>
  </r>
  <r>
    <s v="TM1 (Transfer Pricing)"/>
    <x v="0"/>
    <d v="2020-08-07T00:00:00"/>
    <n v="1"/>
    <s v="Rehost (L/S)"/>
    <m/>
    <m/>
    <s v="https://web.microsoftstream.com/video/a520eb7a-39d5-4965-abdd-73465eec4dd0"/>
    <s v="Nihal"/>
    <s v="Yes"/>
    <m/>
    <s v="Yes"/>
    <x v="0"/>
  </r>
  <r>
    <s v="TM1 Cognos Configuration"/>
    <x v="0"/>
    <d v="2020-08-12T00:00:00"/>
    <n v="1"/>
    <s v="Rehost (L/S)"/>
    <m/>
    <m/>
    <s v="No Video"/>
    <s v="Nihal"/>
    <s v="Yes"/>
    <m/>
    <s v="Yes"/>
    <x v="0"/>
  </r>
  <r>
    <s v="Tops Pro"/>
    <x v="4"/>
    <d v="2020-08-13T00:00:00"/>
    <n v="1"/>
    <s v="Rehost (L/S)"/>
    <s v="Planned at 2:30 AM on Aug 13"/>
    <m/>
    <s v="https://web.microsoftstream.com/video/2cb18ee0-c673-4d42-8bc6-0c7eac7d0efc"/>
    <s v="Saurabh"/>
    <s v="Yes"/>
    <m/>
    <s v="Yes"/>
    <x v="0"/>
  </r>
  <r>
    <s v="TotalChrom"/>
    <x v="1"/>
    <s v="None"/>
    <n v="1"/>
    <s v="Retirement"/>
    <m/>
    <m/>
    <s v=" "/>
    <m/>
    <m/>
    <m/>
    <s v="NA"/>
    <x v="1"/>
  </r>
  <r>
    <s v="TOTVS"/>
    <x v="0"/>
    <s v="None"/>
    <n v="1"/>
    <s v="Rehost (L/S)"/>
    <m/>
    <m/>
    <s v="https://web.microsoftstream.com/video/bf370b95-4181-47ab-918c-e1871de9cb58"/>
    <s v="Nihal"/>
    <s v="Yes"/>
    <m/>
    <s v="Yes"/>
    <x v="0"/>
  </r>
  <r>
    <s v="Trackwise (EU)"/>
    <x v="0"/>
    <d v="2020-08-19T00:00:00"/>
    <n v="1"/>
    <s v="Rehost (L/S)"/>
    <m/>
    <m/>
    <s v="https://web.microsoftstream.com/video/d7e691fe-bff2-4da4-85e2-3d1ed8b0f3e9"/>
    <s v="Nihal"/>
    <s v="Yes"/>
    <m/>
    <s v="Yes"/>
    <x v="0"/>
  </r>
  <r>
    <s v="Trackwise (US)"/>
    <x v="1"/>
    <d v="2020-07-29T00:00:00"/>
    <n v="1"/>
    <s v="Retirement"/>
    <s v="Planned at 7:30 PM on Aug 19"/>
    <m/>
    <s v=" "/>
    <s v="Razak"/>
    <m/>
    <m/>
    <m/>
    <x v="1"/>
  </r>
  <r>
    <s v="Trios Guardian"/>
    <x v="2"/>
    <d v="2020-07-21T00:00:00"/>
    <n v="1"/>
    <s v="Rehost (L/S)"/>
    <s v="7/22 - Waiting for inputs from Aileen"/>
    <d v="2020-08-27T00:00:00"/>
    <s v="https://web.microsoftstream.com/video/507da32f-8ad7-4944-8af0-6327c02d9928"/>
    <s v="Saurabh"/>
    <s v="Yes"/>
    <d v="2020-09-01T00:00:00"/>
    <s v="Yes"/>
    <x v="0"/>
  </r>
  <r>
    <s v="Unified Functional Testing"/>
    <x v="4"/>
    <d v="2020-08-20T00:00:00"/>
    <n v="1"/>
    <s v="Replatform"/>
    <m/>
    <m/>
    <s v=" "/>
    <s v="Saurabh"/>
    <s v="Yes"/>
    <m/>
    <s v="Yes"/>
    <x v="0"/>
  </r>
  <r>
    <s v="Unigraphics"/>
    <x v="0"/>
    <d v="2020-08-04T00:00:00"/>
    <n v="1"/>
    <s v="Rehost (L/S)"/>
    <m/>
    <m/>
    <s v="https://web.microsoftstream.com/video/bee9f0c4-7883-411b-b5d9-dec87b88eb8d"/>
    <s v="Nihal"/>
    <s v="Yes"/>
    <m/>
    <s v="Yes"/>
    <x v="0"/>
  </r>
  <r>
    <s v="VEI Label Verification"/>
    <x v="6"/>
    <d v="2020-08-19T00:00:00"/>
    <n v="0.5"/>
    <s v="Rehost (L/S)"/>
    <s v="review changes completed"/>
    <m/>
    <s v="https://web.microsoftstream.com/video/5acb1f64-50e4-4558-b7cb-7a37b6ee63ca"/>
    <s v="Razak"/>
    <s v="Yes"/>
    <d v="2020-09-15T00:00:00"/>
    <s v="Yes"/>
    <x v="0"/>
  </r>
  <r>
    <s v="Vericut"/>
    <x v="3"/>
    <d v="2020-07-27T00:00:00"/>
    <n v="1"/>
    <s v="Rehost (L/S)"/>
    <m/>
    <m/>
    <m/>
    <s v="Saurabh"/>
    <s v="Yes"/>
    <m/>
    <s v="Yes"/>
    <x v="0"/>
  </r>
  <r>
    <s v="Vertex - Q Series"/>
    <x v="1"/>
    <s v="None"/>
    <n v="1"/>
    <s v="Out Of Scope"/>
    <m/>
    <m/>
    <m/>
    <m/>
    <m/>
    <m/>
    <s v="NA"/>
    <x v="1"/>
  </r>
  <r>
    <s v="Vertex - Q Series Returns"/>
    <x v="1"/>
    <s v="None"/>
    <n v="1"/>
    <s v="Out Of Scope"/>
    <m/>
    <m/>
    <m/>
    <m/>
    <m/>
    <m/>
    <s v="NA"/>
    <x v="1"/>
  </r>
  <r>
    <s v="Vertex - Rate Locator"/>
    <x v="1"/>
    <s v="None"/>
    <n v="1"/>
    <s v="Out Of Scope"/>
    <m/>
    <m/>
    <m/>
    <m/>
    <m/>
    <m/>
    <s v="NA"/>
    <x v="1"/>
  </r>
  <r>
    <s v="Vertex - Tax Decision Maker"/>
    <x v="1"/>
    <s v="None"/>
    <n v="1"/>
    <s v="Out Of Scope"/>
    <m/>
    <m/>
    <m/>
    <m/>
    <m/>
    <m/>
    <s v="NA"/>
    <x v="1"/>
  </r>
  <r>
    <s v="Vertex Sales &amp; Use Tax Returns"/>
    <x v="1"/>
    <s v="None"/>
    <n v="1"/>
    <s v="Out Of Scope"/>
    <m/>
    <m/>
    <m/>
    <m/>
    <m/>
    <m/>
    <s v="NA"/>
    <x v="1"/>
  </r>
  <r>
    <s v="Vertex Sales Tax Q Series"/>
    <x v="1"/>
    <s v="None"/>
    <n v="1"/>
    <s v="Out Of Scope"/>
    <m/>
    <m/>
    <m/>
    <m/>
    <m/>
    <m/>
    <s v="NA"/>
    <x v="1"/>
  </r>
  <r>
    <s v="Visionaire Case Management (VCM)"/>
    <x v="1"/>
    <d v="2020-08-17T00:00:00"/>
    <n v="1"/>
    <s v="Out Of Scope"/>
    <m/>
    <m/>
    <s v="https://web.microsoftstream.com/video/0c7c6e71-24c7-44ab-a24a-55326c02fb5a_x000a_https://web.microsoftstream.com/video/75d9852c-2348-4ff9-8086-c20963873620"/>
    <m/>
    <m/>
    <m/>
    <s v="NA"/>
    <x v="1"/>
  </r>
  <r>
    <s v="Visionaire Case Processing of Images"/>
    <x v="2"/>
    <d v="2020-08-19T00:00:00"/>
    <n v="1"/>
    <s v="Rehost (L/S)"/>
    <m/>
    <d v="2020-08-31T00:00:00"/>
    <s v="https://web.microsoftstream.com/video/ceaf78cd-b215-4392-bc96-cf06bfffdc67"/>
    <s v="Saurabh"/>
    <s v="Yes"/>
    <d v="2020-09-15T00:00:00"/>
    <s v="Yes"/>
    <x v="0"/>
  </r>
  <r>
    <s v="Visual SVN"/>
    <x v="5"/>
    <d v="2020-08-20T00:00:00"/>
    <n v="1"/>
    <s v="Rehost (L/S)"/>
    <m/>
    <m/>
    <s v="https://web.microsoftstream.com/video/895741cf-5703-4c15-bcbd-a51c363d2206"/>
    <s v="Razak"/>
    <s v="Yes"/>
    <d v="2020-09-07T00:00:00"/>
    <s v="Yes"/>
    <x v="0"/>
  </r>
  <r>
    <s v="WebOps"/>
    <x v="1"/>
    <s v="None"/>
    <n v="1"/>
    <s v="Out Of Scope"/>
    <m/>
    <m/>
    <m/>
    <m/>
    <m/>
    <m/>
    <s v="NA"/>
    <x v="1"/>
  </r>
  <r>
    <s v="Windchill PLM"/>
    <x v="1"/>
    <s v="None"/>
    <n v="1"/>
    <s v="Out Of Scope"/>
    <m/>
    <m/>
    <m/>
    <m/>
    <m/>
    <m/>
    <s v="NA"/>
    <x v="1"/>
  </r>
  <r>
    <s v="Winflex"/>
    <x v="5"/>
    <d v="2020-08-20T00:00:00"/>
    <n v="0.9"/>
    <s v="Rehost (L/S)"/>
    <m/>
    <m/>
    <s v="https://web.microsoftstream.com/video/15fbd908-4ce5-47d7-989e-94db8a5f2a86"/>
    <s v="Razak"/>
    <s v="Yes"/>
    <m/>
    <s v="Yes"/>
    <x v="0"/>
  </r>
  <r>
    <s v="Winshuttle"/>
    <x v="6"/>
    <d v="2020-08-25T00:00:00"/>
    <n v="1"/>
    <s v="Rehost (L/S)"/>
    <s v="review changes completed"/>
    <m/>
    <s v="https://web.microsoftstream.com/video/f488c966-4247-4346-88c2-a4ff8c35ade6"/>
    <s v="Saurabh"/>
    <s v="Yes"/>
    <d v="2020-09-09T00:00:00"/>
    <s v="Yes"/>
    <x v="0"/>
  </r>
  <r>
    <s v="zScaler Private Access (ZPA)"/>
    <x v="1"/>
    <d v="2020-08-25T00:00:00"/>
    <n v="1"/>
    <s v="Retirement"/>
    <m/>
    <m/>
    <m/>
    <m/>
    <m/>
    <m/>
    <s v="NA"/>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43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2:N20" firstHeaderRow="0" firstDataRow="1" firstDataCol="1"/>
  <pivotFields count="21">
    <pivotField showAll="0"/>
    <pivotField axis="axisRow" showAll="0">
      <items count="8">
        <item x="5"/>
        <item x="3"/>
        <item x="4"/>
        <item x="2"/>
        <item x="0"/>
        <item x="6"/>
        <item x="1"/>
        <item t="default"/>
      </items>
    </pivotField>
    <pivotField showAll="0"/>
    <pivotField numFmtId="9"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Count of SDM signed off email sent date" fld="13" subtotal="count" baseField="0" baseItem="0"/>
    <dataField name="Count of SDM Signoff receive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3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
  <location ref="B2:J6" firstHeaderRow="1" firstDataRow="2" firstDataCol="1"/>
  <pivotFields count="13">
    <pivotField dataField="1" showAll="0"/>
    <pivotField axis="axisCol" showAll="0">
      <items count="8">
        <item x="5"/>
        <item x="3"/>
        <item x="2"/>
        <item x="0"/>
        <item x="6"/>
        <item x="1"/>
        <item x="4"/>
        <item t="default"/>
      </items>
    </pivotField>
    <pivotField showAll="0"/>
    <pivotField numFmtId="9" showAll="0"/>
    <pivotField showAll="0"/>
    <pivotField showAll="0"/>
    <pivotField showAll="0"/>
    <pivotField showAll="0"/>
    <pivotField showAll="0"/>
    <pivotField showAll="0"/>
    <pivotField showAll="0"/>
    <pivotField showAll="0"/>
    <pivotField axis="axisRow" showAll="0">
      <items count="7">
        <item x="0"/>
        <item m="1" x="4"/>
        <item m="1" x="2"/>
        <item x="1"/>
        <item m="1" x="3"/>
        <item m="1" x="5"/>
        <item t="default"/>
      </items>
    </pivotField>
  </pivotFields>
  <rowFields count="1">
    <field x="12"/>
  </rowFields>
  <rowItems count="3">
    <i>
      <x/>
    </i>
    <i>
      <x v="3"/>
    </i>
    <i t="grand">
      <x/>
    </i>
  </rowItems>
  <colFields count="1">
    <field x="1"/>
  </colFields>
  <colItems count="8">
    <i>
      <x/>
    </i>
    <i>
      <x v="1"/>
    </i>
    <i>
      <x v="2"/>
    </i>
    <i>
      <x v="3"/>
    </i>
    <i>
      <x v="4"/>
    </i>
    <i>
      <x v="5"/>
    </i>
    <i>
      <x v="6"/>
    </i>
    <i t="grand">
      <x/>
    </i>
  </colItems>
  <dataFields count="1">
    <dataField name="Count of Name" fld="0" subtotal="count" baseField="0" baseItem="0"/>
  </dataFields>
  <formats count="6">
    <format dxfId="1">
      <pivotArea collapsedLevelsAreSubtotals="1" fieldPosition="0">
        <references count="1">
          <reference field="12" count="1">
            <x v="0"/>
          </reference>
        </references>
      </pivotArea>
    </format>
    <format dxfId="2">
      <pivotArea dataOnly="0" labelOnly="1" fieldPosition="0">
        <references count="1">
          <reference field="12" count="1">
            <x v="0"/>
          </reference>
        </references>
      </pivotArea>
    </format>
    <format dxfId="3">
      <pivotArea collapsedLevelsAreSubtotals="1" fieldPosition="0">
        <references count="1">
          <reference field="12" count="1">
            <x v="1"/>
          </reference>
        </references>
      </pivotArea>
    </format>
    <format dxfId="4">
      <pivotArea dataOnly="0" labelOnly="1" fieldPosition="0">
        <references count="1">
          <reference field="12" count="1">
            <x v="1"/>
          </reference>
        </references>
      </pivotArea>
    </format>
    <format dxfId="5">
      <pivotArea collapsedLevelsAreSubtotals="1" fieldPosition="0">
        <references count="1">
          <reference field="12" count="1">
            <x v="2"/>
          </reference>
        </references>
      </pivotArea>
    </format>
    <format dxfId="6">
      <pivotArea dataOnly="0" labelOnly="1" fieldPosition="0">
        <references count="1">
          <reference field="1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43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N9" firstHeaderRow="0" firstDataRow="1" firstDataCol="1"/>
  <pivotFields count="21">
    <pivotField showAll="0"/>
    <pivotField showAll="0"/>
    <pivotField showAll="0"/>
    <pivotField numFmtId="9"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8"/>
  </rowFields>
  <rowItems count="6">
    <i>
      <x/>
    </i>
    <i>
      <x v="1"/>
    </i>
    <i>
      <x v="2"/>
    </i>
    <i>
      <x v="3"/>
    </i>
    <i>
      <x v="4"/>
    </i>
    <i t="grand">
      <x/>
    </i>
  </rowItems>
  <colFields count="1">
    <field x="-2"/>
  </colFields>
  <colItems count="2">
    <i>
      <x/>
    </i>
    <i i="1">
      <x v="1"/>
    </i>
  </colItems>
  <dataFields count="2">
    <dataField name="Sum of Peer Review Completed" fld="19" baseField="0" baseItem="0"/>
    <dataField name="Sum of Peer Review Pending" fld="20" baseField="0" baseItem="0"/>
  </dataFields>
  <formats count="1">
    <format dxfId="0">
      <pivotArea field="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eb.microsoftstream.com/video/895741cf-5703-4c15-bcbd-a51c363d2206" TargetMode="External"/><Relationship Id="rId18" Type="http://schemas.openxmlformats.org/officeDocument/2006/relationships/hyperlink" Target="https://web.microsoftstream.com/video/e47694c9-7425-46b8-bd5d-cfdb489e5bb1" TargetMode="External"/><Relationship Id="rId26" Type="http://schemas.openxmlformats.org/officeDocument/2006/relationships/hyperlink" Target="https://nam03.safelinks.protection.outlook.com/?url=https%3A%2F%2Fweb.microsoftstream.com%2Fvideo%2Febcefab7-920c-4409-895e-a5a8147e490e%3Flist%3Dstudio&amp;data=02%7C01%7CRazak.Kasim%40smith-nephew.com%7Cd2362b4d46614710eefb08d85639b25a%7C273106dc287842ebb7c8069dcf334687%7C0%7C0%7C637354153109059564&amp;sdata=goJt9p3H83yi27RQiY4G7Iuo3pGiX2WcbKKco8mHbZw%3D&amp;reserved=0" TargetMode="External"/><Relationship Id="rId39" Type="http://schemas.openxmlformats.org/officeDocument/2006/relationships/hyperlink" Target="https://web.microsoftstream.com/video/72b0195a-1c7d-4f39-9202-c598178cb43f" TargetMode="External"/><Relationship Id="rId21" Type="http://schemas.openxmlformats.org/officeDocument/2006/relationships/hyperlink" Target="https://web.microsoftstream.com/video/2d402d6f-550e-4c43-b608-86f99151b5e0" TargetMode="External"/><Relationship Id="rId34" Type="http://schemas.openxmlformats.org/officeDocument/2006/relationships/hyperlink" Target="https://web.microsoftstream.com/video/fbf9973d-bbc1-4ac7-8d57-e57ca121978f" TargetMode="External"/><Relationship Id="rId7" Type="http://schemas.openxmlformats.org/officeDocument/2006/relationships/hyperlink" Target="https://web.microsoftstream.com/video/3003abbd-dd72-46d6-8c02-87c6c4d65333" TargetMode="External"/><Relationship Id="rId2" Type="http://schemas.openxmlformats.org/officeDocument/2006/relationships/hyperlink" Target="https://web.microsoftstream.com/video/15fbd908-4ce5-47d7-989e-94db8a5f2a86" TargetMode="External"/><Relationship Id="rId16" Type="http://schemas.openxmlformats.org/officeDocument/2006/relationships/hyperlink" Target="https://web.microsoftstream.com/video/f0b60403-78ff-44a8-83ee-9f76c65e3f78" TargetMode="External"/><Relationship Id="rId20" Type="http://schemas.openxmlformats.org/officeDocument/2006/relationships/hyperlink" Target="https://web.microsoftstream.com/video/f488c966-4247-4346-88c2-a4ff8c35ade6" TargetMode="External"/><Relationship Id="rId29" Type="http://schemas.openxmlformats.org/officeDocument/2006/relationships/hyperlink" Target="https://web.microsoftstream.com/video/42d88d5f-4e3d-47ba-acae-e18662c1da4c" TargetMode="External"/><Relationship Id="rId41" Type="http://schemas.openxmlformats.org/officeDocument/2006/relationships/printerSettings" Target="../printerSettings/printerSettings1.bin"/><Relationship Id="rId1" Type="http://schemas.openxmlformats.org/officeDocument/2006/relationships/hyperlink" Target="https://web.microsoftstream.com/video/255b90e0-e8b9-46f6-94c2-358fe0e6b05f" TargetMode="External"/><Relationship Id="rId6" Type="http://schemas.openxmlformats.org/officeDocument/2006/relationships/hyperlink" Target="https://web.microsoftstream.com/video/755ccad3-cb00-46e3-b49f-49e0cf56d389" TargetMode="External"/><Relationship Id="rId11" Type="http://schemas.openxmlformats.org/officeDocument/2006/relationships/hyperlink" Target="https://web.microsoftstream.com/video/79b5e3e3-dd30-4f4b-b75d-b9f94c70ccff" TargetMode="External"/><Relationship Id="rId24" Type="http://schemas.openxmlformats.org/officeDocument/2006/relationships/hyperlink" Target="https://web.microsoftstream.com/video/2ae39d43-53f9-4240-8fd4-dcc5392fb6e6" TargetMode="External"/><Relationship Id="rId32" Type="http://schemas.openxmlformats.org/officeDocument/2006/relationships/hyperlink" Target="https://web.microsoftstream.com/video/2cb18ee0-c673-4d42-8bc6-0c7eac7d0efc" TargetMode="External"/><Relationship Id="rId37" Type="http://schemas.openxmlformats.org/officeDocument/2006/relationships/hyperlink" Target="https://web.microsoftstream.com/video/fd1ec44b-e7fe-45fc-bb5f-1f9dc712dfa1" TargetMode="External"/><Relationship Id="rId40" Type="http://schemas.openxmlformats.org/officeDocument/2006/relationships/hyperlink" Target="https://web.microsoftstream.com/video/e10ef2f2-75fa-4d85-ba70-a720be10e5ae" TargetMode="External"/><Relationship Id="rId5" Type="http://schemas.openxmlformats.org/officeDocument/2006/relationships/hyperlink" Target="https://web.microsoftstream.com/video/f1f0fac7-c59f-499a-8de4-e1da7d1b7d8d" TargetMode="External"/><Relationship Id="rId15" Type="http://schemas.openxmlformats.org/officeDocument/2006/relationships/hyperlink" Target="https://web.microsoftstream.com/video/895741cf-5703-4c15-bcbd-a51c363d2206" TargetMode="External"/><Relationship Id="rId23" Type="http://schemas.openxmlformats.org/officeDocument/2006/relationships/hyperlink" Target="https://web.microsoftstream.com/video/b94f1533-8e87-471f-8073-81f5fd36bdbf" TargetMode="External"/><Relationship Id="rId28" Type="http://schemas.openxmlformats.org/officeDocument/2006/relationships/hyperlink" Target="https://web.microsoftstream.com/video/ebcefab7-920c-4409-895e-a5a8147e490e?list=studio" TargetMode="External"/><Relationship Id="rId36" Type="http://schemas.openxmlformats.org/officeDocument/2006/relationships/hyperlink" Target="https://web.microsoftstream.com/video/24b8a62b-dff8-464d-908c-4140fe9c4fe6" TargetMode="External"/><Relationship Id="rId10" Type="http://schemas.openxmlformats.org/officeDocument/2006/relationships/hyperlink" Target="https://web.microsoftstream.com/video/79b5e3e3-dd30-4f4b-b75d-b9f94c70ccff" TargetMode="External"/><Relationship Id="rId19" Type="http://schemas.openxmlformats.org/officeDocument/2006/relationships/hyperlink" Target="https://web.microsoftstream.com/video/a1cbd0c1-461e-419d-9803-6646b9fcfe49" TargetMode="External"/><Relationship Id="rId31" Type="http://schemas.openxmlformats.org/officeDocument/2006/relationships/hyperlink" Target="https://web.microsoftstream.com/video/e58052c4-f61b-44a8-ada9-6e63bd5e13e8" TargetMode="External"/><Relationship Id="rId4" Type="http://schemas.openxmlformats.org/officeDocument/2006/relationships/hyperlink" Target="https://web.microsoftstream.com/video/c7aa29d2-a5f7-4693-b941-bba379dc6c6d" TargetMode="External"/><Relationship Id="rId9" Type="http://schemas.openxmlformats.org/officeDocument/2006/relationships/hyperlink" Target="https://web.microsoftstream.com/video/31bd2469-2de3-4c7c-a4e4-6bb975f5a36f" TargetMode="External"/><Relationship Id="rId14" Type="http://schemas.openxmlformats.org/officeDocument/2006/relationships/hyperlink" Target="https://web.microsoftstream.com/video/895741cf-5703-4c15-bcbd-a51c363d2206" TargetMode="External"/><Relationship Id="rId22" Type="http://schemas.openxmlformats.org/officeDocument/2006/relationships/hyperlink" Target="https://web.microsoftstream.com/video/636aa985-f155-4e60-b7af-ae74cec386ee" TargetMode="External"/><Relationship Id="rId27" Type="http://schemas.openxmlformats.org/officeDocument/2006/relationships/hyperlink" Target="https://nam03.safelinks.protection.outlook.com/?url=https%3A%2F%2Fweb.microsoftstream.com%2Fvideo%2Febcefab7-920c-4409-895e-a5a8147e490e%3Flist%3Dstudio&amp;data=02%7C01%7CRazak.Kasim%40smith-nephew.com%7Cd2362b4d46614710eefb08d85639b25a%7C273106dc287842ebb7c8069dcf334687%7C0%7C0%7C637354153109059564&amp;sdata=goJt9p3H83yi27RQiY4G7Iuo3pGiX2WcbKKco8mHbZw%3D&amp;reserved=0" TargetMode="External"/><Relationship Id="rId30" Type="http://schemas.openxmlformats.org/officeDocument/2006/relationships/hyperlink" Target="https://web.microsoftstream.com/video/37c0f09f-a2e9-44f6-97e5-65d32158cf9d" TargetMode="External"/><Relationship Id="rId35" Type="http://schemas.openxmlformats.org/officeDocument/2006/relationships/hyperlink" Target="https://web.microsoftstream.com/video/cdc1d134-23e5-42ab-a4da-2fdacab64989" TargetMode="External"/><Relationship Id="rId8" Type="http://schemas.openxmlformats.org/officeDocument/2006/relationships/hyperlink" Target="https://web.microsoftstream.com/video/bfb9bc31-6dfc-45a0-bba7-8bf741511f8f" TargetMode="External"/><Relationship Id="rId3" Type="http://schemas.openxmlformats.org/officeDocument/2006/relationships/hyperlink" Target="https://web.microsoftstream.com/video/971823ae-9465-40ee-9927-691f4c228df6" TargetMode="External"/><Relationship Id="rId12" Type="http://schemas.openxmlformats.org/officeDocument/2006/relationships/hyperlink" Target="https://web.microsoftstream.com/video/16d63594-24f1-446b-afa7-08bc00e8bdf5" TargetMode="External"/><Relationship Id="rId17" Type="http://schemas.openxmlformats.org/officeDocument/2006/relationships/hyperlink" Target="https://web.microsoftstream.com/video/ceaf78cd-b215-4392-bc96-cf06bfffdc67" TargetMode="External"/><Relationship Id="rId25" Type="http://schemas.openxmlformats.org/officeDocument/2006/relationships/hyperlink" Target="https://nam03.safelinks.protection.outlook.com/?url=https%3A%2F%2Fweb.microsoftstream.com%2Fvideo%2Febcefab7-920c-4409-895e-a5a8147e490e%3Flist%3Dstudio&amp;data=02%7C01%7CRazak.Kasim%40smith-nephew.com%7Cd2362b4d46614710eefb08d85639b25a%7C273106dc287842ebb7c8069dcf334687%7C0%7C0%7C637354153109059564&amp;sdata=goJt9p3H83yi27RQiY4G7Iuo3pGiX2WcbKKco8mHbZw%3D&amp;reserved=0" TargetMode="External"/><Relationship Id="rId33" Type="http://schemas.openxmlformats.org/officeDocument/2006/relationships/hyperlink" Target="https://web.microsoftstream.com/video/b01b1083-818a-456d-b046-fed789072f65" TargetMode="External"/><Relationship Id="rId38" Type="http://schemas.openxmlformats.org/officeDocument/2006/relationships/hyperlink" Target="https://web.microsoftstream.com/video/f3101242-04ad-41bc-a867-254b545ba7f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05"/>
  <sheetViews>
    <sheetView showGridLines="0" tabSelected="1" topLeftCell="G140" zoomScaleNormal="100" workbookViewId="0">
      <selection activeCell="O160" sqref="O160"/>
    </sheetView>
  </sheetViews>
  <sheetFormatPr defaultRowHeight="14.45"/>
  <cols>
    <col min="1" max="1" width="35.140625" customWidth="1"/>
    <col min="2" max="2" width="17.42578125" customWidth="1"/>
    <col min="3" max="3" width="18.5703125" style="20" customWidth="1"/>
    <col min="4" max="4" width="11.7109375" style="20" customWidth="1"/>
    <col min="5" max="5" width="17.28515625" style="20" customWidth="1"/>
    <col min="6" max="6" width="25.5703125" customWidth="1"/>
    <col min="7" max="7" width="16.7109375" customWidth="1"/>
    <col min="8" max="8" width="60.7109375" style="38" customWidth="1"/>
    <col min="9" max="9" width="8.7109375" customWidth="1"/>
    <col min="10" max="10" width="8.140625" customWidth="1"/>
    <col min="11" max="11" width="11.42578125" customWidth="1"/>
    <col min="12" max="12" width="10.28515625" customWidth="1"/>
    <col min="13" max="13" width="16.140625" customWidth="1"/>
    <col min="14" max="14" width="12.5703125" customWidth="1"/>
    <col min="15" max="15" width="9.85546875" customWidth="1"/>
    <col min="16" max="19" width="13.5703125" style="56" customWidth="1"/>
    <col min="20" max="21" width="16.85546875" customWidth="1"/>
  </cols>
  <sheetData>
    <row r="1" spans="1:31" ht="48">
      <c r="A1" s="12" t="s">
        <v>0</v>
      </c>
      <c r="B1" s="13" t="s">
        <v>1</v>
      </c>
      <c r="C1" s="12" t="s">
        <v>2</v>
      </c>
      <c r="D1" s="13" t="s">
        <v>3</v>
      </c>
      <c r="E1" s="13" t="s">
        <v>4</v>
      </c>
      <c r="F1" s="13" t="s">
        <v>5</v>
      </c>
      <c r="G1" s="13" t="s">
        <v>6</v>
      </c>
      <c r="H1" s="35" t="s">
        <v>7</v>
      </c>
      <c r="I1" s="13" t="s">
        <v>8</v>
      </c>
      <c r="J1" s="13" t="s">
        <v>9</v>
      </c>
      <c r="K1" s="13" t="s">
        <v>10</v>
      </c>
      <c r="L1" s="13" t="s">
        <v>11</v>
      </c>
      <c r="M1" s="14" t="s">
        <v>12</v>
      </c>
      <c r="N1" s="13" t="s">
        <v>13</v>
      </c>
      <c r="O1" s="13" t="s">
        <v>14</v>
      </c>
      <c r="P1" s="52" t="s">
        <v>15</v>
      </c>
      <c r="Q1" s="52" t="s">
        <v>16</v>
      </c>
      <c r="R1" s="52" t="s">
        <v>17</v>
      </c>
      <c r="S1" s="52" t="s">
        <v>18</v>
      </c>
      <c r="T1" s="60" t="s">
        <v>19</v>
      </c>
      <c r="U1" s="13" t="s">
        <v>20</v>
      </c>
    </row>
    <row r="2" spans="1:31" ht="15" customHeight="1">
      <c r="A2" s="15" t="s">
        <v>21</v>
      </c>
      <c r="B2" s="15" t="s">
        <v>22</v>
      </c>
      <c r="C2" s="9">
        <f>IF(VLOOKUP(A2,'Waves of question forms'!$A$2:$N$214,13) = "",VLOOKUP(A2,'Waves of question forms'!$A$2:$N$214,12),VLOOKUP(A2,'Waves of question forms'!$A$2:$N$214,13))</f>
        <v>44064</v>
      </c>
      <c r="D2" s="10">
        <f>VLOOKUP(A2,'Waves of question forms'!$A$2:$U$214,20)</f>
        <v>1</v>
      </c>
      <c r="E2" s="11" t="str">
        <f>VLOOKUP(A2,'Waves of question forms'!$A$2:$Y$214,24)</f>
        <v>Replatform</v>
      </c>
      <c r="F2" s="15" t="s">
        <v>23</v>
      </c>
      <c r="G2" s="15"/>
      <c r="H2" s="34"/>
      <c r="I2" s="15" t="s">
        <v>24</v>
      </c>
      <c r="J2" s="23" t="s">
        <v>25</v>
      </c>
      <c r="K2" s="15"/>
      <c r="L2" s="15" t="s">
        <v>25</v>
      </c>
      <c r="M2" s="16" t="s">
        <v>26</v>
      </c>
      <c r="N2" s="33">
        <v>44083</v>
      </c>
      <c r="O2" s="109">
        <v>44090</v>
      </c>
      <c r="P2" s="53" t="s">
        <v>27</v>
      </c>
      <c r="Q2" s="53" t="s">
        <v>27</v>
      </c>
      <c r="R2" s="53" t="s">
        <v>28</v>
      </c>
      <c r="S2" s="53" t="s">
        <v>28</v>
      </c>
      <c r="T2">
        <f t="shared" ref="T2:T65" si="0">IF(J2="Yes",1,0)</f>
        <v>1</v>
      </c>
      <c r="U2">
        <f t="shared" ref="U2:U65" si="1">IF(J2="No",1,0)</f>
        <v>0</v>
      </c>
      <c r="AD2" s="4" t="e">
        <f>IF(VLOOKUP(A2,'Waves of question forms'!$A$1:$M$214,13) = "",VLOOKUP(A2,'Waves of question forms'!$A$1:$M$214,12),VLOOKUP(A2,'Waves of question forms'!$A$1:$M$214,13))</f>
        <v>#N/A</v>
      </c>
      <c r="AE2" s="4" t="e">
        <f>VLOOKUP(A2,'Waves of question forms'!$A$1:TM$214,20)</f>
        <v>#N/A</v>
      </c>
    </row>
    <row r="3" spans="1:31" ht="15" customHeight="1">
      <c r="A3" s="15" t="s">
        <v>29</v>
      </c>
      <c r="B3" s="15"/>
      <c r="C3" s="9" t="str">
        <f>IF(VLOOKUP(A3,'Waves of question forms'!$A$2:$N$214,13) = "",VLOOKUP(A3,'Waves of question forms'!$A$2:$N$214,12),VLOOKUP(A3,'Waves of question forms'!$A$2:$N$214,13))</f>
        <v>None</v>
      </c>
      <c r="D3" s="10">
        <f>VLOOKUP(A3,'Waves of question forms'!$A$2:$U$214,20)</f>
        <v>1</v>
      </c>
      <c r="E3" s="11" t="str">
        <f>VLOOKUP(A3,'Waves of question forms'!$A$2:$Y$214,24)</f>
        <v>Out Of Scope</v>
      </c>
      <c r="F3" s="15"/>
      <c r="G3" s="15"/>
      <c r="H3" s="34"/>
      <c r="I3" s="15"/>
      <c r="J3" s="23"/>
      <c r="K3" s="15"/>
      <c r="L3" s="15" t="s">
        <v>30</v>
      </c>
      <c r="M3" s="16" t="s">
        <v>31</v>
      </c>
      <c r="N3" s="33"/>
      <c r="O3" s="58"/>
      <c r="P3" s="54"/>
      <c r="Q3" s="54"/>
      <c r="R3" s="53"/>
      <c r="S3" s="53"/>
      <c r="T3">
        <f t="shared" si="0"/>
        <v>0</v>
      </c>
      <c r="U3">
        <f t="shared" si="1"/>
        <v>0</v>
      </c>
    </row>
    <row r="4" spans="1:31" ht="15" customHeight="1">
      <c r="A4" s="15" t="s">
        <v>32</v>
      </c>
      <c r="B4" s="15"/>
      <c r="C4" s="9">
        <f>IF(VLOOKUP(A4,'Waves of question forms'!$A$2:$N$214,13) = "",VLOOKUP(A4,'Waves of question forms'!$A$2:$N$214,12),VLOOKUP(A4,'Waves of question forms'!$A$2:$N$214,13))</f>
        <v>44040</v>
      </c>
      <c r="D4" s="10">
        <f>VLOOKUP(A4,'Waves of question forms'!$A$2:$U$214,20)</f>
        <v>1</v>
      </c>
      <c r="E4" s="11" t="str">
        <f>VLOOKUP(A4,'Waves of question forms'!$A$2:$Y$214,24)</f>
        <v>Out Of Scope</v>
      </c>
      <c r="F4" s="15"/>
      <c r="G4" s="15"/>
      <c r="H4" s="39"/>
      <c r="I4" s="15"/>
      <c r="J4" s="23"/>
      <c r="K4" s="15"/>
      <c r="L4" s="15" t="s">
        <v>30</v>
      </c>
      <c r="M4" s="16" t="s">
        <v>31</v>
      </c>
      <c r="N4" s="33"/>
      <c r="O4" s="58"/>
      <c r="P4" s="54"/>
      <c r="Q4" s="54"/>
      <c r="R4" s="53"/>
      <c r="S4" s="53"/>
      <c r="T4">
        <f t="shared" si="0"/>
        <v>0</v>
      </c>
      <c r="U4">
        <f t="shared" si="1"/>
        <v>0</v>
      </c>
    </row>
    <row r="5" spans="1:31" ht="15" customHeight="1">
      <c r="A5" s="15" t="s">
        <v>33</v>
      </c>
      <c r="B5" s="15"/>
      <c r="C5" s="9" t="str">
        <f>IF(VLOOKUP(A5,'Waves of question forms'!$A$2:$N$214,13) = "",VLOOKUP(A5,'Waves of question forms'!$A$2:$N$214,12),VLOOKUP(A5,'Waves of question forms'!$A$2:$N$214,13))</f>
        <v>None</v>
      </c>
      <c r="D5" s="10">
        <f>VLOOKUP(A5,'Waves of question forms'!$A$2:$U$214,20)</f>
        <v>1</v>
      </c>
      <c r="E5" s="11" t="str">
        <f>VLOOKUP(A5,'Waves of question forms'!$A$2:$Y$214,24)</f>
        <v>Out Of Scope</v>
      </c>
      <c r="F5" s="15"/>
      <c r="G5" s="15"/>
      <c r="H5" s="37" t="s">
        <v>34</v>
      </c>
      <c r="I5" s="15"/>
      <c r="J5" s="23"/>
      <c r="K5" s="15"/>
      <c r="L5" s="15" t="s">
        <v>30</v>
      </c>
      <c r="M5" s="16" t="s">
        <v>31</v>
      </c>
      <c r="N5" s="33"/>
      <c r="O5" s="58"/>
      <c r="P5" s="54"/>
      <c r="Q5" s="54"/>
      <c r="R5" s="53"/>
      <c r="S5" s="53"/>
      <c r="T5">
        <f t="shared" si="0"/>
        <v>0</v>
      </c>
      <c r="U5">
        <f t="shared" si="1"/>
        <v>0</v>
      </c>
    </row>
    <row r="6" spans="1:31" ht="15" customHeight="1">
      <c r="A6" s="15" t="s">
        <v>35</v>
      </c>
      <c r="B6" s="15" t="s">
        <v>36</v>
      </c>
      <c r="C6" s="9">
        <f>IF(VLOOKUP(A6,'Waves of question forms'!$A$2:$N$214,13) = "",VLOOKUP(A6,'Waves of question forms'!$A$2:$N$214,12),VLOOKUP(A6,'Waves of question forms'!$A$2:$N$214,13))</f>
        <v>44026</v>
      </c>
      <c r="D6" s="10">
        <f>VLOOKUP(A6,'Waves of question forms'!$A$2:$U$214,20)</f>
        <v>1</v>
      </c>
      <c r="E6" s="11" t="str">
        <f>VLOOKUP(A6,'Waves of question forms'!$A$2:$Y$214,24)</f>
        <v>Rehost (L/S)</v>
      </c>
      <c r="F6" s="15"/>
      <c r="G6" s="15"/>
      <c r="H6" s="34" t="s">
        <v>37</v>
      </c>
      <c r="I6" s="15" t="s">
        <v>22</v>
      </c>
      <c r="J6" s="23" t="s">
        <v>25</v>
      </c>
      <c r="K6" s="18">
        <v>44055</v>
      </c>
      <c r="L6" s="15" t="s">
        <v>25</v>
      </c>
      <c r="M6" s="16" t="s">
        <v>26</v>
      </c>
      <c r="N6" s="33">
        <v>44057</v>
      </c>
      <c r="O6" s="57">
        <v>44099</v>
      </c>
      <c r="P6" s="53" t="s">
        <v>27</v>
      </c>
      <c r="Q6" s="53" t="s">
        <v>25</v>
      </c>
      <c r="R6" s="53" t="s">
        <v>38</v>
      </c>
      <c r="S6" s="53" t="s">
        <v>38</v>
      </c>
      <c r="T6">
        <f t="shared" si="0"/>
        <v>1</v>
      </c>
      <c r="U6">
        <f t="shared" si="1"/>
        <v>0</v>
      </c>
    </row>
    <row r="7" spans="1:31" ht="15" customHeight="1">
      <c r="A7" s="15" t="s">
        <v>39</v>
      </c>
      <c r="B7" s="15"/>
      <c r="C7" s="9" t="str">
        <f>IF(VLOOKUP(A7,'Waves of question forms'!$A$2:$N$214,13) = "",VLOOKUP(A7,'Waves of question forms'!$A$2:$N$214,12),VLOOKUP(A7,'Waves of question forms'!$A$2:$N$214,13))</f>
        <v>None</v>
      </c>
      <c r="D7" s="10">
        <f>VLOOKUP(A7,'Waves of question forms'!$A$2:$U$214,20)</f>
        <v>1</v>
      </c>
      <c r="E7" s="11" t="str">
        <f>VLOOKUP(A7,'Waves of question forms'!$A$2:$Y$214,24)</f>
        <v>Retirement</v>
      </c>
      <c r="F7" s="15"/>
      <c r="G7" s="15"/>
      <c r="H7" s="34"/>
      <c r="I7" s="15"/>
      <c r="J7" s="23"/>
      <c r="K7" s="15"/>
      <c r="L7" s="15" t="s">
        <v>30</v>
      </c>
      <c r="M7" s="16" t="s">
        <v>31</v>
      </c>
      <c r="N7" s="33"/>
      <c r="O7" s="58"/>
      <c r="P7" s="53" t="s">
        <v>27</v>
      </c>
      <c r="Q7" s="54"/>
      <c r="R7" s="53"/>
      <c r="S7" s="53"/>
      <c r="T7">
        <f t="shared" si="0"/>
        <v>0</v>
      </c>
      <c r="U7">
        <f t="shared" si="1"/>
        <v>0</v>
      </c>
    </row>
    <row r="8" spans="1:31" ht="15" customHeight="1">
      <c r="A8" s="15" t="s">
        <v>40</v>
      </c>
      <c r="B8" s="15" t="s">
        <v>24</v>
      </c>
      <c r="C8" s="9">
        <f>IF(VLOOKUP(A8,'Waves of question forms'!$A$2:$N$214,13) = "",VLOOKUP(A8,'Waves of question forms'!$A$2:$N$214,12),VLOOKUP(A8,'Waves of question forms'!$A$2:$N$214,13))</f>
        <v>44061</v>
      </c>
      <c r="D8" s="10">
        <f>VLOOKUP(A8,'Waves of question forms'!$A$2:$U$214,20)</f>
        <v>1</v>
      </c>
      <c r="E8" s="11" t="str">
        <f>VLOOKUP(A8,'Waves of question forms'!$A$2:$Y$214,24)</f>
        <v>Rehost (L/S)</v>
      </c>
      <c r="F8" s="15"/>
      <c r="G8" s="15"/>
      <c r="H8" s="37" t="s">
        <v>41</v>
      </c>
      <c r="I8" s="15" t="s">
        <v>22</v>
      </c>
      <c r="J8" s="23" t="s">
        <v>25</v>
      </c>
      <c r="K8" s="18">
        <v>44070</v>
      </c>
      <c r="L8" s="15" t="s">
        <v>25</v>
      </c>
      <c r="M8" s="16" t="s">
        <v>26</v>
      </c>
      <c r="N8" s="33">
        <v>44074</v>
      </c>
      <c r="O8" s="57">
        <v>44173</v>
      </c>
      <c r="P8" s="53" t="s">
        <v>27</v>
      </c>
      <c r="Q8" s="53" t="s">
        <v>25</v>
      </c>
      <c r="R8" s="53" t="s">
        <v>28</v>
      </c>
      <c r="S8" s="53" t="s">
        <v>28</v>
      </c>
      <c r="T8">
        <f t="shared" si="0"/>
        <v>1</v>
      </c>
      <c r="U8">
        <f t="shared" si="1"/>
        <v>0</v>
      </c>
    </row>
    <row r="9" spans="1:31" ht="15" customHeight="1">
      <c r="A9" s="28" t="s">
        <v>42</v>
      </c>
      <c r="B9" s="15" t="s">
        <v>24</v>
      </c>
      <c r="C9" s="9">
        <f>IF(VLOOKUP(A9,'Waves of question forms'!$A$2:$N$214,13) = "",VLOOKUP(A9,'Waves of question forms'!$A$2:$N$214,12),VLOOKUP(A9,'Waves of question forms'!$A$2:$N$214,13))</f>
        <v>44040</v>
      </c>
      <c r="D9" s="10">
        <f>VLOOKUP(A9,'Waves of question forms'!$A$2:$U$214,20)</f>
        <v>1</v>
      </c>
      <c r="E9" s="11" t="str">
        <f>VLOOKUP(A9,'Waves of question forms'!$A$2:$Y$214,24)</f>
        <v>Rehost (L/S)</v>
      </c>
      <c r="F9" s="15" t="s">
        <v>43</v>
      </c>
      <c r="G9" s="15"/>
      <c r="H9" s="37" t="s">
        <v>44</v>
      </c>
      <c r="I9" s="15" t="s">
        <v>22</v>
      </c>
      <c r="J9" s="23" t="s">
        <v>25</v>
      </c>
      <c r="K9" s="15"/>
      <c r="L9" s="15" t="s">
        <v>25</v>
      </c>
      <c r="M9" s="16" t="s">
        <v>26</v>
      </c>
      <c r="N9" s="33">
        <v>44064</v>
      </c>
      <c r="O9" s="57">
        <v>44099</v>
      </c>
      <c r="P9" s="53" t="s">
        <v>27</v>
      </c>
      <c r="Q9" s="53" t="s">
        <v>27</v>
      </c>
      <c r="R9" s="53" t="s">
        <v>45</v>
      </c>
      <c r="S9" s="53" t="s">
        <v>45</v>
      </c>
      <c r="T9">
        <f t="shared" si="0"/>
        <v>1</v>
      </c>
      <c r="U9">
        <f t="shared" si="1"/>
        <v>0</v>
      </c>
    </row>
    <row r="10" spans="1:31" ht="15" customHeight="1">
      <c r="A10" s="28" t="s">
        <v>46</v>
      </c>
      <c r="B10" s="15"/>
      <c r="C10" s="9" t="str">
        <f>IF(VLOOKUP(A10,'Waves of question forms'!$A$2:$N$214,13) = "",VLOOKUP(A10,'Waves of question forms'!$A$2:$N$214,12),VLOOKUP(A10,'Waves of question forms'!$A$2:$N$214,13))</f>
        <v>None</v>
      </c>
      <c r="D10" s="10">
        <f>VLOOKUP(A10,'Waves of question forms'!$A$2:$U$214,20)</f>
        <v>1</v>
      </c>
      <c r="E10" s="11" t="str">
        <f>VLOOKUP(A10,'Waves of question forms'!$A$2:$Y$214,24)</f>
        <v>Out Of Scope</v>
      </c>
      <c r="F10" s="15"/>
      <c r="G10" s="15"/>
      <c r="H10" s="34" t="s">
        <v>47</v>
      </c>
      <c r="I10" s="15"/>
      <c r="J10" s="23"/>
      <c r="K10" s="15"/>
      <c r="L10" s="15" t="s">
        <v>30</v>
      </c>
      <c r="M10" s="16" t="s">
        <v>31</v>
      </c>
      <c r="N10" s="33"/>
      <c r="O10" s="58"/>
      <c r="P10" s="53" t="s">
        <v>27</v>
      </c>
      <c r="Q10" s="54"/>
      <c r="R10" s="53"/>
      <c r="S10" s="53"/>
      <c r="T10">
        <f t="shared" si="0"/>
        <v>0</v>
      </c>
      <c r="U10">
        <f t="shared" si="1"/>
        <v>0</v>
      </c>
    </row>
    <row r="11" spans="1:31" ht="15" customHeight="1">
      <c r="A11" s="28" t="s">
        <v>48</v>
      </c>
      <c r="B11" s="15" t="s">
        <v>24</v>
      </c>
      <c r="C11" s="9">
        <f>IF(VLOOKUP(A11,'Waves of question forms'!$A$2:$N$214,13) = "",VLOOKUP(A11,'Waves of question forms'!$A$2:$N$214,12),VLOOKUP(A11,'Waves of question forms'!$A$2:$N$214,13))</f>
        <v>44070</v>
      </c>
      <c r="D11" s="10">
        <v>0.8</v>
      </c>
      <c r="E11" s="11" t="str">
        <f>VLOOKUP(A11,'Waves of question forms'!$A$2:$Y$214,24)</f>
        <v>Rehost (L/S)</v>
      </c>
      <c r="F11" s="15"/>
      <c r="G11" s="15"/>
      <c r="H11" s="34"/>
      <c r="I11" s="15" t="s">
        <v>22</v>
      </c>
      <c r="J11" s="23" t="s">
        <v>25</v>
      </c>
      <c r="K11" s="15"/>
      <c r="L11" s="15" t="s">
        <v>25</v>
      </c>
      <c r="M11" s="16" t="s">
        <v>26</v>
      </c>
      <c r="N11" s="33">
        <v>44084</v>
      </c>
      <c r="O11" s="57">
        <v>44104</v>
      </c>
      <c r="P11" s="53" t="s">
        <v>27</v>
      </c>
      <c r="Q11" s="53" t="s">
        <v>27</v>
      </c>
      <c r="R11" s="53" t="s">
        <v>28</v>
      </c>
      <c r="S11" s="53" t="s">
        <v>28</v>
      </c>
      <c r="T11">
        <f t="shared" si="0"/>
        <v>1</v>
      </c>
      <c r="U11">
        <f t="shared" si="1"/>
        <v>0</v>
      </c>
    </row>
    <row r="12" spans="1:31" ht="15" customHeight="1">
      <c r="A12" s="28" t="s">
        <v>49</v>
      </c>
      <c r="B12" s="15" t="s">
        <v>24</v>
      </c>
      <c r="C12" s="9">
        <f>IF(VLOOKUP(A12,'Waves of question forms'!$A$2:$N$214,13) = "",VLOOKUP(A12,'Waves of question forms'!$A$2:$N$214,12),VLOOKUP(A12,'Waves of question forms'!$A$2:$N$214,13))</f>
        <v>44022</v>
      </c>
      <c r="D12" s="10">
        <f>VLOOKUP(A12,'Waves of question forms'!$A$2:$U$214,20)</f>
        <v>1</v>
      </c>
      <c r="E12" s="11" t="str">
        <f>VLOOKUP(A12,'Waves of question forms'!$A$2:$Y$214,24)</f>
        <v>Rehost (L/S)</v>
      </c>
      <c r="F12" s="15"/>
      <c r="G12" s="15"/>
      <c r="H12" s="34"/>
      <c r="I12" s="15" t="s">
        <v>22</v>
      </c>
      <c r="J12" s="23" t="s">
        <v>25</v>
      </c>
      <c r="K12" s="15"/>
      <c r="L12" s="15" t="s">
        <v>25</v>
      </c>
      <c r="M12" s="16" t="s">
        <v>26</v>
      </c>
      <c r="N12" s="33">
        <v>44064</v>
      </c>
      <c r="O12" s="57">
        <v>44088</v>
      </c>
      <c r="P12" s="53" t="s">
        <v>27</v>
      </c>
      <c r="Q12" s="53" t="s">
        <v>27</v>
      </c>
      <c r="R12" s="53" t="s">
        <v>45</v>
      </c>
      <c r="S12" s="53" t="s">
        <v>45</v>
      </c>
      <c r="T12">
        <f t="shared" si="0"/>
        <v>1</v>
      </c>
      <c r="U12">
        <f t="shared" si="1"/>
        <v>0</v>
      </c>
    </row>
    <row r="13" spans="1:31" ht="15" customHeight="1">
      <c r="A13" s="15" t="s">
        <v>50</v>
      </c>
      <c r="B13" s="15"/>
      <c r="C13" s="9" t="str">
        <f>IF(VLOOKUP(A13,'Waves of question forms'!$A$2:$N$214,13) = "",VLOOKUP(A13,'Waves of question forms'!$A$2:$N$214,12),VLOOKUP(A13,'Waves of question forms'!$A$2:$N$214,13))</f>
        <v>None</v>
      </c>
      <c r="D13" s="10">
        <f>VLOOKUP(A13,'Waves of question forms'!$A$2:$U$214,20)</f>
        <v>1</v>
      </c>
      <c r="E13" s="11" t="str">
        <f>VLOOKUP(A13,'Waves of question forms'!$A$2:$Y$214,24)</f>
        <v>Retirement</v>
      </c>
      <c r="F13" s="15"/>
      <c r="G13" s="15"/>
      <c r="H13" s="34"/>
      <c r="I13" s="15"/>
      <c r="J13" s="23"/>
      <c r="K13" s="15"/>
      <c r="L13" s="15" t="s">
        <v>30</v>
      </c>
      <c r="M13" s="16" t="s">
        <v>31</v>
      </c>
      <c r="N13" s="33"/>
      <c r="O13" s="58"/>
      <c r="P13" s="53" t="s">
        <v>27</v>
      </c>
      <c r="Q13" s="54"/>
      <c r="R13" s="53"/>
      <c r="S13" s="53"/>
      <c r="T13">
        <f t="shared" si="0"/>
        <v>0</v>
      </c>
      <c r="U13">
        <f t="shared" si="1"/>
        <v>0</v>
      </c>
    </row>
    <row r="14" spans="1:31" ht="15" customHeight="1">
      <c r="A14" s="15" t="s">
        <v>51</v>
      </c>
      <c r="B14" s="15" t="s">
        <v>36</v>
      </c>
      <c r="C14" s="9">
        <f>IF(VLOOKUP(A14,'Waves of question forms'!$A$2:$N$214,13) = "",VLOOKUP(A14,'Waves of question forms'!$A$2:$N$214,12),VLOOKUP(A14,'Waves of question forms'!$A$2:$N$214,13))</f>
        <v>44026</v>
      </c>
      <c r="D14" s="10">
        <f>VLOOKUP(A14,'Waves of question forms'!$A$2:$U$214,20)</f>
        <v>1</v>
      </c>
      <c r="E14" s="11" t="str">
        <f>VLOOKUP(A14,'Waves of question forms'!$A$2:$Y$214,24)</f>
        <v>Replatform</v>
      </c>
      <c r="F14" s="15"/>
      <c r="G14" s="15"/>
      <c r="H14" s="39" t="s">
        <v>37</v>
      </c>
      <c r="I14" s="15" t="s">
        <v>22</v>
      </c>
      <c r="J14" s="23" t="s">
        <v>25</v>
      </c>
      <c r="K14" s="18">
        <v>44071</v>
      </c>
      <c r="L14" s="15" t="s">
        <v>25</v>
      </c>
      <c r="M14" s="16" t="s">
        <v>26</v>
      </c>
      <c r="N14" s="33">
        <v>44076</v>
      </c>
      <c r="O14" s="57">
        <v>44099</v>
      </c>
      <c r="P14" s="53" t="s">
        <v>27</v>
      </c>
      <c r="Q14" s="53" t="s">
        <v>25</v>
      </c>
      <c r="R14" s="53" t="s">
        <v>28</v>
      </c>
      <c r="S14" s="53" t="s">
        <v>28</v>
      </c>
      <c r="T14">
        <f t="shared" si="0"/>
        <v>1</v>
      </c>
      <c r="U14">
        <f t="shared" si="1"/>
        <v>0</v>
      </c>
    </row>
    <row r="15" spans="1:31" ht="15" customHeight="1">
      <c r="A15" s="19" t="s">
        <v>52</v>
      </c>
      <c r="B15" s="15"/>
      <c r="C15" s="9">
        <f>IF(VLOOKUP(A15,'Waves of question forms'!$A$2:$N$214,13) = "",VLOOKUP(A15,'Waves of question forms'!$A$2:$N$214,12),VLOOKUP(A15,'Waves of question forms'!$A$2:$N$214,13))</f>
        <v>44027</v>
      </c>
      <c r="D15" s="10">
        <f>VLOOKUP(A15,'Waves of question forms'!$A$2:$U$214,20)</f>
        <v>1</v>
      </c>
      <c r="E15" s="11" t="str">
        <f>VLOOKUP(A15,'Waves of question forms'!$A$2:$Y$214,24)</f>
        <v>Retirement</v>
      </c>
      <c r="F15" s="15"/>
      <c r="G15" s="15"/>
      <c r="H15" s="34" t="s">
        <v>53</v>
      </c>
      <c r="I15" s="15" t="s">
        <v>22</v>
      </c>
      <c r="J15" s="23" t="s">
        <v>25</v>
      </c>
      <c r="K15" s="15"/>
      <c r="L15" s="15" t="s">
        <v>25</v>
      </c>
      <c r="M15" s="16" t="s">
        <v>31</v>
      </c>
      <c r="N15" s="33"/>
      <c r="O15" s="57"/>
      <c r="P15" s="53" t="s">
        <v>27</v>
      </c>
      <c r="Q15" s="53" t="s">
        <v>25</v>
      </c>
      <c r="R15" s="53" t="s">
        <v>38</v>
      </c>
      <c r="S15" s="53" t="s">
        <v>38</v>
      </c>
      <c r="T15">
        <f t="shared" si="0"/>
        <v>1</v>
      </c>
      <c r="U15">
        <f t="shared" si="1"/>
        <v>0</v>
      </c>
    </row>
    <row r="16" spans="1:31" ht="15" customHeight="1">
      <c r="A16" s="15" t="s">
        <v>54</v>
      </c>
      <c r="B16" s="15"/>
      <c r="C16" s="9" t="str">
        <f>IF(VLOOKUP(A16,'Waves of question forms'!$A$2:$N$214,13) = "",VLOOKUP(A16,'Waves of question forms'!$A$2:$N$214,12),VLOOKUP(A16,'Waves of question forms'!$A$2:$N$214,13))</f>
        <v>None</v>
      </c>
      <c r="D16" s="10">
        <f>VLOOKUP(A16,'Waves of question forms'!$A$2:$U$214,20)</f>
        <v>1</v>
      </c>
      <c r="E16" s="11" t="str">
        <f>VLOOKUP(A16,'Waves of question forms'!$A$2:$Y$214,24)</f>
        <v>Retirement</v>
      </c>
      <c r="F16" s="15"/>
      <c r="G16" s="15"/>
      <c r="H16" s="34"/>
      <c r="I16" s="15"/>
      <c r="J16" s="23"/>
      <c r="K16" s="15"/>
      <c r="L16" s="15" t="s">
        <v>30</v>
      </c>
      <c r="M16" s="16" t="s">
        <v>31</v>
      </c>
      <c r="N16" s="33"/>
      <c r="O16" s="58"/>
      <c r="P16" s="53" t="s">
        <v>27</v>
      </c>
      <c r="Q16" s="54"/>
      <c r="R16" s="53"/>
      <c r="S16" s="53"/>
      <c r="T16">
        <f t="shared" si="0"/>
        <v>0</v>
      </c>
      <c r="U16">
        <f t="shared" si="1"/>
        <v>0</v>
      </c>
    </row>
    <row r="17" spans="1:21" ht="15" customHeight="1">
      <c r="A17" s="15" t="s">
        <v>55</v>
      </c>
      <c r="B17" s="15" t="s">
        <v>24</v>
      </c>
      <c r="C17" s="9">
        <f>IF(VLOOKUP(A17,'Waves of question forms'!$A$2:$N$214,13) = "",VLOOKUP(A17,'Waves of question forms'!$A$2:$N$214,12),VLOOKUP(A17,'Waves of question forms'!$A$2:$N$214,13))</f>
        <v>44025</v>
      </c>
      <c r="D17" s="10">
        <f>VLOOKUP(A17,'Waves of question forms'!$A$2:$U$214,20)</f>
        <v>1</v>
      </c>
      <c r="E17" s="11" t="str">
        <f>VLOOKUP(A17,'Waves of question forms'!$A$2:$Y$214,24)</f>
        <v>Rehost (L/S)</v>
      </c>
      <c r="F17" s="15"/>
      <c r="G17" s="15"/>
      <c r="H17" s="39" t="s">
        <v>56</v>
      </c>
      <c r="I17" s="15" t="s">
        <v>22</v>
      </c>
      <c r="J17" s="23" t="s">
        <v>25</v>
      </c>
      <c r="K17" s="15"/>
      <c r="L17" s="15" t="s">
        <v>25</v>
      </c>
      <c r="M17" s="16" t="s">
        <v>26</v>
      </c>
      <c r="N17" s="33">
        <v>44069</v>
      </c>
      <c r="O17" s="57">
        <v>44104</v>
      </c>
      <c r="P17" s="53" t="s">
        <v>27</v>
      </c>
      <c r="Q17" s="53" t="s">
        <v>27</v>
      </c>
      <c r="R17" s="53" t="s">
        <v>38</v>
      </c>
      <c r="S17" s="53" t="s">
        <v>38</v>
      </c>
      <c r="T17">
        <f t="shared" si="0"/>
        <v>1</v>
      </c>
      <c r="U17">
        <f t="shared" si="1"/>
        <v>0</v>
      </c>
    </row>
    <row r="18" spans="1:21" ht="15" customHeight="1">
      <c r="A18" s="15" t="s">
        <v>57</v>
      </c>
      <c r="B18" s="15"/>
      <c r="C18" s="9" t="str">
        <f>IF(VLOOKUP(A18,'Waves of question forms'!$A$2:$N$214,13) = "",VLOOKUP(A18,'Waves of question forms'!$A$2:$N$214,12),VLOOKUP(A18,'Waves of question forms'!$A$2:$N$214,13))</f>
        <v>None</v>
      </c>
      <c r="D18" s="10">
        <f>VLOOKUP(A18,'Waves of question forms'!$A$2:$U$214,20)</f>
        <v>1</v>
      </c>
      <c r="E18" s="11" t="str">
        <f>VLOOKUP(A18,'Waves of question forms'!$A$2:$Y$214,24)</f>
        <v>Retirement</v>
      </c>
      <c r="F18" s="15"/>
      <c r="G18" s="15"/>
      <c r="H18" s="34"/>
      <c r="I18" s="15"/>
      <c r="J18" s="23"/>
      <c r="K18" s="15"/>
      <c r="L18" s="15" t="s">
        <v>30</v>
      </c>
      <c r="M18" s="16" t="s">
        <v>31</v>
      </c>
      <c r="N18" s="33"/>
      <c r="O18" s="58"/>
      <c r="P18" s="54" t="s">
        <v>27</v>
      </c>
      <c r="Q18" s="54"/>
      <c r="R18" s="53"/>
      <c r="S18" s="53"/>
      <c r="T18">
        <f t="shared" si="0"/>
        <v>0</v>
      </c>
      <c r="U18">
        <f t="shared" si="1"/>
        <v>0</v>
      </c>
    </row>
    <row r="19" spans="1:21" ht="15" customHeight="1">
      <c r="A19" s="15" t="s">
        <v>58</v>
      </c>
      <c r="B19" s="15" t="s">
        <v>59</v>
      </c>
      <c r="C19" s="9">
        <f>IF(VLOOKUP(A19,'Waves of question forms'!$A$2:$N$214,13) = "",VLOOKUP(A19,'Waves of question forms'!$A$2:$N$214,12),VLOOKUP(A19,'Waves of question forms'!$A$2:$N$214,13))</f>
        <v>44111</v>
      </c>
      <c r="D19" s="10">
        <f>VLOOKUP(A19,'Waves of question forms'!$A$2:$U$214,20)</f>
        <v>1</v>
      </c>
      <c r="E19" s="11" t="str">
        <f>VLOOKUP(A19,'Waves of question forms'!$A$2:$Y$214,24)</f>
        <v>Out Of Scope</v>
      </c>
      <c r="F19" s="15"/>
      <c r="G19" s="15"/>
      <c r="H19" s="34"/>
      <c r="I19" s="15" t="s">
        <v>22</v>
      </c>
      <c r="J19" s="23" t="s">
        <v>25</v>
      </c>
      <c r="K19" s="15"/>
      <c r="L19" s="15" t="s">
        <v>25</v>
      </c>
      <c r="M19" s="16" t="s">
        <v>31</v>
      </c>
      <c r="N19" s="33"/>
      <c r="O19" s="58"/>
      <c r="P19" s="54" t="s">
        <v>27</v>
      </c>
      <c r="Q19" s="54"/>
      <c r="R19" s="53"/>
      <c r="S19" s="53"/>
      <c r="T19">
        <f t="shared" si="0"/>
        <v>1</v>
      </c>
      <c r="U19">
        <f t="shared" si="1"/>
        <v>0</v>
      </c>
    </row>
    <row r="20" spans="1:21" ht="15" customHeight="1">
      <c r="A20" s="15" t="s">
        <v>60</v>
      </c>
      <c r="B20" s="15" t="s">
        <v>59</v>
      </c>
      <c r="C20" s="9">
        <f>IF(VLOOKUP(A20,'Waves of question forms'!$A$2:$N$214,13) = "",VLOOKUP(A20,'Waves of question forms'!$A$2:$N$214,12),VLOOKUP(A20,'Waves of question forms'!$A$2:$N$214,13))</f>
        <v>44111</v>
      </c>
      <c r="D20" s="10">
        <f>VLOOKUP(A20,'Waves of question forms'!$A$2:$U$214,20)</f>
        <v>1</v>
      </c>
      <c r="E20" s="11" t="str">
        <f>VLOOKUP(A20,'Waves of question forms'!$A$2:$Y$214,24)</f>
        <v>Out Of Scope</v>
      </c>
      <c r="F20" s="15"/>
      <c r="G20" s="15"/>
      <c r="H20" s="34"/>
      <c r="I20" s="15" t="s">
        <v>22</v>
      </c>
      <c r="J20" s="23" t="s">
        <v>25</v>
      </c>
      <c r="K20" s="15"/>
      <c r="L20" s="15" t="s">
        <v>25</v>
      </c>
      <c r="M20" s="16" t="s">
        <v>31</v>
      </c>
      <c r="N20" s="33"/>
      <c r="O20" s="58"/>
      <c r="P20" s="54" t="s">
        <v>27</v>
      </c>
      <c r="Q20" s="54"/>
      <c r="R20" s="53"/>
      <c r="S20" s="53"/>
      <c r="T20">
        <f t="shared" si="0"/>
        <v>1</v>
      </c>
      <c r="U20">
        <f t="shared" si="1"/>
        <v>0</v>
      </c>
    </row>
    <row r="21" spans="1:21" ht="15" customHeight="1">
      <c r="A21" s="15" t="s">
        <v>61</v>
      </c>
      <c r="B21" s="15" t="s">
        <v>59</v>
      </c>
      <c r="C21" s="9">
        <f>IF(VLOOKUP(A21,'Waves of question forms'!$A$2:$N$214,13) = "",VLOOKUP(A21,'Waves of question forms'!$A$2:$N$214,12),VLOOKUP(A21,'Waves of question forms'!$A$2:$N$214,13))</f>
        <v>44112</v>
      </c>
      <c r="D21" s="10">
        <f>VLOOKUP(A21,'Waves of question forms'!$A$2:$U$214,20)</f>
        <v>1</v>
      </c>
      <c r="E21" s="11" t="str">
        <f>VLOOKUP(A21,'Waves of question forms'!$A$2:$Y$214,24)</f>
        <v>Out Of Scope</v>
      </c>
      <c r="F21" s="15"/>
      <c r="G21" s="15"/>
      <c r="H21" s="34"/>
      <c r="I21" s="15" t="s">
        <v>22</v>
      </c>
      <c r="J21" s="23" t="s">
        <v>25</v>
      </c>
      <c r="K21" s="15"/>
      <c r="L21" s="15" t="s">
        <v>25</v>
      </c>
      <c r="M21" s="16" t="s">
        <v>31</v>
      </c>
      <c r="N21" s="33"/>
      <c r="O21" s="58"/>
      <c r="P21" s="53" t="s">
        <v>27</v>
      </c>
      <c r="Q21" s="54"/>
      <c r="R21" s="53"/>
      <c r="S21" s="53"/>
      <c r="T21">
        <f t="shared" si="0"/>
        <v>1</v>
      </c>
      <c r="U21">
        <f t="shared" si="1"/>
        <v>0</v>
      </c>
    </row>
    <row r="22" spans="1:21" ht="15" customHeight="1">
      <c r="A22" s="15" t="s">
        <v>62</v>
      </c>
      <c r="B22" s="15" t="s">
        <v>59</v>
      </c>
      <c r="C22" s="9">
        <f>IF(VLOOKUP(A22,'Waves of question forms'!$A$2:$N$214,13) = "",VLOOKUP(A22,'Waves of question forms'!$A$2:$N$214,12),VLOOKUP(A22,'Waves of question forms'!$A$2:$N$214,13))</f>
        <v>44112</v>
      </c>
      <c r="D22" s="10">
        <f>VLOOKUP(A22,'Waves of question forms'!$A$2:$U$214,20)</f>
        <v>1</v>
      </c>
      <c r="E22" s="11" t="str">
        <f>VLOOKUP(A22,'Waves of question forms'!$A$2:$Y$214,24)</f>
        <v>Out Of Scope</v>
      </c>
      <c r="F22" s="15"/>
      <c r="G22" s="15"/>
      <c r="H22" s="34"/>
      <c r="I22" s="15" t="s">
        <v>22</v>
      </c>
      <c r="J22" s="23" t="s">
        <v>25</v>
      </c>
      <c r="K22" s="15"/>
      <c r="L22" s="15" t="s">
        <v>25</v>
      </c>
      <c r="M22" s="16" t="s">
        <v>31</v>
      </c>
      <c r="N22" s="33"/>
      <c r="O22" s="58"/>
      <c r="P22" s="53" t="s">
        <v>27</v>
      </c>
      <c r="Q22" s="54"/>
      <c r="R22" s="53"/>
      <c r="S22" s="53"/>
      <c r="T22">
        <f t="shared" si="0"/>
        <v>1</v>
      </c>
      <c r="U22">
        <f t="shared" si="1"/>
        <v>0</v>
      </c>
    </row>
    <row r="23" spans="1:21" ht="15" customHeight="1">
      <c r="A23" s="15" t="s">
        <v>63</v>
      </c>
      <c r="B23" s="15" t="s">
        <v>64</v>
      </c>
      <c r="C23" s="9">
        <f>IF(VLOOKUP(A23,'Waves of question forms'!$A$2:$N$214,13) = "",VLOOKUP(A23,'Waves of question forms'!$A$2:$N$214,12),VLOOKUP(A23,'Waves of question forms'!$A$2:$N$214,13))</f>
        <v>44078</v>
      </c>
      <c r="D23" s="10">
        <f>VLOOKUP(A23,'Waves of question forms'!$A$2:$U$214,20)</f>
        <v>1</v>
      </c>
      <c r="E23" s="11" t="str">
        <f>VLOOKUP(A23,'Waves of question forms'!$A$2:$Y$214,24)</f>
        <v>Rehost (L/S)</v>
      </c>
      <c r="F23" s="15"/>
      <c r="G23" s="15"/>
      <c r="H23" s="34" t="s">
        <v>65</v>
      </c>
      <c r="I23" s="15" t="s">
        <v>22</v>
      </c>
      <c r="J23" s="23" t="s">
        <v>25</v>
      </c>
      <c r="K23" s="15"/>
      <c r="L23" s="15" t="s">
        <v>25</v>
      </c>
      <c r="M23" s="16" t="s">
        <v>26</v>
      </c>
      <c r="N23" s="33">
        <v>44099</v>
      </c>
      <c r="O23" s="57">
        <v>44124</v>
      </c>
      <c r="P23" s="53" t="s">
        <v>27</v>
      </c>
      <c r="Q23" s="54"/>
      <c r="R23" s="53"/>
      <c r="S23" s="53"/>
      <c r="T23">
        <f t="shared" si="0"/>
        <v>1</v>
      </c>
      <c r="U23">
        <f t="shared" si="1"/>
        <v>0</v>
      </c>
    </row>
    <row r="24" spans="1:21" ht="15" customHeight="1">
      <c r="A24" s="15" t="s">
        <v>66</v>
      </c>
      <c r="B24" s="15"/>
      <c r="C24" s="9" t="str">
        <f>IF(VLOOKUP(A24,'Waves of question forms'!$A$2:$N$214,13) = "",VLOOKUP(A24,'Waves of question forms'!$A$2:$N$214,12),VLOOKUP(A24,'Waves of question forms'!$A$2:$N$214,13))</f>
        <v>None</v>
      </c>
      <c r="D24" s="10">
        <f>VLOOKUP(A24,'Waves of question forms'!$A$2:$U$214,20)</f>
        <v>1</v>
      </c>
      <c r="E24" s="11" t="str">
        <f>VLOOKUP(A24,'Waves of question forms'!$A$2:$Y$214,24)</f>
        <v>Retirement</v>
      </c>
      <c r="F24" s="15"/>
      <c r="G24" s="15"/>
      <c r="H24" s="34"/>
      <c r="I24" s="15"/>
      <c r="J24" s="23"/>
      <c r="K24" s="15"/>
      <c r="L24" s="15" t="s">
        <v>30</v>
      </c>
      <c r="M24" s="16" t="s">
        <v>31</v>
      </c>
      <c r="N24" s="33"/>
      <c r="O24" s="58"/>
      <c r="P24" s="53" t="s">
        <v>27</v>
      </c>
      <c r="Q24" s="54"/>
      <c r="R24" s="53"/>
      <c r="S24" s="53"/>
      <c r="T24">
        <f t="shared" si="0"/>
        <v>0</v>
      </c>
      <c r="U24">
        <f t="shared" si="1"/>
        <v>0</v>
      </c>
    </row>
    <row r="25" spans="1:21" ht="15" customHeight="1">
      <c r="A25" s="15" t="s">
        <v>67</v>
      </c>
      <c r="B25" s="15" t="s">
        <v>22</v>
      </c>
      <c r="C25" s="9">
        <f>IF(VLOOKUP(A25,'Waves of question forms'!$A$2:$N$214,13) = "",VLOOKUP(A25,'Waves of question forms'!$A$2:$N$214,12),VLOOKUP(A25,'Waves of question forms'!$A$2:$N$214,13))</f>
        <v>44070</v>
      </c>
      <c r="D25" s="10">
        <f>VLOOKUP(A25,'Waves of question forms'!$A$2:$U$214,20)</f>
        <v>1</v>
      </c>
      <c r="E25" s="11" t="str">
        <f>VLOOKUP(A25,'Waves of question forms'!$A$2:$Y$214,24)</f>
        <v>Rehost (L/S)</v>
      </c>
      <c r="F25" s="15"/>
      <c r="G25" s="15"/>
      <c r="H25" s="34"/>
      <c r="I25" s="15" t="s">
        <v>24</v>
      </c>
      <c r="J25" s="23" t="s">
        <v>25</v>
      </c>
      <c r="K25" s="15"/>
      <c r="L25" s="15" t="s">
        <v>25</v>
      </c>
      <c r="M25" s="16" t="s">
        <v>26</v>
      </c>
      <c r="N25" s="33">
        <v>44076</v>
      </c>
      <c r="O25" s="57">
        <v>44097</v>
      </c>
      <c r="P25" s="53" t="s">
        <v>27</v>
      </c>
      <c r="Q25" s="54" t="s">
        <v>27</v>
      </c>
      <c r="R25" s="53" t="s">
        <v>45</v>
      </c>
      <c r="S25" s="53" t="s">
        <v>45</v>
      </c>
      <c r="T25">
        <f t="shared" si="0"/>
        <v>1</v>
      </c>
      <c r="U25">
        <f t="shared" si="1"/>
        <v>0</v>
      </c>
    </row>
    <row r="26" spans="1:21" ht="15" customHeight="1">
      <c r="A26" s="15" t="s">
        <v>68</v>
      </c>
      <c r="B26" s="15"/>
      <c r="C26" s="9" t="str">
        <f>IF(VLOOKUP(A26,'Waves of question forms'!$A$2:$N$214,13) = "",VLOOKUP(A26,'Waves of question forms'!$A$2:$N$214,12),VLOOKUP(A26,'Waves of question forms'!$A$2:$N$214,13))</f>
        <v>None</v>
      </c>
      <c r="D26" s="10">
        <f>VLOOKUP(A26,'Waves of question forms'!$A$2:$U$214,20)</f>
        <v>1</v>
      </c>
      <c r="E26" s="11" t="str">
        <f>VLOOKUP(A26,'Waves of question forms'!$A$2:$Y$214,24)</f>
        <v>Out Of Scope</v>
      </c>
      <c r="F26" s="15"/>
      <c r="G26" s="15"/>
      <c r="H26" s="34"/>
      <c r="I26" s="15"/>
      <c r="J26" s="23"/>
      <c r="K26" s="15"/>
      <c r="L26" s="15" t="s">
        <v>30</v>
      </c>
      <c r="M26" s="16" t="s">
        <v>31</v>
      </c>
      <c r="N26" s="33"/>
      <c r="O26" s="58"/>
      <c r="P26" s="54" t="s">
        <v>27</v>
      </c>
      <c r="Q26" s="54"/>
      <c r="R26" s="53"/>
      <c r="S26" s="53"/>
      <c r="T26">
        <f t="shared" si="0"/>
        <v>0</v>
      </c>
      <c r="U26">
        <f t="shared" si="1"/>
        <v>0</v>
      </c>
    </row>
    <row r="27" spans="1:21" ht="15" customHeight="1">
      <c r="A27" s="15" t="s">
        <v>69</v>
      </c>
      <c r="B27" s="15" t="s">
        <v>36</v>
      </c>
      <c r="C27" s="9">
        <f>IF(VLOOKUP(A27,'Waves of question forms'!$A$2:$N$214,13) = "",VLOOKUP(A27,'Waves of question forms'!$A$2:$N$214,12),VLOOKUP(A27,'Waves of question forms'!$A$2:$N$214,13))</f>
        <v>44021</v>
      </c>
      <c r="D27" s="10">
        <f>VLOOKUP(A27,'Waves of question forms'!$A$2:$U$214,20)</f>
        <v>1</v>
      </c>
      <c r="E27" s="11" t="str">
        <f>VLOOKUP(A27,'Waves of question forms'!$A$2:$Y$214,24)</f>
        <v>Rehost (L/S)</v>
      </c>
      <c r="F27" s="15"/>
      <c r="G27" s="30">
        <v>44070</v>
      </c>
      <c r="H27" s="34" t="s">
        <v>70</v>
      </c>
      <c r="I27" s="15" t="s">
        <v>22</v>
      </c>
      <c r="J27" s="23" t="s">
        <v>25</v>
      </c>
      <c r="K27" s="18">
        <v>44075</v>
      </c>
      <c r="L27" s="15" t="s">
        <v>25</v>
      </c>
      <c r="M27" s="16" t="s">
        <v>26</v>
      </c>
      <c r="N27" s="33">
        <v>44076</v>
      </c>
      <c r="O27" s="33">
        <v>44077</v>
      </c>
      <c r="P27" s="53" t="s">
        <v>27</v>
      </c>
      <c r="Q27" s="53" t="s">
        <v>27</v>
      </c>
      <c r="R27" s="53" t="s">
        <v>28</v>
      </c>
      <c r="S27" s="53" t="s">
        <v>38</v>
      </c>
      <c r="T27">
        <f t="shared" si="0"/>
        <v>1</v>
      </c>
      <c r="U27">
        <f t="shared" si="1"/>
        <v>0</v>
      </c>
    </row>
    <row r="28" spans="1:21" ht="15" customHeight="1">
      <c r="A28" s="15" t="s">
        <v>71</v>
      </c>
      <c r="B28" s="15"/>
      <c r="C28" s="9" t="str">
        <f>IF(VLOOKUP(A28,'Waves of question forms'!$A$2:$N$214,13) = "",VLOOKUP(A28,'Waves of question forms'!$A$2:$N$214,12),VLOOKUP(A28,'Waves of question forms'!$A$2:$N$214,13))</f>
        <v>None</v>
      </c>
      <c r="D28" s="10">
        <f>VLOOKUP(A28,'Waves of question forms'!$A$2:$U$214,20)</f>
        <v>1</v>
      </c>
      <c r="E28" s="11" t="str">
        <f>VLOOKUP(A28,'Waves of question forms'!$A$2:$Y$214,24)</f>
        <v>Retirement</v>
      </c>
      <c r="F28" s="15"/>
      <c r="G28" s="15"/>
      <c r="H28" s="34"/>
      <c r="I28" s="15"/>
      <c r="J28" s="23"/>
      <c r="K28" s="15"/>
      <c r="L28" s="15" t="s">
        <v>30</v>
      </c>
      <c r="M28" s="16" t="s">
        <v>31</v>
      </c>
      <c r="N28" s="33"/>
      <c r="O28" s="58"/>
      <c r="P28" s="54" t="s">
        <v>27</v>
      </c>
      <c r="Q28" s="54"/>
      <c r="R28" s="53"/>
      <c r="S28" s="53"/>
      <c r="T28">
        <f t="shared" si="0"/>
        <v>0</v>
      </c>
      <c r="U28">
        <f t="shared" si="1"/>
        <v>0</v>
      </c>
    </row>
    <row r="29" spans="1:21" ht="15" customHeight="1">
      <c r="A29" s="15" t="s">
        <v>72</v>
      </c>
      <c r="B29" s="15" t="s">
        <v>59</v>
      </c>
      <c r="C29" s="9">
        <f>IF(VLOOKUP(A29,'Waves of question forms'!$A$2:$N$214,13) = "",VLOOKUP(A29,'Waves of question forms'!$A$2:$N$214,12),VLOOKUP(A29,'Waves of question forms'!$A$2:$N$214,13))</f>
        <v>44043</v>
      </c>
      <c r="D29" s="10">
        <f>VLOOKUP(A29,'Waves of question forms'!$A$2:$U$214,20)</f>
        <v>1</v>
      </c>
      <c r="E29" s="11" t="str">
        <f>VLOOKUP(A29,'Waves of question forms'!$A$2:$Y$214,24)</f>
        <v>Rehost (L/S)</v>
      </c>
      <c r="F29" s="15"/>
      <c r="G29" s="44">
        <v>44077</v>
      </c>
      <c r="H29" s="36" t="s">
        <v>73</v>
      </c>
      <c r="I29" s="15" t="s">
        <v>24</v>
      </c>
      <c r="J29" s="23" t="s">
        <v>25</v>
      </c>
      <c r="K29" s="15"/>
      <c r="L29" s="15" t="s">
        <v>25</v>
      </c>
      <c r="M29" s="16" t="s">
        <v>26</v>
      </c>
      <c r="N29" s="33">
        <v>44082</v>
      </c>
      <c r="O29" s="57">
        <v>44099</v>
      </c>
      <c r="P29" s="54" t="s">
        <v>27</v>
      </c>
      <c r="Q29" s="53" t="s">
        <v>25</v>
      </c>
      <c r="R29" s="53" t="s">
        <v>28</v>
      </c>
      <c r="S29" s="53" t="s">
        <v>28</v>
      </c>
      <c r="T29">
        <f t="shared" si="0"/>
        <v>1</v>
      </c>
      <c r="U29">
        <f t="shared" si="1"/>
        <v>0</v>
      </c>
    </row>
    <row r="30" spans="1:21" ht="15" customHeight="1">
      <c r="A30" s="15" t="s">
        <v>74</v>
      </c>
      <c r="B30" s="15" t="s">
        <v>75</v>
      </c>
      <c r="C30" s="9">
        <f>IF(VLOOKUP(A30,'Waves of question forms'!$A$2:$N$214,13) = "",VLOOKUP(A30,'Waves of question forms'!$A$2:$N$214,12),VLOOKUP(A30,'Waves of question forms'!$A$2:$N$214,13))</f>
        <v>44025</v>
      </c>
      <c r="D30" s="10">
        <v>1</v>
      </c>
      <c r="E30" s="11" t="s">
        <v>76</v>
      </c>
      <c r="F30" s="15" t="s">
        <v>77</v>
      </c>
      <c r="G30" s="30">
        <v>44071</v>
      </c>
      <c r="H30" s="34" t="s">
        <v>78</v>
      </c>
      <c r="I30" s="15" t="s">
        <v>36</v>
      </c>
      <c r="J30" s="23" t="s">
        <v>25</v>
      </c>
      <c r="K30" s="15"/>
      <c r="L30" s="15" t="s">
        <v>25</v>
      </c>
      <c r="M30" s="16" t="s">
        <v>26</v>
      </c>
      <c r="N30" s="33">
        <v>44082</v>
      </c>
      <c r="O30" s="57">
        <v>44117</v>
      </c>
      <c r="P30" s="53" t="s">
        <v>25</v>
      </c>
      <c r="Q30" s="53" t="s">
        <v>27</v>
      </c>
      <c r="R30" s="53" t="s">
        <v>28</v>
      </c>
      <c r="S30" s="53" t="s">
        <v>28</v>
      </c>
      <c r="T30">
        <f t="shared" si="0"/>
        <v>1</v>
      </c>
      <c r="U30">
        <f t="shared" si="1"/>
        <v>0</v>
      </c>
    </row>
    <row r="31" spans="1:21" s="32" customFormat="1" ht="15" customHeight="1">
      <c r="A31" s="111" t="s">
        <v>79</v>
      </c>
      <c r="B31" s="45"/>
      <c r="C31" s="46">
        <f>IF(VLOOKUP(A31,'Waves of question forms'!$A$2:$N$214,13) = "",VLOOKUP(A31,'Waves of question forms'!$A$2:$N$214,12),VLOOKUP(A31,'Waves of question forms'!$A$2:$N$214,13))</f>
        <v>44053</v>
      </c>
      <c r="D31" s="47">
        <f>VLOOKUP(A31,'Waves of question forms'!$A$2:$U$214,20)</f>
        <v>1</v>
      </c>
      <c r="E31" s="48" t="str">
        <f>VLOOKUP(A31,'Waves of question forms'!$A$2:$Y$214,24)</f>
        <v>Out Of Scope</v>
      </c>
      <c r="F31" s="31"/>
      <c r="G31" s="31"/>
      <c r="H31" s="40"/>
      <c r="I31" s="15" t="s">
        <v>24</v>
      </c>
      <c r="J31" s="23" t="s">
        <v>25</v>
      </c>
      <c r="K31" s="31"/>
      <c r="L31" s="45" t="s">
        <v>25</v>
      </c>
      <c r="M31" s="110" t="s">
        <v>31</v>
      </c>
      <c r="N31" s="109"/>
      <c r="O31" s="57"/>
      <c r="P31" s="54" t="s">
        <v>27</v>
      </c>
      <c r="Q31" s="53" t="s">
        <v>27</v>
      </c>
      <c r="R31" s="53" t="s">
        <v>28</v>
      </c>
      <c r="S31" s="53" t="s">
        <v>28</v>
      </c>
      <c r="T31" s="32">
        <f t="shared" si="0"/>
        <v>1</v>
      </c>
      <c r="U31" s="32">
        <f t="shared" si="1"/>
        <v>0</v>
      </c>
    </row>
    <row r="32" spans="1:21" ht="15" customHeight="1">
      <c r="A32" s="15" t="s">
        <v>80</v>
      </c>
      <c r="B32" s="15"/>
      <c r="C32" s="9">
        <f>IF(VLOOKUP(A32,'Waves of question forms'!$A$2:$N$214,13) = "",VLOOKUP(A32,'Waves of question forms'!$A$2:$N$214,12),VLOOKUP(A32,'Waves of question forms'!$A$2:$N$214,13))</f>
        <v>44036</v>
      </c>
      <c r="D32" s="10">
        <f>VLOOKUP(A32,'Waves of question forms'!$A$2:$U$214,20)</f>
        <v>1</v>
      </c>
      <c r="E32" s="11" t="str">
        <f>VLOOKUP(A32,'Waves of question forms'!$A$2:$Y$214,24)</f>
        <v>Retirement</v>
      </c>
      <c r="F32" s="15"/>
      <c r="G32" s="15"/>
      <c r="H32" s="34"/>
      <c r="I32" s="15"/>
      <c r="J32" s="23"/>
      <c r="K32" s="15"/>
      <c r="L32" s="15" t="s">
        <v>30</v>
      </c>
      <c r="M32" s="16" t="s">
        <v>31</v>
      </c>
      <c r="N32" s="33"/>
      <c r="O32" s="58"/>
      <c r="P32" s="54" t="s">
        <v>27</v>
      </c>
      <c r="Q32" s="54"/>
      <c r="R32" s="53"/>
      <c r="S32" s="53"/>
      <c r="T32">
        <f t="shared" si="0"/>
        <v>0</v>
      </c>
      <c r="U32">
        <f t="shared" si="1"/>
        <v>0</v>
      </c>
    </row>
    <row r="33" spans="1:21" ht="15" customHeight="1">
      <c r="A33" s="15" t="s">
        <v>81</v>
      </c>
      <c r="B33" s="15" t="s">
        <v>36</v>
      </c>
      <c r="C33" s="9">
        <f>IF(VLOOKUP(A33,'Waves of question forms'!$A$2:$N$214,13) = "",VLOOKUP(A33,'Waves of question forms'!$A$2:$N$214,12),VLOOKUP(A33,'Waves of question forms'!$A$2:$N$214,13))</f>
        <v>44077</v>
      </c>
      <c r="D33" s="10">
        <f>VLOOKUP(A33,'Waves of question forms'!$A$2:$U$214,20)</f>
        <v>1</v>
      </c>
      <c r="E33" s="11" t="str">
        <f>VLOOKUP(A33,'Waves of question forms'!$A$2:$Y$214,24)</f>
        <v>Rehost (L/S)</v>
      </c>
      <c r="F33" s="15"/>
      <c r="G33" s="15"/>
      <c r="H33" s="36" t="s">
        <v>82</v>
      </c>
      <c r="I33" s="15" t="s">
        <v>24</v>
      </c>
      <c r="J33" s="23" t="s">
        <v>25</v>
      </c>
      <c r="K33" s="18">
        <v>44089</v>
      </c>
      <c r="L33" s="45" t="s">
        <v>25</v>
      </c>
      <c r="M33" s="50" t="s">
        <v>26</v>
      </c>
      <c r="N33" s="33">
        <v>44092</v>
      </c>
      <c r="O33" s="57">
        <v>44124</v>
      </c>
      <c r="P33" s="53" t="s">
        <v>27</v>
      </c>
      <c r="Q33" s="54"/>
      <c r="R33" s="53"/>
      <c r="S33" s="53"/>
      <c r="T33">
        <f t="shared" si="0"/>
        <v>1</v>
      </c>
      <c r="U33">
        <f t="shared" si="1"/>
        <v>0</v>
      </c>
    </row>
    <row r="34" spans="1:21" ht="15" customHeight="1">
      <c r="A34" s="28" t="s">
        <v>83</v>
      </c>
      <c r="B34" s="15" t="s">
        <v>22</v>
      </c>
      <c r="C34" s="9">
        <f>IF(VLOOKUP(A34,'Waves of question forms'!$A$2:$N$214,13) = "",VLOOKUP(A34,'Waves of question forms'!$A$2:$N$214,12),VLOOKUP(A34,'Waves of question forms'!$A$2:$N$214,13))</f>
        <v>44042</v>
      </c>
      <c r="D34" s="10">
        <f>VLOOKUP(A34,'Waves of question forms'!$A$2:$U$214,20)</f>
        <v>1</v>
      </c>
      <c r="E34" s="11" t="str">
        <f>VLOOKUP(A34,'Waves of question forms'!$A$2:$Y$214,24)</f>
        <v>Rehost (L/S)</v>
      </c>
      <c r="F34" s="15"/>
      <c r="G34" s="15"/>
      <c r="H34" s="37" t="s">
        <v>84</v>
      </c>
      <c r="I34" s="15" t="s">
        <v>24</v>
      </c>
      <c r="J34" s="23" t="s">
        <v>25</v>
      </c>
      <c r="K34" s="15"/>
      <c r="L34" s="15" t="s">
        <v>25</v>
      </c>
      <c r="M34" s="16" t="s">
        <v>26</v>
      </c>
      <c r="N34" s="33">
        <v>44056</v>
      </c>
      <c r="O34" s="57">
        <v>44068</v>
      </c>
      <c r="P34" s="53" t="s">
        <v>27</v>
      </c>
      <c r="Q34" s="53" t="s">
        <v>25</v>
      </c>
      <c r="R34" s="53" t="s">
        <v>28</v>
      </c>
      <c r="S34" s="53" t="s">
        <v>28</v>
      </c>
      <c r="T34">
        <f t="shared" si="0"/>
        <v>1</v>
      </c>
      <c r="U34">
        <f t="shared" si="1"/>
        <v>0</v>
      </c>
    </row>
    <row r="35" spans="1:21" ht="15" customHeight="1">
      <c r="A35" s="28" t="s">
        <v>85</v>
      </c>
      <c r="B35" s="15" t="s">
        <v>22</v>
      </c>
      <c r="C35" s="9">
        <f>IF(VLOOKUP(A35,'Waves of question forms'!$A$2:$N$214,13) = "",VLOOKUP(A35,'Waves of question forms'!$A$2:$N$214,12),VLOOKUP(A35,'Waves of question forms'!$A$2:$N$214,13))</f>
        <v>44042</v>
      </c>
      <c r="D35" s="10">
        <f>VLOOKUP(A35,'Waves of question forms'!$A$2:$U$214,20)</f>
        <v>1</v>
      </c>
      <c r="E35" s="11" t="str">
        <f>VLOOKUP(A35,'Waves of question forms'!$A$2:$Y$214,24)</f>
        <v>Rehost (L/S)</v>
      </c>
      <c r="F35" s="15"/>
      <c r="G35" s="15"/>
      <c r="H35" s="37" t="s">
        <v>84</v>
      </c>
      <c r="I35" s="15" t="s">
        <v>24</v>
      </c>
      <c r="J35" s="23" t="s">
        <v>25</v>
      </c>
      <c r="K35" s="15"/>
      <c r="L35" s="15" t="s">
        <v>25</v>
      </c>
      <c r="M35" s="16" t="s">
        <v>26</v>
      </c>
      <c r="N35" s="33">
        <v>44056</v>
      </c>
      <c r="O35" s="57">
        <v>44068</v>
      </c>
      <c r="P35" s="53" t="s">
        <v>27</v>
      </c>
      <c r="Q35" s="53" t="s">
        <v>25</v>
      </c>
      <c r="R35" s="53" t="s">
        <v>28</v>
      </c>
      <c r="S35" s="53" t="s">
        <v>38</v>
      </c>
      <c r="T35">
        <f t="shared" si="0"/>
        <v>1</v>
      </c>
      <c r="U35">
        <f t="shared" si="1"/>
        <v>0</v>
      </c>
    </row>
    <row r="36" spans="1:21" ht="15" customHeight="1">
      <c r="A36" s="29" t="s">
        <v>86</v>
      </c>
      <c r="B36" s="15" t="s">
        <v>22</v>
      </c>
      <c r="C36" s="9">
        <f>IF(VLOOKUP(A36,'Waves of question forms'!$A$2:$N$214,13) = "",VLOOKUP(A36,'Waves of question forms'!$A$2:$N$214,12),VLOOKUP(A36,'Waves of question forms'!$A$2:$N$214,13))</f>
        <v>44042</v>
      </c>
      <c r="D36" s="10">
        <f>VLOOKUP(A36,'Waves of question forms'!$A$2:$U$214,20)</f>
        <v>1</v>
      </c>
      <c r="E36" s="11" t="str">
        <f>VLOOKUP(A36,'Waves of question forms'!$A$2:$Y$214,24)</f>
        <v>Rehost (L/S)</v>
      </c>
      <c r="F36" s="15"/>
      <c r="G36" s="15"/>
      <c r="H36" s="37" t="s">
        <v>84</v>
      </c>
      <c r="I36" s="15" t="s">
        <v>24</v>
      </c>
      <c r="J36" s="23" t="s">
        <v>25</v>
      </c>
      <c r="K36" s="15"/>
      <c r="L36" s="15" t="s">
        <v>25</v>
      </c>
      <c r="M36" s="16" t="s">
        <v>26</v>
      </c>
      <c r="N36" s="33">
        <v>44056</v>
      </c>
      <c r="O36" s="57">
        <v>44068</v>
      </c>
      <c r="P36" s="54" t="s">
        <v>27</v>
      </c>
      <c r="Q36" s="53" t="s">
        <v>25</v>
      </c>
      <c r="R36" s="53" t="s">
        <v>28</v>
      </c>
      <c r="S36" s="53" t="s">
        <v>38</v>
      </c>
      <c r="T36">
        <f t="shared" si="0"/>
        <v>1</v>
      </c>
      <c r="U36">
        <f t="shared" si="1"/>
        <v>0</v>
      </c>
    </row>
    <row r="37" spans="1:21" ht="15" customHeight="1">
      <c r="A37" s="25" t="s">
        <v>87</v>
      </c>
      <c r="B37" s="15"/>
      <c r="C37" s="9">
        <f>IF(VLOOKUP(A37,'Waves of question forms'!$A$2:$N$214,13) = "",VLOOKUP(A37,'Waves of question forms'!$A$2:$N$214,12),VLOOKUP(A37,'Waves of question forms'!$A$2:$N$214,13))</f>
        <v>44061</v>
      </c>
      <c r="D37" s="10">
        <f>VLOOKUP(A37,'Waves of question forms'!$A$2:$U$214,20)</f>
        <v>1</v>
      </c>
      <c r="E37" s="11" t="str">
        <f>VLOOKUP(A37,'Waves of question forms'!$A$2:$Y$214,24)</f>
        <v>Out Of Scope</v>
      </c>
      <c r="F37" s="15"/>
      <c r="G37" s="15"/>
      <c r="H37" s="34"/>
      <c r="I37" s="15"/>
      <c r="J37" s="23"/>
      <c r="K37" s="15"/>
      <c r="L37" s="15" t="s">
        <v>30</v>
      </c>
      <c r="M37" s="16" t="s">
        <v>31</v>
      </c>
      <c r="N37" s="33"/>
      <c r="O37" s="58"/>
      <c r="P37" s="54" t="s">
        <v>27</v>
      </c>
      <c r="Q37" s="54"/>
      <c r="R37" s="53"/>
      <c r="S37" s="53"/>
      <c r="T37">
        <f t="shared" si="0"/>
        <v>0</v>
      </c>
      <c r="U37">
        <f t="shared" si="1"/>
        <v>0</v>
      </c>
    </row>
    <row r="38" spans="1:21" ht="15" customHeight="1">
      <c r="A38" s="15" t="s">
        <v>88</v>
      </c>
      <c r="B38" s="15"/>
      <c r="C38" s="9" t="str">
        <f>IF(VLOOKUP(A38,'Waves of question forms'!$A$2:$N$214,13) = "",VLOOKUP(A38,'Waves of question forms'!$A$2:$N$214,12),VLOOKUP(A38,'Waves of question forms'!$A$2:$N$214,13))</f>
        <v>None</v>
      </c>
      <c r="D38" s="10">
        <f>VLOOKUP(A38,'Waves of question forms'!$A$2:$U$214,20)</f>
        <v>1</v>
      </c>
      <c r="E38" s="11" t="str">
        <f>VLOOKUP(A38,'Waves of question forms'!$A$2:$Y$214,24)</f>
        <v>Retirement</v>
      </c>
      <c r="F38" s="15"/>
      <c r="G38" s="15"/>
      <c r="H38" s="34"/>
      <c r="I38" s="15"/>
      <c r="J38" s="23"/>
      <c r="K38" s="15"/>
      <c r="L38" s="15" t="s">
        <v>30</v>
      </c>
      <c r="M38" s="16" t="s">
        <v>31</v>
      </c>
      <c r="N38" s="33"/>
      <c r="O38" s="58"/>
      <c r="P38" s="55" t="s">
        <v>27</v>
      </c>
      <c r="Q38" s="54"/>
      <c r="R38" s="53"/>
      <c r="S38" s="53"/>
      <c r="T38">
        <f t="shared" si="0"/>
        <v>0</v>
      </c>
      <c r="U38">
        <f t="shared" si="1"/>
        <v>0</v>
      </c>
    </row>
    <row r="39" spans="1:21" ht="15" customHeight="1">
      <c r="A39" s="15" t="s">
        <v>89</v>
      </c>
      <c r="B39" s="15" t="s">
        <v>36</v>
      </c>
      <c r="C39" s="9">
        <f>IF(VLOOKUP(A39,'Waves of question forms'!$A$2:$N$214,13) = "",VLOOKUP(A39,'Waves of question forms'!$A$2:$N$214,12),VLOOKUP(A39,'Waves of question forms'!$A$2:$N$214,13))</f>
        <v>44040</v>
      </c>
      <c r="D39" s="10">
        <f>VLOOKUP(A39,'Waves of question forms'!$A$2:$U$214,20)</f>
        <v>1</v>
      </c>
      <c r="E39" s="11" t="str">
        <f>VLOOKUP(A39,'Waves of question forms'!$A$2:$Y$214,24)</f>
        <v>Rehost (L/S)</v>
      </c>
      <c r="F39" s="15" t="s">
        <v>90</v>
      </c>
      <c r="G39" s="18">
        <v>44062</v>
      </c>
      <c r="H39" s="34" t="s">
        <v>91</v>
      </c>
      <c r="I39" s="15" t="s">
        <v>24</v>
      </c>
      <c r="J39" s="23" t="s">
        <v>25</v>
      </c>
      <c r="K39" s="18">
        <v>44067</v>
      </c>
      <c r="L39" s="15" t="s">
        <v>25</v>
      </c>
      <c r="M39" s="16" t="s">
        <v>26</v>
      </c>
      <c r="N39" s="33">
        <v>44069</v>
      </c>
      <c r="O39" s="57">
        <v>44099</v>
      </c>
      <c r="P39" s="53" t="s">
        <v>27</v>
      </c>
      <c r="Q39" s="53" t="s">
        <v>27</v>
      </c>
      <c r="R39" s="53" t="s">
        <v>45</v>
      </c>
      <c r="S39" s="53" t="s">
        <v>45</v>
      </c>
      <c r="T39">
        <f t="shared" si="0"/>
        <v>1</v>
      </c>
      <c r="U39">
        <f t="shared" si="1"/>
        <v>0</v>
      </c>
    </row>
    <row r="40" spans="1:21" ht="15" customHeight="1">
      <c r="A40" s="28" t="s">
        <v>92</v>
      </c>
      <c r="B40" s="15" t="s">
        <v>22</v>
      </c>
      <c r="C40" s="9">
        <f>IF(VLOOKUP(A40,'Waves of question forms'!$A$2:$N$214,13) = "",VLOOKUP(A40,'Waves of question forms'!$A$2:$N$214,12),VLOOKUP(A40,'Waves of question forms'!$A$2:$N$214,13))</f>
        <v>44054</v>
      </c>
      <c r="D40" s="10">
        <f>VLOOKUP(A40,'Waves of question forms'!$A$2:$U$214,20)</f>
        <v>1</v>
      </c>
      <c r="E40" s="11" t="str">
        <f>VLOOKUP(A40,'Waves of question forms'!$A$2:$Y$214,24)</f>
        <v>Rehost (L/S)</v>
      </c>
      <c r="F40" s="15"/>
      <c r="G40" s="15"/>
      <c r="H40" s="37" t="s">
        <v>91</v>
      </c>
      <c r="I40" s="15" t="s">
        <v>24</v>
      </c>
      <c r="J40" s="23" t="s">
        <v>25</v>
      </c>
      <c r="K40" s="15"/>
      <c r="L40" s="15" t="s">
        <v>25</v>
      </c>
      <c r="M40" s="16" t="s">
        <v>26</v>
      </c>
      <c r="N40" s="33">
        <v>44069</v>
      </c>
      <c r="O40" s="57">
        <v>44104</v>
      </c>
      <c r="P40" s="55" t="s">
        <v>25</v>
      </c>
      <c r="Q40" s="53" t="s">
        <v>27</v>
      </c>
      <c r="R40" s="53" t="s">
        <v>28</v>
      </c>
      <c r="S40" s="53" t="s">
        <v>28</v>
      </c>
      <c r="T40">
        <f t="shared" si="0"/>
        <v>1</v>
      </c>
      <c r="U40">
        <f t="shared" si="1"/>
        <v>0</v>
      </c>
    </row>
    <row r="41" spans="1:21" ht="15" customHeight="1">
      <c r="A41" s="28" t="s">
        <v>93</v>
      </c>
      <c r="B41" s="15"/>
      <c r="C41" s="9" t="str">
        <f>IF(VLOOKUP(A41,'Waves of question forms'!$A$2:$N$214,13) = "",VLOOKUP(A41,'Waves of question forms'!$A$2:$N$214,12),VLOOKUP(A41,'Waves of question forms'!$A$2:$N$214,13))</f>
        <v>None</v>
      </c>
      <c r="D41" s="10">
        <f>VLOOKUP(A41,'Waves of question forms'!$A$2:$U$214,20)</f>
        <v>1</v>
      </c>
      <c r="E41" s="11" t="str">
        <f>VLOOKUP(A41,'Waves of question forms'!$A$2:$Y$214,24)</f>
        <v>Out Of Scope</v>
      </c>
      <c r="F41" s="15"/>
      <c r="G41" s="15"/>
      <c r="H41" s="34"/>
      <c r="I41" s="15"/>
      <c r="J41" s="23"/>
      <c r="K41" s="15"/>
      <c r="L41" s="15" t="s">
        <v>30</v>
      </c>
      <c r="M41" s="16" t="s">
        <v>31</v>
      </c>
      <c r="N41" s="33"/>
      <c r="O41" s="58"/>
      <c r="P41" s="55" t="s">
        <v>27</v>
      </c>
      <c r="Q41" s="54"/>
      <c r="R41" s="53"/>
      <c r="S41" s="53"/>
      <c r="T41">
        <f t="shared" si="0"/>
        <v>0</v>
      </c>
      <c r="U41">
        <f t="shared" si="1"/>
        <v>0</v>
      </c>
    </row>
    <row r="42" spans="1:21" ht="15" customHeight="1">
      <c r="A42" s="28" t="s">
        <v>94</v>
      </c>
      <c r="B42" s="15"/>
      <c r="C42" s="9" t="str">
        <f>IF(VLOOKUP(A42,'Waves of question forms'!$A$2:$N$214,13) = "",VLOOKUP(A42,'Waves of question forms'!$A$2:$N$214,12),VLOOKUP(A42,'Waves of question forms'!$A$2:$N$214,13))</f>
        <v>None</v>
      </c>
      <c r="D42" s="10">
        <f>VLOOKUP(A42,'Waves of question forms'!$A$2:$U$214,20)</f>
        <v>1</v>
      </c>
      <c r="E42" s="11" t="str">
        <f>VLOOKUP(A42,'Waves of question forms'!$A$2:$Y$214,24)</f>
        <v>Retirement</v>
      </c>
      <c r="F42" s="15"/>
      <c r="G42" s="15"/>
      <c r="H42" s="34"/>
      <c r="I42" s="15"/>
      <c r="J42" s="23"/>
      <c r="K42" s="15"/>
      <c r="L42" s="15" t="s">
        <v>30</v>
      </c>
      <c r="M42" s="16" t="s">
        <v>31</v>
      </c>
      <c r="N42" s="33"/>
      <c r="O42" s="58"/>
      <c r="P42" s="54" t="s">
        <v>27</v>
      </c>
      <c r="Q42" s="54"/>
      <c r="R42" s="53"/>
      <c r="S42" s="53"/>
      <c r="T42">
        <f t="shared" si="0"/>
        <v>0</v>
      </c>
      <c r="U42">
        <f t="shared" si="1"/>
        <v>0</v>
      </c>
    </row>
    <row r="43" spans="1:21" ht="15" customHeight="1">
      <c r="A43" s="28" t="s">
        <v>95</v>
      </c>
      <c r="B43" s="15" t="s">
        <v>22</v>
      </c>
      <c r="C43" s="9">
        <f>IF(VLOOKUP(A43,'Waves of question forms'!$A$2:$N$214,13) = "",VLOOKUP(A43,'Waves of question forms'!$A$2:$N$214,12),VLOOKUP(A43,'Waves of question forms'!$A$2:$N$214,13))</f>
        <v>44056</v>
      </c>
      <c r="D43" s="10">
        <f>VLOOKUP(A43,'Waves of question forms'!$A$2:$U$214,20)</f>
        <v>1</v>
      </c>
      <c r="E43" s="11" t="str">
        <f>VLOOKUP(A43,'Waves of question forms'!$A$2:$Y$214,24)</f>
        <v>Rehost (L/S)</v>
      </c>
      <c r="F43" s="15"/>
      <c r="G43" s="15"/>
      <c r="H43" s="34"/>
      <c r="I43" s="15" t="s">
        <v>24</v>
      </c>
      <c r="J43" s="23" t="s">
        <v>25</v>
      </c>
      <c r="K43" s="15"/>
      <c r="L43" s="15" t="s">
        <v>25</v>
      </c>
      <c r="M43" s="16" t="s">
        <v>26</v>
      </c>
      <c r="N43" s="33">
        <v>44069</v>
      </c>
      <c r="O43" s="57">
        <v>44104</v>
      </c>
      <c r="P43" s="53" t="s">
        <v>27</v>
      </c>
      <c r="Q43" s="53" t="s">
        <v>27</v>
      </c>
      <c r="R43" s="53" t="s">
        <v>28</v>
      </c>
      <c r="S43" s="53" t="s">
        <v>38</v>
      </c>
      <c r="T43">
        <f t="shared" si="0"/>
        <v>1</v>
      </c>
      <c r="U43">
        <f t="shared" si="1"/>
        <v>0</v>
      </c>
    </row>
    <row r="44" spans="1:21" ht="15" customHeight="1">
      <c r="A44" s="15" t="s">
        <v>96</v>
      </c>
      <c r="B44" s="15"/>
      <c r="C44" s="9" t="str">
        <f>IF(VLOOKUP(A44,'Waves of question forms'!$A$2:$N$214,13) = "",VLOOKUP(A44,'Waves of question forms'!$A$2:$N$214,12),VLOOKUP(A44,'Waves of question forms'!$A$2:$N$214,13))</f>
        <v>None</v>
      </c>
      <c r="D44" s="10">
        <f>VLOOKUP(A44,'Waves of question forms'!$A$2:$U$214,20)</f>
        <v>1</v>
      </c>
      <c r="E44" s="11" t="str">
        <f>VLOOKUP(A44,'Waves of question forms'!$A$2:$Y$214,24)</f>
        <v>Retirement</v>
      </c>
      <c r="F44" s="15"/>
      <c r="G44" s="15"/>
      <c r="H44" s="34"/>
      <c r="I44" s="15"/>
      <c r="J44" s="23"/>
      <c r="K44" s="15"/>
      <c r="L44" s="15" t="s">
        <v>30</v>
      </c>
      <c r="M44" s="16" t="s">
        <v>31</v>
      </c>
      <c r="N44" s="33"/>
      <c r="O44" s="58"/>
      <c r="P44" s="54"/>
      <c r="Q44" s="54"/>
      <c r="R44" s="53"/>
      <c r="S44" s="53"/>
      <c r="T44">
        <f t="shared" si="0"/>
        <v>0</v>
      </c>
      <c r="U44">
        <f t="shared" si="1"/>
        <v>0</v>
      </c>
    </row>
    <row r="45" spans="1:21" ht="15" customHeight="1">
      <c r="A45" s="15" t="s">
        <v>97</v>
      </c>
      <c r="B45" s="15"/>
      <c r="C45" s="9">
        <f>IF(VLOOKUP(A45,'Waves of question forms'!$A$2:$N$214,13) = "",VLOOKUP(A45,'Waves of question forms'!$A$2:$N$214,12),VLOOKUP(A45,'Waves of question forms'!$A$2:$N$214,13))</f>
        <v>44034</v>
      </c>
      <c r="D45" s="10">
        <f>VLOOKUP(A45,'Waves of question forms'!$A$2:$U$214,20)</f>
        <v>1</v>
      </c>
      <c r="E45" s="11" t="str">
        <f>VLOOKUP(A45,'Waves of question forms'!$A$2:$Y$214,24)</f>
        <v>Retirement</v>
      </c>
      <c r="F45" s="15"/>
      <c r="G45" s="15"/>
      <c r="H45" s="34" t="s">
        <v>98</v>
      </c>
      <c r="I45" s="15"/>
      <c r="J45" s="23"/>
      <c r="K45" s="15"/>
      <c r="L45" s="15" t="s">
        <v>30</v>
      </c>
      <c r="M45" s="16" t="s">
        <v>31</v>
      </c>
      <c r="N45" s="33"/>
      <c r="O45" s="58"/>
      <c r="P45" s="54"/>
      <c r="Q45" s="54"/>
      <c r="R45" s="53"/>
      <c r="S45" s="53"/>
      <c r="T45">
        <f t="shared" si="0"/>
        <v>0</v>
      </c>
      <c r="U45">
        <f t="shared" si="1"/>
        <v>0</v>
      </c>
    </row>
    <row r="46" spans="1:21" ht="15" customHeight="1">
      <c r="A46" s="15" t="s">
        <v>99</v>
      </c>
      <c r="B46" s="15" t="s">
        <v>36</v>
      </c>
      <c r="C46" s="9">
        <f>IF(VLOOKUP(A46,'Waves of question forms'!$A$2:$N$214,13) = "",VLOOKUP(A46,'Waves of question forms'!$A$2:$N$214,12),VLOOKUP(A46,'Waves of question forms'!$A$2:$N$214,13))</f>
        <v>44020</v>
      </c>
      <c r="D46" s="10">
        <f>VLOOKUP(A46,'Waves of question forms'!$A$2:$U$214,20)</f>
        <v>1</v>
      </c>
      <c r="E46" s="11" t="str">
        <f>VLOOKUP(A46,'Waves of question forms'!$A$2:$Y$214,24)</f>
        <v>Rehost (L/S)</v>
      </c>
      <c r="F46" s="15"/>
      <c r="G46" s="30">
        <v>44071</v>
      </c>
      <c r="H46" s="34" t="s">
        <v>100</v>
      </c>
      <c r="I46" s="15" t="s">
        <v>22</v>
      </c>
      <c r="J46" s="23" t="s">
        <v>25</v>
      </c>
      <c r="K46" s="18">
        <v>44076</v>
      </c>
      <c r="L46" s="15" t="s">
        <v>25</v>
      </c>
      <c r="M46" s="16" t="s">
        <v>26</v>
      </c>
      <c r="N46" s="33">
        <v>44092</v>
      </c>
      <c r="O46" s="57">
        <v>44095</v>
      </c>
      <c r="P46" s="53" t="s">
        <v>27</v>
      </c>
      <c r="Q46" s="53" t="s">
        <v>27</v>
      </c>
      <c r="R46" s="53" t="s">
        <v>38</v>
      </c>
      <c r="S46" s="53" t="s">
        <v>38</v>
      </c>
      <c r="T46">
        <f t="shared" si="0"/>
        <v>1</v>
      </c>
      <c r="U46">
        <f t="shared" si="1"/>
        <v>0</v>
      </c>
    </row>
    <row r="47" spans="1:21" ht="15" customHeight="1">
      <c r="A47" s="15" t="s">
        <v>101</v>
      </c>
      <c r="B47" s="15" t="s">
        <v>59</v>
      </c>
      <c r="C47" s="9">
        <f>IF(VLOOKUP(A47,'Waves of question forms'!$A$2:$N$214,13) = "",VLOOKUP(A47,'Waves of question forms'!$A$2:$N$214,12),VLOOKUP(A47,'Waves of question forms'!$A$2:$N$214,13))</f>
        <v>44042</v>
      </c>
      <c r="D47" s="10">
        <f>VLOOKUP(A47,'Waves of question forms'!$A$2:$U$214,20)</f>
        <v>1</v>
      </c>
      <c r="E47" s="11" t="str">
        <f>VLOOKUP(A47,'Waves of question forms'!$A$2:$Y$214,24)</f>
        <v>Rehost (L/S)</v>
      </c>
      <c r="F47" s="15"/>
      <c r="G47" s="15"/>
      <c r="H47" s="34" t="s">
        <v>102</v>
      </c>
      <c r="I47" s="15" t="s">
        <v>36</v>
      </c>
      <c r="J47" s="23" t="s">
        <v>25</v>
      </c>
      <c r="K47" s="18">
        <v>44081</v>
      </c>
      <c r="L47" s="15" t="s">
        <v>25</v>
      </c>
      <c r="M47" s="16" t="s">
        <v>26</v>
      </c>
      <c r="N47" s="33">
        <v>44082</v>
      </c>
      <c r="O47" s="57">
        <v>44099</v>
      </c>
      <c r="P47" s="53" t="s">
        <v>27</v>
      </c>
      <c r="Q47" s="53" t="s">
        <v>27</v>
      </c>
      <c r="R47" s="53" t="s">
        <v>45</v>
      </c>
      <c r="S47" s="53" t="s">
        <v>28</v>
      </c>
      <c r="T47">
        <f t="shared" si="0"/>
        <v>1</v>
      </c>
      <c r="U47">
        <f t="shared" si="1"/>
        <v>0</v>
      </c>
    </row>
    <row r="48" spans="1:21" ht="15" customHeight="1">
      <c r="A48" s="19" t="s">
        <v>103</v>
      </c>
      <c r="B48" s="15"/>
      <c r="C48" s="9" t="str">
        <f>IF(VLOOKUP(A48,'Waves of question forms'!$A$2:$N$214,13) = "",VLOOKUP(A48,'Waves of question forms'!$A$2:$N$214,12),VLOOKUP(A48,'Waves of question forms'!$A$2:$N$214,13))</f>
        <v>None</v>
      </c>
      <c r="D48" s="10">
        <f>VLOOKUP(A48,'Waves of question forms'!$A$2:$U$214,20)</f>
        <v>1</v>
      </c>
      <c r="E48" s="11" t="str">
        <f>VLOOKUP(A48,'Waves of question forms'!$A$2:$Y$214,24)</f>
        <v>Out Of Scope</v>
      </c>
      <c r="F48" s="15"/>
      <c r="G48" s="15"/>
      <c r="H48" s="34"/>
      <c r="I48" s="15"/>
      <c r="J48" s="23"/>
      <c r="K48" s="15"/>
      <c r="L48" s="15" t="s">
        <v>30</v>
      </c>
      <c r="M48" s="16" t="s">
        <v>31</v>
      </c>
      <c r="N48" s="33"/>
      <c r="O48" s="58"/>
      <c r="P48" s="54"/>
      <c r="Q48" s="54"/>
      <c r="R48" s="53"/>
      <c r="S48" s="53"/>
      <c r="T48">
        <f t="shared" si="0"/>
        <v>0</v>
      </c>
      <c r="U48">
        <f t="shared" si="1"/>
        <v>0</v>
      </c>
    </row>
    <row r="49" spans="1:21" ht="15" customHeight="1">
      <c r="A49" s="19" t="s">
        <v>104</v>
      </c>
      <c r="B49" s="15"/>
      <c r="C49" s="9" t="str">
        <f>IF(VLOOKUP(A49,'Waves of question forms'!$A$2:$N$214,13) = "",VLOOKUP(A49,'Waves of question forms'!$A$2:$N$214,12),VLOOKUP(A49,'Waves of question forms'!$A$2:$N$214,13))</f>
        <v>None</v>
      </c>
      <c r="D49" s="10">
        <f>VLOOKUP(A49,'Waves of question forms'!$A$2:$U$214,20)</f>
        <v>1</v>
      </c>
      <c r="E49" s="11" t="str">
        <f>VLOOKUP(A49,'Waves of question forms'!$A$2:$Y$214,24)</f>
        <v>Out Of Scope</v>
      </c>
      <c r="F49" s="15"/>
      <c r="G49" s="15"/>
      <c r="H49" s="34"/>
      <c r="I49" s="15"/>
      <c r="J49" s="23"/>
      <c r="K49" s="15"/>
      <c r="L49" s="15" t="s">
        <v>30</v>
      </c>
      <c r="M49" s="16" t="s">
        <v>31</v>
      </c>
      <c r="N49" s="33"/>
      <c r="O49" s="58"/>
      <c r="P49" s="54"/>
      <c r="Q49" s="54"/>
      <c r="R49" s="53"/>
      <c r="S49" s="53"/>
      <c r="T49">
        <f t="shared" si="0"/>
        <v>0</v>
      </c>
      <c r="U49">
        <f t="shared" si="1"/>
        <v>0</v>
      </c>
    </row>
    <row r="50" spans="1:21" ht="15" customHeight="1">
      <c r="A50" s="28" t="s">
        <v>105</v>
      </c>
      <c r="B50" s="15" t="s">
        <v>64</v>
      </c>
      <c r="C50" s="9">
        <f>IF(VLOOKUP(A50,'Waves of question forms'!$A$2:$N$214,13) = "",VLOOKUP(A50,'Waves of question forms'!$A$2:$N$214,12),VLOOKUP(A50,'Waves of question forms'!$A$2:$N$214,13))</f>
        <v>44028</v>
      </c>
      <c r="D50" s="10">
        <f>VLOOKUP(A50,'Waves of question forms'!$A$2:$U$214,20)</f>
        <v>1</v>
      </c>
      <c r="E50" s="11" t="str">
        <f>VLOOKUP(A50,'Waves of question forms'!$A$2:$Y$214,24)</f>
        <v>Rehost (L/S)</v>
      </c>
      <c r="F50" s="15"/>
      <c r="G50" s="15"/>
      <c r="H50" s="37" t="s">
        <v>106</v>
      </c>
      <c r="I50" s="15" t="s">
        <v>36</v>
      </c>
      <c r="J50" s="23" t="s">
        <v>25</v>
      </c>
      <c r="K50" s="18">
        <v>44052</v>
      </c>
      <c r="L50" s="15" t="s">
        <v>25</v>
      </c>
      <c r="M50" s="16" t="s">
        <v>26</v>
      </c>
      <c r="N50" s="33">
        <v>44057</v>
      </c>
      <c r="O50" s="57">
        <v>44060</v>
      </c>
      <c r="P50" s="53" t="s">
        <v>27</v>
      </c>
      <c r="Q50" s="53" t="s">
        <v>27</v>
      </c>
      <c r="R50" s="53" t="s">
        <v>45</v>
      </c>
      <c r="S50" s="53" t="s">
        <v>28</v>
      </c>
      <c r="T50">
        <f t="shared" si="0"/>
        <v>1</v>
      </c>
      <c r="U50">
        <f t="shared" si="1"/>
        <v>0</v>
      </c>
    </row>
    <row r="51" spans="1:21" ht="15" customHeight="1">
      <c r="A51" s="15" t="s">
        <v>107</v>
      </c>
      <c r="B51" s="15" t="s">
        <v>36</v>
      </c>
      <c r="C51" s="9">
        <f>IF(VLOOKUP(A51,'Waves of question forms'!$A$2:$N$214,13) = "",VLOOKUP(A51,'Waves of question forms'!$A$2:$N$214,12),VLOOKUP(A51,'Waves of question forms'!$A$2:$N$214,13))</f>
        <v>44039</v>
      </c>
      <c r="D51" s="10">
        <f>VLOOKUP(A51,'Waves of question forms'!$A$2:$U$214,20)</f>
        <v>1</v>
      </c>
      <c r="E51" s="11" t="str">
        <f>VLOOKUP(A51,'Waves of question forms'!$A$2:$Y$214,24)</f>
        <v>Rehost (L/S)</v>
      </c>
      <c r="F51" s="15"/>
      <c r="G51" s="30">
        <v>44071</v>
      </c>
      <c r="H51" s="36" t="s">
        <v>108</v>
      </c>
      <c r="I51" s="15" t="s">
        <v>22</v>
      </c>
      <c r="J51" s="23" t="s">
        <v>25</v>
      </c>
      <c r="K51" s="18">
        <v>44078</v>
      </c>
      <c r="L51" s="15" t="s">
        <v>25</v>
      </c>
      <c r="M51" s="16" t="s">
        <v>26</v>
      </c>
      <c r="N51" s="33">
        <v>44053</v>
      </c>
      <c r="O51" s="57">
        <v>44099</v>
      </c>
      <c r="P51" s="53" t="s">
        <v>27</v>
      </c>
      <c r="Q51" s="53" t="s">
        <v>27</v>
      </c>
      <c r="R51" s="53" t="s">
        <v>38</v>
      </c>
      <c r="S51" s="53" t="s">
        <v>38</v>
      </c>
      <c r="T51">
        <f t="shared" si="0"/>
        <v>1</v>
      </c>
      <c r="U51">
        <f t="shared" si="1"/>
        <v>0</v>
      </c>
    </row>
    <row r="52" spans="1:21" ht="15" customHeight="1">
      <c r="A52" s="15" t="s">
        <v>109</v>
      </c>
      <c r="B52" s="15" t="s">
        <v>59</v>
      </c>
      <c r="C52" s="9">
        <f>IF(VLOOKUP(A52,'Waves of question forms'!$A$2:$N$214,13) = "",VLOOKUP(A52,'Waves of question forms'!$A$2:$N$214,12),VLOOKUP(A52,'Waves of question forms'!$A$2:$N$214,13))</f>
        <v>44049</v>
      </c>
      <c r="D52" s="10">
        <f>VLOOKUP(A52,'Waves of question forms'!$A$2:$U$214,20)</f>
        <v>1</v>
      </c>
      <c r="E52" s="11" t="str">
        <f>VLOOKUP(A52,'Waves of question forms'!$A$2:$Y$214,24)</f>
        <v>Rehost (L/S)</v>
      </c>
      <c r="F52" s="15"/>
      <c r="G52" s="25"/>
      <c r="H52" s="36" t="s">
        <v>110</v>
      </c>
      <c r="I52" s="15" t="s">
        <v>36</v>
      </c>
      <c r="J52" s="23" t="s">
        <v>25</v>
      </c>
      <c r="K52" s="18">
        <v>44067</v>
      </c>
      <c r="L52" s="15" t="s">
        <v>25</v>
      </c>
      <c r="M52" s="16" t="s">
        <v>26</v>
      </c>
      <c r="N52" s="33">
        <v>44074</v>
      </c>
      <c r="O52" s="57">
        <v>44090</v>
      </c>
      <c r="P52" s="53" t="s">
        <v>27</v>
      </c>
      <c r="Q52" s="53" t="s">
        <v>27</v>
      </c>
      <c r="R52" s="53" t="s">
        <v>45</v>
      </c>
      <c r="S52" s="53" t="s">
        <v>28</v>
      </c>
      <c r="T52">
        <f t="shared" si="0"/>
        <v>1</v>
      </c>
      <c r="U52">
        <f t="shared" si="1"/>
        <v>0</v>
      </c>
    </row>
    <row r="53" spans="1:21" ht="15" customHeight="1">
      <c r="A53" s="15" t="s">
        <v>111</v>
      </c>
      <c r="B53" s="15" t="s">
        <v>36</v>
      </c>
      <c r="C53" s="9">
        <f>IF(VLOOKUP(A53,'Waves of question forms'!$A$2:$N$214,13) = "",VLOOKUP(A53,'Waves of question forms'!$A$2:$N$214,12),VLOOKUP(A53,'Waves of question forms'!$A$2:$N$214,13))</f>
        <v>44054</v>
      </c>
      <c r="D53" s="10">
        <f>VLOOKUP(A53,'Waves of question forms'!$A$2:$U$214,20)</f>
        <v>1</v>
      </c>
      <c r="E53" s="11" t="str">
        <f>VLOOKUP(A53,'Waves of question forms'!$A$2:$Y$214,24)</f>
        <v>Rehost (L/S)</v>
      </c>
      <c r="F53" s="15"/>
      <c r="G53" s="30">
        <v>44071</v>
      </c>
      <c r="H53" s="34" t="s">
        <v>112</v>
      </c>
      <c r="I53" s="15" t="s">
        <v>22</v>
      </c>
      <c r="J53" s="23" t="s">
        <v>25</v>
      </c>
      <c r="K53" s="18">
        <v>44084</v>
      </c>
      <c r="L53" s="15" t="s">
        <v>25</v>
      </c>
      <c r="M53" s="16" t="s">
        <v>26</v>
      </c>
      <c r="N53" s="109">
        <v>44089</v>
      </c>
      <c r="O53" s="109">
        <v>44090</v>
      </c>
      <c r="P53" s="53" t="s">
        <v>27</v>
      </c>
      <c r="Q53" s="53" t="s">
        <v>25</v>
      </c>
      <c r="R53" s="53" t="s">
        <v>45</v>
      </c>
      <c r="S53" s="53" t="s">
        <v>45</v>
      </c>
      <c r="T53">
        <f t="shared" si="0"/>
        <v>1</v>
      </c>
      <c r="U53">
        <f t="shared" si="1"/>
        <v>0</v>
      </c>
    </row>
    <row r="54" spans="1:21" s="32" customFormat="1" ht="15" customHeight="1">
      <c r="A54" s="45" t="s">
        <v>113</v>
      </c>
      <c r="B54" s="45" t="s">
        <v>22</v>
      </c>
      <c r="C54" s="46">
        <f>IF(VLOOKUP(A54,'Waves of question forms'!$A$2:$N$214,13) = "",VLOOKUP(A54,'Waves of question forms'!$A$2:$N$214,12),VLOOKUP(A54,'Waves of question forms'!$A$2:$N$214,13))</f>
        <v>44069</v>
      </c>
      <c r="D54" s="47">
        <f>VLOOKUP(A54,'Waves of question forms'!$A$2:$U$214,20)</f>
        <v>1</v>
      </c>
      <c r="E54" s="48" t="str">
        <f>VLOOKUP(A54,'Waves of question forms'!$A$2:$Y$214,24)</f>
        <v>Rehost (L/S)</v>
      </c>
      <c r="F54" s="45" t="s">
        <v>114</v>
      </c>
      <c r="G54" s="31"/>
      <c r="H54" s="40"/>
      <c r="I54" s="45" t="s">
        <v>24</v>
      </c>
      <c r="J54" s="49" t="s">
        <v>25</v>
      </c>
      <c r="K54" s="45"/>
      <c r="L54" s="45" t="s">
        <v>25</v>
      </c>
      <c r="M54" s="50" t="s">
        <v>26</v>
      </c>
      <c r="N54" s="33">
        <v>44084</v>
      </c>
      <c r="O54" s="33">
        <v>44084</v>
      </c>
      <c r="P54" s="65" t="s">
        <v>25</v>
      </c>
      <c r="Q54" s="65" t="s">
        <v>25</v>
      </c>
      <c r="R54" s="53" t="s">
        <v>38</v>
      </c>
      <c r="S54" s="53" t="s">
        <v>28</v>
      </c>
      <c r="T54" s="32">
        <f t="shared" si="0"/>
        <v>1</v>
      </c>
      <c r="U54" s="32">
        <f t="shared" si="1"/>
        <v>0</v>
      </c>
    </row>
    <row r="55" spans="1:21" ht="15" customHeight="1">
      <c r="A55" s="15" t="s">
        <v>115</v>
      </c>
      <c r="B55" s="15"/>
      <c r="C55" s="9" t="str">
        <f>IF(VLOOKUP(A55,'Waves of question forms'!$A$2:$N$214,13) = "",VLOOKUP(A55,'Waves of question forms'!$A$2:$N$214,12),VLOOKUP(A55,'Waves of question forms'!$A$2:$N$214,13))</f>
        <v>None</v>
      </c>
      <c r="D55" s="10">
        <f>VLOOKUP(A55,'Waves of question forms'!$A$2:$U$214,20)</f>
        <v>1</v>
      </c>
      <c r="E55" s="11" t="str">
        <f>VLOOKUP(A55,'Waves of question forms'!$A$2:$Y$214,24)</f>
        <v>Retirement</v>
      </c>
      <c r="F55" s="15"/>
      <c r="G55" s="15"/>
      <c r="H55" s="34"/>
      <c r="I55" s="15"/>
      <c r="J55" s="23"/>
      <c r="K55" s="15"/>
      <c r="L55" s="15" t="s">
        <v>30</v>
      </c>
      <c r="M55" s="16" t="s">
        <v>31</v>
      </c>
      <c r="N55" s="33"/>
      <c r="O55" s="58"/>
      <c r="P55" s="54"/>
      <c r="Q55" s="54"/>
      <c r="R55" s="53"/>
      <c r="S55" s="53"/>
      <c r="T55">
        <f t="shared" si="0"/>
        <v>0</v>
      </c>
      <c r="U55">
        <f t="shared" si="1"/>
        <v>0</v>
      </c>
    </row>
    <row r="56" spans="1:21" ht="15" customHeight="1">
      <c r="A56" s="15" t="s">
        <v>116</v>
      </c>
      <c r="B56" s="15"/>
      <c r="C56" s="9" t="str">
        <f>IF(VLOOKUP(A56,'Waves of question forms'!$A$2:$N$214,13) = "",VLOOKUP(A56,'Waves of question forms'!$A$2:$N$214,12),VLOOKUP(A56,'Waves of question forms'!$A$2:$N$214,13))</f>
        <v>None</v>
      </c>
      <c r="D56" s="10">
        <f>VLOOKUP(A56,'Waves of question forms'!$A$2:$U$214,20)</f>
        <v>1</v>
      </c>
      <c r="E56" s="11" t="str">
        <f>VLOOKUP(A56,'Waves of question forms'!$A$2:$Y$214,24)</f>
        <v>Retirement</v>
      </c>
      <c r="F56" s="15"/>
      <c r="G56" s="15"/>
      <c r="H56" s="34"/>
      <c r="I56" s="15"/>
      <c r="J56" s="23"/>
      <c r="K56" s="15"/>
      <c r="L56" s="15" t="s">
        <v>30</v>
      </c>
      <c r="M56" s="16" t="s">
        <v>31</v>
      </c>
      <c r="N56" s="33"/>
      <c r="O56" s="58"/>
      <c r="P56" s="54"/>
      <c r="Q56" s="54"/>
      <c r="R56" s="53"/>
      <c r="S56" s="53"/>
      <c r="T56">
        <f t="shared" si="0"/>
        <v>0</v>
      </c>
      <c r="U56">
        <f t="shared" si="1"/>
        <v>0</v>
      </c>
    </row>
    <row r="57" spans="1:21" ht="15" customHeight="1">
      <c r="A57" s="15" t="s">
        <v>117</v>
      </c>
      <c r="B57" s="15" t="s">
        <v>36</v>
      </c>
      <c r="C57" s="9">
        <f>IF(VLOOKUP(A57,'Waves of question forms'!$A$2:$N$214,13) = "",VLOOKUP(A57,'Waves of question forms'!$A$2:$N$214,12),VLOOKUP(A57,'Waves of question forms'!$A$2:$N$214,13))</f>
        <v>44040</v>
      </c>
      <c r="D57" s="10">
        <f>VLOOKUP(A57,'Waves of question forms'!$A$2:$U$214,20)</f>
        <v>1</v>
      </c>
      <c r="E57" s="11" t="str">
        <f>VLOOKUP(A57,'Waves of question forms'!$A$2:$Y$214,24)</f>
        <v>Rehost (L/S)</v>
      </c>
      <c r="F57" s="15"/>
      <c r="G57" s="30">
        <v>44071</v>
      </c>
      <c r="H57" s="37" t="s">
        <v>118</v>
      </c>
      <c r="I57" s="15" t="s">
        <v>22</v>
      </c>
      <c r="J57" s="23" t="s">
        <v>25</v>
      </c>
      <c r="K57" s="18">
        <v>44075</v>
      </c>
      <c r="L57" s="15" t="s">
        <v>25</v>
      </c>
      <c r="M57" s="16" t="s">
        <v>26</v>
      </c>
      <c r="N57" s="33">
        <v>44076</v>
      </c>
      <c r="O57" s="57">
        <v>44118</v>
      </c>
      <c r="P57" s="53" t="s">
        <v>27</v>
      </c>
      <c r="Q57" s="53" t="s">
        <v>27</v>
      </c>
      <c r="R57" s="53" t="s">
        <v>38</v>
      </c>
      <c r="S57" s="53" t="s">
        <v>38</v>
      </c>
      <c r="T57">
        <f t="shared" si="0"/>
        <v>1</v>
      </c>
      <c r="U57">
        <f t="shared" si="1"/>
        <v>0</v>
      </c>
    </row>
    <row r="58" spans="1:21" ht="15" customHeight="1">
      <c r="A58" s="28" t="s">
        <v>119</v>
      </c>
      <c r="B58" s="15" t="s">
        <v>64</v>
      </c>
      <c r="C58" s="9">
        <f>IF(VLOOKUP(A58,'Waves of question forms'!$A$2:$N$214,13) = "",VLOOKUP(A58,'Waves of question forms'!$A$2:$N$214,12),VLOOKUP(A58,'Waves of question forms'!$A$2:$N$214,13))</f>
        <v>44019</v>
      </c>
      <c r="D58" s="10">
        <f>VLOOKUP(A58,'Waves of question forms'!$A$2:$U$214,20)</f>
        <v>1</v>
      </c>
      <c r="E58" s="11" t="str">
        <f>VLOOKUP(A58,'Waves of question forms'!$A$2:$Y$214,24)</f>
        <v>Rehost (L/S)</v>
      </c>
      <c r="F58" s="15"/>
      <c r="G58" s="15"/>
      <c r="H58" s="34" t="s">
        <v>120</v>
      </c>
      <c r="I58" s="15" t="s">
        <v>22</v>
      </c>
      <c r="J58" s="23" t="s">
        <v>25</v>
      </c>
      <c r="K58" s="15"/>
      <c r="L58" s="15" t="s">
        <v>25</v>
      </c>
      <c r="M58" s="16" t="s">
        <v>26</v>
      </c>
      <c r="N58" s="33">
        <v>44064</v>
      </c>
      <c r="O58" s="33">
        <v>44085</v>
      </c>
      <c r="P58" s="53" t="s">
        <v>27</v>
      </c>
      <c r="Q58" s="53" t="s">
        <v>25</v>
      </c>
      <c r="R58" s="53" t="s">
        <v>28</v>
      </c>
      <c r="S58" s="53" t="s">
        <v>38</v>
      </c>
      <c r="T58">
        <f t="shared" si="0"/>
        <v>1</v>
      </c>
      <c r="U58">
        <f t="shared" si="1"/>
        <v>0</v>
      </c>
    </row>
    <row r="59" spans="1:21" ht="15" customHeight="1">
      <c r="A59" s="15" t="s">
        <v>121</v>
      </c>
      <c r="B59" s="15"/>
      <c r="C59" s="9">
        <f>IF(VLOOKUP(A59,'Waves of question forms'!$A$2:$N$214,13) = "",VLOOKUP(A59,'Waves of question forms'!$A$2:$N$214,12),VLOOKUP(A59,'Waves of question forms'!$A$2:$N$214,13))</f>
        <v>44068</v>
      </c>
      <c r="D59" s="10">
        <f>VLOOKUP(A59,'Waves of question forms'!$A$2:$U$214,20)</f>
        <v>1</v>
      </c>
      <c r="E59" s="11" t="str">
        <f>VLOOKUP(A59,'Waves of question forms'!$A$2:$Y$214,24)</f>
        <v>Retirement</v>
      </c>
      <c r="F59" s="15"/>
      <c r="G59" s="15"/>
      <c r="H59" s="34"/>
      <c r="I59" s="15"/>
      <c r="J59" s="23"/>
      <c r="K59" s="15"/>
      <c r="L59" s="15" t="s">
        <v>30</v>
      </c>
      <c r="M59" s="16" t="s">
        <v>31</v>
      </c>
      <c r="N59" s="33"/>
      <c r="O59" s="58"/>
      <c r="P59" s="54"/>
      <c r="Q59" s="54"/>
      <c r="R59" s="53"/>
      <c r="S59" s="53"/>
      <c r="T59">
        <f t="shared" si="0"/>
        <v>0</v>
      </c>
      <c r="U59">
        <f t="shared" si="1"/>
        <v>0</v>
      </c>
    </row>
    <row r="60" spans="1:21" ht="15" customHeight="1">
      <c r="A60" s="15" t="s">
        <v>122</v>
      </c>
      <c r="B60" s="15"/>
      <c r="C60" s="9" t="str">
        <f>IF(VLOOKUP(A60,'Waves of question forms'!$A$2:$N$214,13) = "",VLOOKUP(A60,'Waves of question forms'!$A$2:$N$214,12),VLOOKUP(A60,'Waves of question forms'!$A$2:$N$214,13))</f>
        <v>None</v>
      </c>
      <c r="D60" s="10">
        <f>VLOOKUP(A60,'Waves of question forms'!$A$2:$U$214,20)</f>
        <v>1</v>
      </c>
      <c r="E60" s="11" t="str">
        <f>VLOOKUP(A60,'Waves of question forms'!$A$2:$Y$214,24)</f>
        <v>Retirement</v>
      </c>
      <c r="F60" s="15"/>
      <c r="G60" s="15"/>
      <c r="H60" s="34"/>
      <c r="I60" s="15"/>
      <c r="J60" s="23"/>
      <c r="K60" s="15"/>
      <c r="L60" s="15" t="s">
        <v>30</v>
      </c>
      <c r="M60" s="16" t="s">
        <v>31</v>
      </c>
      <c r="N60" s="33"/>
      <c r="O60" s="58"/>
      <c r="P60" s="54"/>
      <c r="Q60" s="54"/>
      <c r="R60" s="53"/>
      <c r="S60" s="53"/>
      <c r="T60">
        <f t="shared" si="0"/>
        <v>0</v>
      </c>
      <c r="U60">
        <f t="shared" si="1"/>
        <v>0</v>
      </c>
    </row>
    <row r="61" spans="1:21" ht="15" customHeight="1">
      <c r="A61" s="15" t="s">
        <v>123</v>
      </c>
      <c r="B61" s="15"/>
      <c r="C61" s="9">
        <f>IF(VLOOKUP(A61,'Waves of question forms'!$A$2:$N$214,13) = "",VLOOKUP(A61,'Waves of question forms'!$A$2:$N$214,12),VLOOKUP(A61,'Waves of question forms'!$A$2:$N$214,13))</f>
        <v>44042</v>
      </c>
      <c r="D61" s="10">
        <f>VLOOKUP(A61,'Waves of question forms'!$A$2:$U$214,20)</f>
        <v>1</v>
      </c>
      <c r="E61" s="11" t="str">
        <f>VLOOKUP(A61,'Waves of question forms'!$A$2:$Y$214,24)</f>
        <v>Out Of Scope</v>
      </c>
      <c r="F61" s="15"/>
      <c r="G61" s="15"/>
      <c r="H61" s="37" t="s">
        <v>124</v>
      </c>
      <c r="I61" s="15"/>
      <c r="J61" s="23"/>
      <c r="K61" s="15"/>
      <c r="L61" s="15" t="s">
        <v>30</v>
      </c>
      <c r="M61" s="16" t="s">
        <v>31</v>
      </c>
      <c r="N61" s="33"/>
      <c r="O61" s="58"/>
      <c r="P61" s="54"/>
      <c r="Q61" s="54"/>
      <c r="R61" s="53"/>
      <c r="S61" s="53"/>
      <c r="T61">
        <f t="shared" si="0"/>
        <v>0</v>
      </c>
      <c r="U61">
        <f t="shared" si="1"/>
        <v>0</v>
      </c>
    </row>
    <row r="62" spans="1:21" ht="15" customHeight="1">
      <c r="A62" s="28" t="s">
        <v>125</v>
      </c>
      <c r="B62" s="15" t="s">
        <v>75</v>
      </c>
      <c r="C62" s="9">
        <f>IF(VLOOKUP(A62,'Waves of question forms'!$A$2:$N$214,13) = "",VLOOKUP(A62,'Waves of question forms'!$A$2:$N$214,12),VLOOKUP(A62,'Waves of question forms'!$A$2:$N$214,13))</f>
        <v>44029</v>
      </c>
      <c r="D62" s="10">
        <f>VLOOKUP(A62,'Waves of question forms'!$A$2:$U$214,20)</f>
        <v>1</v>
      </c>
      <c r="E62" s="11" t="str">
        <f>VLOOKUP(A62,'Waves of question forms'!$A$2:$Y$214,24)</f>
        <v>Rehost (L/S)</v>
      </c>
      <c r="F62" s="15" t="s">
        <v>77</v>
      </c>
      <c r="G62" s="15"/>
      <c r="H62" s="37" t="s">
        <v>126</v>
      </c>
      <c r="I62" s="15" t="s">
        <v>24</v>
      </c>
      <c r="J62" s="23" t="s">
        <v>25</v>
      </c>
      <c r="K62" s="15"/>
      <c r="L62" s="15" t="s">
        <v>25</v>
      </c>
      <c r="M62" s="16" t="s">
        <v>26</v>
      </c>
      <c r="N62" s="33">
        <v>44064</v>
      </c>
      <c r="O62" s="57">
        <v>44065</v>
      </c>
      <c r="P62" s="53" t="s">
        <v>27</v>
      </c>
      <c r="Q62" s="53" t="s">
        <v>27</v>
      </c>
      <c r="R62" s="53" t="s">
        <v>45</v>
      </c>
      <c r="S62" s="53" t="s">
        <v>45</v>
      </c>
      <c r="T62">
        <f t="shared" si="0"/>
        <v>1</v>
      </c>
      <c r="U62">
        <f t="shared" si="1"/>
        <v>0</v>
      </c>
    </row>
    <row r="63" spans="1:21" ht="15" customHeight="1">
      <c r="A63" s="28" t="s">
        <v>127</v>
      </c>
      <c r="B63" s="15" t="s">
        <v>36</v>
      </c>
      <c r="C63" s="9">
        <f>IF(VLOOKUP(A63,'Waves of question forms'!$A$2:$N$214,13) = "",VLOOKUP(A63,'Waves of question forms'!$A$2:$N$214,12),VLOOKUP(A63,'Waves of question forms'!$A$2:$N$214,13))</f>
        <v>44048</v>
      </c>
      <c r="D63" s="10">
        <f>VLOOKUP(A63,'Waves of question forms'!$A$2:$U$214,20)</f>
        <v>1</v>
      </c>
      <c r="E63" s="11" t="str">
        <f>VLOOKUP(A63,'Waves of question forms'!$A$2:$Y$214,24)</f>
        <v>Rehost (L/S)</v>
      </c>
      <c r="F63" s="15"/>
      <c r="G63" s="30">
        <v>44071</v>
      </c>
      <c r="H63" s="36" t="s">
        <v>128</v>
      </c>
      <c r="I63" s="15" t="s">
        <v>22</v>
      </c>
      <c r="J63" s="23" t="s">
        <v>25</v>
      </c>
      <c r="K63" s="18">
        <v>44077</v>
      </c>
      <c r="L63" s="15" t="s">
        <v>25</v>
      </c>
      <c r="M63" s="16" t="s">
        <v>26</v>
      </c>
      <c r="N63" s="33">
        <v>44082</v>
      </c>
      <c r="O63" s="57">
        <v>44124</v>
      </c>
      <c r="P63" s="53" t="s">
        <v>27</v>
      </c>
      <c r="Q63" s="53" t="s">
        <v>27</v>
      </c>
      <c r="R63" s="53" t="s">
        <v>38</v>
      </c>
      <c r="S63" s="53" t="s">
        <v>38</v>
      </c>
      <c r="T63">
        <f t="shared" si="0"/>
        <v>1</v>
      </c>
      <c r="U63">
        <f t="shared" si="1"/>
        <v>0</v>
      </c>
    </row>
    <row r="64" spans="1:21" ht="15" customHeight="1">
      <c r="A64" s="28" t="s">
        <v>129</v>
      </c>
      <c r="B64" s="15" t="s">
        <v>36</v>
      </c>
      <c r="C64" s="9">
        <f>IF(VLOOKUP(A64,'Waves of question forms'!$A$2:$N$214,13) = "",VLOOKUP(A64,'Waves of question forms'!$A$2:$N$214,12),VLOOKUP(A64,'Waves of question forms'!$A$2:$N$214,13))</f>
        <v>44043</v>
      </c>
      <c r="D64" s="10">
        <f>VLOOKUP(A64,'Waves of question forms'!$A$2:$U$214,20)</f>
        <v>1</v>
      </c>
      <c r="E64" s="11" t="str">
        <f>VLOOKUP(A64,'Waves of question forms'!$A$2:$Y$214,24)</f>
        <v>Rehost (L/S)</v>
      </c>
      <c r="F64" s="15"/>
      <c r="G64" s="30">
        <v>44072</v>
      </c>
      <c r="H64" s="36" t="s">
        <v>130</v>
      </c>
      <c r="I64" s="15" t="s">
        <v>22</v>
      </c>
      <c r="J64" s="23" t="s">
        <v>25</v>
      </c>
      <c r="K64" s="18">
        <v>44084</v>
      </c>
      <c r="L64" s="15" t="s">
        <v>25</v>
      </c>
      <c r="M64" s="16" t="s">
        <v>26</v>
      </c>
      <c r="N64" s="33">
        <v>44092</v>
      </c>
      <c r="O64" s="33">
        <v>44092</v>
      </c>
      <c r="P64" s="53" t="s">
        <v>27</v>
      </c>
      <c r="Q64" s="53" t="s">
        <v>27</v>
      </c>
      <c r="R64" s="53" t="s">
        <v>38</v>
      </c>
      <c r="S64" s="53" t="s">
        <v>28</v>
      </c>
      <c r="T64">
        <f t="shared" si="0"/>
        <v>1</v>
      </c>
      <c r="U64">
        <f t="shared" si="1"/>
        <v>0</v>
      </c>
    </row>
    <row r="65" spans="1:21" ht="15" customHeight="1">
      <c r="A65" s="28" t="s">
        <v>131</v>
      </c>
      <c r="B65" s="15" t="s">
        <v>36</v>
      </c>
      <c r="C65" s="9">
        <f>IF(VLOOKUP(A65,'Waves of question forms'!$A$2:$N$214,13) = "",VLOOKUP(A65,'Waves of question forms'!$A$2:$N$214,12),VLOOKUP(A65,'Waves of question forms'!$A$2:$N$214,13))</f>
        <v>44049</v>
      </c>
      <c r="D65" s="10">
        <f>VLOOKUP(A65,'Waves of question forms'!$A$2:$U$214,20)</f>
        <v>1</v>
      </c>
      <c r="E65" s="11" t="str">
        <f>VLOOKUP(A65,'Waves of question forms'!$A$2:$Y$214,24)</f>
        <v>Out Of Scope</v>
      </c>
      <c r="F65" s="15"/>
      <c r="G65" s="30">
        <v>44072</v>
      </c>
      <c r="H65" s="36" t="s">
        <v>132</v>
      </c>
      <c r="I65" s="15" t="s">
        <v>22</v>
      </c>
      <c r="J65" s="23" t="s">
        <v>25</v>
      </c>
      <c r="K65" s="18">
        <v>44084</v>
      </c>
      <c r="L65" s="15" t="s">
        <v>25</v>
      </c>
      <c r="M65" s="16" t="s">
        <v>31</v>
      </c>
      <c r="N65" s="33"/>
      <c r="O65" s="33"/>
      <c r="P65" s="53" t="s">
        <v>27</v>
      </c>
      <c r="Q65" s="53" t="s">
        <v>27</v>
      </c>
      <c r="R65" s="53" t="s">
        <v>28</v>
      </c>
      <c r="S65" s="53" t="s">
        <v>28</v>
      </c>
      <c r="T65">
        <f t="shared" si="0"/>
        <v>1</v>
      </c>
      <c r="U65">
        <f t="shared" si="1"/>
        <v>0</v>
      </c>
    </row>
    <row r="66" spans="1:21" ht="15" customHeight="1">
      <c r="A66" s="28" t="s">
        <v>133</v>
      </c>
      <c r="B66" s="15" t="s">
        <v>64</v>
      </c>
      <c r="C66" s="9">
        <v>44102</v>
      </c>
      <c r="D66" s="10">
        <v>1</v>
      </c>
      <c r="E66" s="11" t="s">
        <v>76</v>
      </c>
      <c r="F66" s="15"/>
      <c r="G66" s="30"/>
      <c r="H66" s="36" t="s">
        <v>134</v>
      </c>
      <c r="I66" s="15" t="s">
        <v>75</v>
      </c>
      <c r="J66" s="23" t="s">
        <v>25</v>
      </c>
      <c r="K66" s="18">
        <v>44114</v>
      </c>
      <c r="L66" s="15" t="s">
        <v>25</v>
      </c>
      <c r="M66" s="16" t="s">
        <v>26</v>
      </c>
      <c r="N66" s="33">
        <v>44117</v>
      </c>
      <c r="O66" s="59">
        <v>44114</v>
      </c>
      <c r="P66" s="53" t="s">
        <v>27</v>
      </c>
      <c r="Q66" s="53" t="s">
        <v>27</v>
      </c>
      <c r="R66" s="53" t="s">
        <v>28</v>
      </c>
      <c r="S66" s="53" t="s">
        <v>45</v>
      </c>
      <c r="T66">
        <v>1</v>
      </c>
      <c r="U66">
        <v>0</v>
      </c>
    </row>
    <row r="67" spans="1:21" ht="15" customHeight="1">
      <c r="A67" s="19" t="s">
        <v>135</v>
      </c>
      <c r="B67" s="15"/>
      <c r="C67" s="9">
        <f>IF(VLOOKUP(A67,'Waves of question forms'!$A$2:$N$214,13) = "",VLOOKUP(A67,'Waves of question forms'!$A$2:$N$214,12),VLOOKUP(A67,'Waves of question forms'!$A$2:$N$214,13))</f>
        <v>44102</v>
      </c>
      <c r="D67" s="10">
        <f>VLOOKUP(A67,'Waves of question forms'!$A$2:$U$214,20)</f>
        <v>1</v>
      </c>
      <c r="E67" s="11" t="str">
        <f>VLOOKUP(A67,'Waves of question forms'!$A$2:$Y$214,24)</f>
        <v>Rehost (L/S)</v>
      </c>
      <c r="F67" s="15"/>
      <c r="G67" s="15"/>
      <c r="H67" s="37" t="s">
        <v>136</v>
      </c>
      <c r="I67" s="15" t="s">
        <v>22</v>
      </c>
      <c r="J67" s="23" t="s">
        <v>25</v>
      </c>
      <c r="K67" s="15"/>
      <c r="L67" s="15" t="s">
        <v>25</v>
      </c>
      <c r="M67" s="16" t="s">
        <v>31</v>
      </c>
      <c r="N67" s="33"/>
      <c r="O67" s="57"/>
      <c r="P67" s="53" t="s">
        <v>25</v>
      </c>
      <c r="Q67" s="53" t="s">
        <v>27</v>
      </c>
      <c r="R67" s="53" t="s">
        <v>38</v>
      </c>
      <c r="S67" s="53" t="s">
        <v>38</v>
      </c>
      <c r="T67">
        <f t="shared" ref="T67:T130" si="2">IF(J67="Yes",1,0)</f>
        <v>1</v>
      </c>
      <c r="U67">
        <f t="shared" ref="U67:U130" si="3">IF(J67="No",1,0)</f>
        <v>0</v>
      </c>
    </row>
    <row r="68" spans="1:21" ht="15" customHeight="1">
      <c r="A68" s="28" t="s">
        <v>137</v>
      </c>
      <c r="B68" s="15"/>
      <c r="C68" s="9" t="str">
        <f>IF(VLOOKUP(A68,'Waves of question forms'!$A$2:$N$214,13) = "",VLOOKUP(A68,'Waves of question forms'!$A$2:$N$214,12),VLOOKUP(A68,'Waves of question forms'!$A$2:$N$214,13))</f>
        <v>None</v>
      </c>
      <c r="D68" s="10">
        <f>VLOOKUP(A68,'Waves of question forms'!$A$2:$U$214,20)</f>
        <v>1</v>
      </c>
      <c r="E68" s="11" t="str">
        <f>VLOOKUP(A68,'Waves of question forms'!$A$2:$Y$214,24)</f>
        <v>Retirement</v>
      </c>
      <c r="F68" s="15"/>
      <c r="G68" s="15"/>
      <c r="H68" s="34"/>
      <c r="I68" s="15"/>
      <c r="J68" s="23"/>
      <c r="K68" s="15"/>
      <c r="L68" s="15" t="s">
        <v>30</v>
      </c>
      <c r="M68" s="16" t="s">
        <v>31</v>
      </c>
      <c r="N68" s="33"/>
      <c r="O68" s="58"/>
      <c r="P68" s="54"/>
      <c r="Q68" s="54"/>
      <c r="R68" s="53"/>
      <c r="S68" s="53"/>
      <c r="T68">
        <f t="shared" si="2"/>
        <v>0</v>
      </c>
      <c r="U68">
        <f t="shared" si="3"/>
        <v>0</v>
      </c>
    </row>
    <row r="69" spans="1:21" ht="15" customHeight="1">
      <c r="A69" s="28" t="s">
        <v>138</v>
      </c>
      <c r="B69" s="15"/>
      <c r="C69" s="9" t="str">
        <f>IF(VLOOKUP(A69,'Waves of question forms'!$A$2:$N$214,13) = "",VLOOKUP(A69,'Waves of question forms'!$A$2:$N$214,12),VLOOKUP(A69,'Waves of question forms'!$A$2:$N$214,13))</f>
        <v>None</v>
      </c>
      <c r="D69" s="10">
        <f>VLOOKUP(A69,'Waves of question forms'!$A$2:$U$214,20)</f>
        <v>1</v>
      </c>
      <c r="E69" s="11" t="str">
        <f>VLOOKUP(A69,'Waves of question forms'!$A$2:$Y$214,24)</f>
        <v>Out Of Scope</v>
      </c>
      <c r="F69" s="15"/>
      <c r="G69" s="15"/>
      <c r="H69" s="34"/>
      <c r="I69" s="15"/>
      <c r="J69" s="23"/>
      <c r="K69" s="15"/>
      <c r="L69" s="15" t="s">
        <v>30</v>
      </c>
      <c r="M69" s="16" t="s">
        <v>31</v>
      </c>
      <c r="N69" s="33"/>
      <c r="O69" s="58"/>
      <c r="P69" s="54"/>
      <c r="Q69" s="54"/>
      <c r="R69" s="53"/>
      <c r="S69" s="53"/>
      <c r="T69">
        <f t="shared" si="2"/>
        <v>0</v>
      </c>
      <c r="U69">
        <f t="shared" si="3"/>
        <v>0</v>
      </c>
    </row>
    <row r="70" spans="1:21" ht="15" customHeight="1">
      <c r="A70" s="28" t="s">
        <v>139</v>
      </c>
      <c r="B70" s="15" t="s">
        <v>75</v>
      </c>
      <c r="C70" s="9">
        <f>IF(VLOOKUP(A70,'Waves of question forms'!$A$2:$N$214,13) = "",VLOOKUP(A70,'Waves of question forms'!$A$2:$N$214,12),VLOOKUP(A70,'Waves of question forms'!$A$2:$N$214,13))</f>
        <v>44063</v>
      </c>
      <c r="D70" s="10">
        <v>1</v>
      </c>
      <c r="E70" s="11" t="str">
        <f>VLOOKUP(A70,'Waves of question forms'!$A$2:$Y$214,24)</f>
        <v>Rehost (L/S)</v>
      </c>
      <c r="F70" s="15" t="s">
        <v>77</v>
      </c>
      <c r="G70" s="15"/>
      <c r="H70" s="34"/>
      <c r="I70" s="15" t="s">
        <v>36</v>
      </c>
      <c r="J70" s="23" t="s">
        <v>25</v>
      </c>
      <c r="K70" s="30">
        <v>44073</v>
      </c>
      <c r="L70" s="15" t="s">
        <v>25</v>
      </c>
      <c r="M70" s="16" t="s">
        <v>26</v>
      </c>
      <c r="N70" s="33">
        <v>44083</v>
      </c>
      <c r="O70" s="57">
        <v>44099</v>
      </c>
      <c r="P70" s="53" t="s">
        <v>27</v>
      </c>
      <c r="Q70" s="53" t="s">
        <v>25</v>
      </c>
      <c r="R70" s="53" t="s">
        <v>28</v>
      </c>
      <c r="S70" s="53" t="s">
        <v>45</v>
      </c>
      <c r="T70">
        <f t="shared" si="2"/>
        <v>1</v>
      </c>
      <c r="U70">
        <f t="shared" si="3"/>
        <v>0</v>
      </c>
    </row>
    <row r="71" spans="1:21" ht="15" customHeight="1">
      <c r="A71" s="28" t="s">
        <v>140</v>
      </c>
      <c r="B71" s="15" t="s">
        <v>59</v>
      </c>
      <c r="C71" s="9">
        <f>IF(VLOOKUP(A71,'Waves of question forms'!$A$2:$N$214,13) = "",VLOOKUP(A71,'Waves of question forms'!$A$2:$N$214,12),VLOOKUP(A71,'Waves of question forms'!$A$2:$N$214,13))</f>
        <v>44060</v>
      </c>
      <c r="D71" s="10">
        <f>VLOOKUP(A71,'Waves of question forms'!$A$2:$U$214,20)</f>
        <v>1</v>
      </c>
      <c r="E71" s="11" t="str">
        <f>VLOOKUP(A71,'Waves of question forms'!$A$2:$Y$214,24)</f>
        <v>Rehost (L/S)</v>
      </c>
      <c r="F71" s="15"/>
      <c r="G71" s="15"/>
      <c r="H71" s="34"/>
      <c r="I71" s="15" t="s">
        <v>22</v>
      </c>
      <c r="J71" s="23" t="s">
        <v>25</v>
      </c>
      <c r="K71" s="15"/>
      <c r="L71" s="15" t="s">
        <v>25</v>
      </c>
      <c r="M71" s="16" t="s">
        <v>26</v>
      </c>
      <c r="N71" s="33">
        <v>44076</v>
      </c>
      <c r="O71" s="57">
        <v>44078</v>
      </c>
      <c r="P71" s="53" t="s">
        <v>27</v>
      </c>
      <c r="Q71" s="53" t="s">
        <v>25</v>
      </c>
      <c r="R71" s="53" t="s">
        <v>45</v>
      </c>
      <c r="S71" s="53" t="s">
        <v>45</v>
      </c>
      <c r="T71">
        <f t="shared" si="2"/>
        <v>1</v>
      </c>
      <c r="U71">
        <f t="shared" si="3"/>
        <v>0</v>
      </c>
    </row>
    <row r="72" spans="1:21" ht="15" customHeight="1">
      <c r="A72" s="28" t="s">
        <v>141</v>
      </c>
      <c r="B72" s="15" t="s">
        <v>36</v>
      </c>
      <c r="C72" s="9">
        <f>IF(VLOOKUP(A72,'Waves of question forms'!$A$2:$N$214,13) = "",VLOOKUP(A72,'Waves of question forms'!$A$2:$N$214,12),VLOOKUP(A72,'Waves of question forms'!$A$2:$N$214,13))</f>
        <v>44067</v>
      </c>
      <c r="D72" s="10">
        <f>VLOOKUP(A72,'Waves of question forms'!$A$2:$U$214,20)</f>
        <v>1</v>
      </c>
      <c r="E72" s="11" t="s">
        <v>76</v>
      </c>
      <c r="F72" s="15"/>
      <c r="G72" s="30">
        <v>44072</v>
      </c>
      <c r="H72" s="36" t="s">
        <v>142</v>
      </c>
      <c r="I72" s="15" t="s">
        <v>22</v>
      </c>
      <c r="J72" s="23" t="s">
        <v>25</v>
      </c>
      <c r="K72" s="18">
        <v>44077</v>
      </c>
      <c r="L72" s="15" t="s">
        <v>25</v>
      </c>
      <c r="M72" s="16" t="s">
        <v>26</v>
      </c>
      <c r="N72" s="33">
        <v>44078</v>
      </c>
      <c r="O72" s="57">
        <v>44106</v>
      </c>
      <c r="P72" s="53" t="s">
        <v>27</v>
      </c>
      <c r="Q72" s="53" t="s">
        <v>27</v>
      </c>
      <c r="R72" s="53" t="s">
        <v>45</v>
      </c>
      <c r="S72" s="53" t="s">
        <v>28</v>
      </c>
      <c r="T72">
        <f t="shared" si="2"/>
        <v>1</v>
      </c>
      <c r="U72">
        <f t="shared" si="3"/>
        <v>0</v>
      </c>
    </row>
    <row r="73" spans="1:21" ht="15" customHeight="1">
      <c r="A73" s="28" t="s">
        <v>143</v>
      </c>
      <c r="B73" s="15" t="s">
        <v>36</v>
      </c>
      <c r="C73" s="9">
        <f>IF(VLOOKUP(A73,'Waves of question forms'!$A$2:$N$214,13) = "",VLOOKUP(A73,'Waves of question forms'!$A$2:$N$214,12),VLOOKUP(A73,'Waves of question forms'!$A$2:$N$214,13))</f>
        <v>44062</v>
      </c>
      <c r="D73" s="10">
        <f>VLOOKUP(A73,'Waves of question forms'!$A$2:$U$214,20)</f>
        <v>1</v>
      </c>
      <c r="E73" s="11" t="str">
        <f>VLOOKUP(A73,'Waves of question forms'!$A$2:$Y$214,24)</f>
        <v>Replatform</v>
      </c>
      <c r="F73" s="15"/>
      <c r="G73" s="30">
        <v>44072</v>
      </c>
      <c r="H73" s="36" t="s">
        <v>144</v>
      </c>
      <c r="I73" s="15" t="s">
        <v>22</v>
      </c>
      <c r="J73" s="23" t="s">
        <v>25</v>
      </c>
      <c r="K73" s="18">
        <v>44089</v>
      </c>
      <c r="L73" s="15" t="s">
        <v>25</v>
      </c>
      <c r="M73" s="16" t="s">
        <v>26</v>
      </c>
      <c r="N73" s="109">
        <v>44089</v>
      </c>
      <c r="O73" s="57">
        <v>44125</v>
      </c>
      <c r="P73" s="53" t="s">
        <v>27</v>
      </c>
      <c r="Q73" s="53" t="s">
        <v>25</v>
      </c>
      <c r="R73" s="53" t="s">
        <v>38</v>
      </c>
      <c r="S73" s="53" t="s">
        <v>28</v>
      </c>
      <c r="T73">
        <f t="shared" si="2"/>
        <v>1</v>
      </c>
      <c r="U73">
        <f t="shared" si="3"/>
        <v>0</v>
      </c>
    </row>
    <row r="74" spans="1:21" ht="15" customHeight="1">
      <c r="A74" s="28" t="s">
        <v>145</v>
      </c>
      <c r="B74" s="15" t="s">
        <v>36</v>
      </c>
      <c r="C74" s="9">
        <f>IF(VLOOKUP(A74,'Waves of question forms'!$A$2:$N$214,13) = "",VLOOKUP(A74,'Waves of question forms'!$A$2:$N$214,12),VLOOKUP(A74,'Waves of question forms'!$A$2:$N$214,13))</f>
        <v>44062</v>
      </c>
      <c r="D74" s="10">
        <f>VLOOKUP(A74,'Waves of question forms'!$A$2:$U$214,20)</f>
        <v>1</v>
      </c>
      <c r="E74" s="11" t="str">
        <f>VLOOKUP(A74,'Waves of question forms'!$A$2:$Y$214,24)</f>
        <v>Replatform</v>
      </c>
      <c r="F74" s="15"/>
      <c r="G74" s="30">
        <v>44072</v>
      </c>
      <c r="H74" s="36" t="s">
        <v>144</v>
      </c>
      <c r="I74" s="15" t="s">
        <v>22</v>
      </c>
      <c r="J74" s="23" t="s">
        <v>25</v>
      </c>
      <c r="K74" s="18">
        <v>44089</v>
      </c>
      <c r="L74" s="15" t="s">
        <v>25</v>
      </c>
      <c r="M74" s="16" t="s">
        <v>26</v>
      </c>
      <c r="N74" s="109">
        <v>44089</v>
      </c>
      <c r="O74" s="57">
        <v>44125</v>
      </c>
      <c r="P74" s="53" t="s">
        <v>27</v>
      </c>
      <c r="Q74" s="53" t="s">
        <v>25</v>
      </c>
      <c r="R74" s="53" t="s">
        <v>38</v>
      </c>
      <c r="S74" s="53" t="s">
        <v>28</v>
      </c>
      <c r="T74">
        <f t="shared" si="2"/>
        <v>1</v>
      </c>
      <c r="U74">
        <f t="shared" si="3"/>
        <v>0</v>
      </c>
    </row>
    <row r="75" spans="1:21" ht="15" customHeight="1">
      <c r="A75" s="28" t="s">
        <v>146</v>
      </c>
      <c r="B75" s="15" t="s">
        <v>36</v>
      </c>
      <c r="C75" s="9">
        <f>IF(VLOOKUP(A75,'Waves of question forms'!$A$2:$N$214,13) = "",VLOOKUP(A75,'Waves of question forms'!$A$2:$N$214,12),VLOOKUP(A75,'Waves of question forms'!$A$2:$N$214,13))</f>
        <v>44046</v>
      </c>
      <c r="D75" s="10">
        <f>VLOOKUP(A75,'Waves of question forms'!$A$2:$U$214,20)</f>
        <v>1</v>
      </c>
      <c r="E75" s="11" t="str">
        <f>VLOOKUP(A75,'Waves of question forms'!$A$2:$Y$214,24)</f>
        <v>Replatform</v>
      </c>
      <c r="F75" s="15" t="s">
        <v>147</v>
      </c>
      <c r="G75" s="30">
        <v>44074</v>
      </c>
      <c r="H75" s="36" t="s">
        <v>148</v>
      </c>
      <c r="I75" s="15" t="s">
        <v>24</v>
      </c>
      <c r="J75" s="23" t="s">
        <v>25</v>
      </c>
      <c r="K75" s="18">
        <v>44089</v>
      </c>
      <c r="L75" s="15" t="s">
        <v>25</v>
      </c>
      <c r="M75" s="16" t="s">
        <v>26</v>
      </c>
      <c r="N75" s="33">
        <v>44092</v>
      </c>
      <c r="O75" s="57">
        <v>44125</v>
      </c>
      <c r="P75" s="53" t="s">
        <v>27</v>
      </c>
      <c r="Q75" s="53" t="s">
        <v>25</v>
      </c>
      <c r="R75" s="53" t="s">
        <v>28</v>
      </c>
      <c r="S75" s="53" t="s">
        <v>45</v>
      </c>
      <c r="T75">
        <f t="shared" si="2"/>
        <v>1</v>
      </c>
      <c r="U75">
        <f t="shared" si="3"/>
        <v>0</v>
      </c>
    </row>
    <row r="76" spans="1:21" ht="15" customHeight="1">
      <c r="A76" s="28" t="s">
        <v>149</v>
      </c>
      <c r="B76" s="15" t="s">
        <v>36</v>
      </c>
      <c r="C76" s="9">
        <f>IF(VLOOKUP(A76,'Waves of question forms'!$A$2:$N$214,13) = "",VLOOKUP(A76,'Waves of question forms'!$A$2:$N$214,12),VLOOKUP(A76,'Waves of question forms'!$A$2:$N$214,13))</f>
        <v>44018</v>
      </c>
      <c r="D76" s="10">
        <f>VLOOKUP(A76,'Waves of question forms'!$A$2:$U$214,20)</f>
        <v>1</v>
      </c>
      <c r="E76" s="11" t="str">
        <f>VLOOKUP(A76,'Waves of question forms'!$A$2:$Y$214,24)</f>
        <v>Rehost (L/S)</v>
      </c>
      <c r="F76" s="15"/>
      <c r="G76" s="15"/>
      <c r="H76" s="34" t="s">
        <v>150</v>
      </c>
      <c r="I76" s="15" t="s">
        <v>22</v>
      </c>
      <c r="J76" s="23" t="s">
        <v>25</v>
      </c>
      <c r="K76" s="15"/>
      <c r="L76" s="15" t="s">
        <v>25</v>
      </c>
      <c r="M76" s="16" t="s">
        <v>26</v>
      </c>
      <c r="N76" s="33">
        <v>44069</v>
      </c>
      <c r="O76" s="57">
        <v>44071</v>
      </c>
      <c r="P76" s="53" t="s">
        <v>27</v>
      </c>
      <c r="Q76" s="53" t="s">
        <v>27</v>
      </c>
      <c r="R76" s="53" t="s">
        <v>45</v>
      </c>
      <c r="S76" s="53" t="s">
        <v>45</v>
      </c>
      <c r="T76">
        <f t="shared" si="2"/>
        <v>1</v>
      </c>
      <c r="U76">
        <f t="shared" si="3"/>
        <v>0</v>
      </c>
    </row>
    <row r="77" spans="1:21" ht="15" customHeight="1">
      <c r="A77" s="15" t="s">
        <v>151</v>
      </c>
      <c r="B77" s="15"/>
      <c r="C77" s="9" t="str">
        <f>IF(VLOOKUP(A77,'Waves of question forms'!$A$2:$N$214,13) = "",VLOOKUP(A77,'Waves of question forms'!$A$2:$N$214,12),VLOOKUP(A77,'Waves of question forms'!$A$2:$N$214,13))</f>
        <v>None</v>
      </c>
      <c r="D77" s="10">
        <f>VLOOKUP(A77,'Waves of question forms'!$A$2:$U$214,20)</f>
        <v>1</v>
      </c>
      <c r="E77" s="11" t="str">
        <f>VLOOKUP(A77,'Waves of question forms'!$A$2:$Y$214,24)</f>
        <v>Retirement</v>
      </c>
      <c r="F77" s="15"/>
      <c r="G77" s="15"/>
      <c r="H77" s="34"/>
      <c r="I77" s="15"/>
      <c r="J77" s="23"/>
      <c r="K77" s="15"/>
      <c r="L77" s="15" t="s">
        <v>30</v>
      </c>
      <c r="M77" s="16" t="s">
        <v>31</v>
      </c>
      <c r="N77" s="33"/>
      <c r="O77" s="58"/>
      <c r="P77" s="54"/>
      <c r="Q77" s="54"/>
      <c r="R77" s="53"/>
      <c r="S77" s="53"/>
      <c r="T77">
        <f t="shared" si="2"/>
        <v>0</v>
      </c>
      <c r="U77">
        <f t="shared" si="3"/>
        <v>0</v>
      </c>
    </row>
    <row r="78" spans="1:21" ht="15" customHeight="1">
      <c r="A78" s="28" t="s">
        <v>152</v>
      </c>
      <c r="B78" s="15" t="s">
        <v>75</v>
      </c>
      <c r="C78" s="9">
        <f>IF(VLOOKUP(A78,'Waves of question forms'!$A$2:$N$214,13) = "",VLOOKUP(A78,'Waves of question forms'!$A$2:$N$214,12),VLOOKUP(A78,'Waves of question forms'!$A$2:$N$214,13))</f>
        <v>44047</v>
      </c>
      <c r="D78" s="10">
        <f>VLOOKUP(A78,'Waves of question forms'!$A$2:$U$214,20)</f>
        <v>1</v>
      </c>
      <c r="E78" s="11" t="str">
        <f>VLOOKUP(A78,'Waves of question forms'!$A$2:$Y$214,24)</f>
        <v>Rehost (L/S)</v>
      </c>
      <c r="F78" s="15" t="s">
        <v>77</v>
      </c>
      <c r="G78" s="25"/>
      <c r="H78" s="36" t="s">
        <v>153</v>
      </c>
      <c r="I78" s="15" t="s">
        <v>22</v>
      </c>
      <c r="J78" s="23" t="s">
        <v>25</v>
      </c>
      <c r="K78" s="15"/>
      <c r="L78" s="15" t="s">
        <v>25</v>
      </c>
      <c r="M78" s="16" t="s">
        <v>26</v>
      </c>
      <c r="N78" s="33">
        <v>44056</v>
      </c>
      <c r="O78" s="57">
        <v>44057</v>
      </c>
      <c r="P78" s="53" t="s">
        <v>27</v>
      </c>
      <c r="Q78" s="53" t="s">
        <v>27</v>
      </c>
      <c r="R78" s="53" t="s">
        <v>45</v>
      </c>
      <c r="S78" s="53" t="s">
        <v>45</v>
      </c>
      <c r="T78">
        <f t="shared" si="2"/>
        <v>1</v>
      </c>
      <c r="U78">
        <f t="shared" si="3"/>
        <v>0</v>
      </c>
    </row>
    <row r="79" spans="1:21" ht="15" customHeight="1">
      <c r="A79" s="15" t="s">
        <v>154</v>
      </c>
      <c r="B79" s="15" t="s">
        <v>24</v>
      </c>
      <c r="C79" s="9">
        <f>IF(VLOOKUP(A79,'Waves of question forms'!$A$2:$N$214,13) = "",VLOOKUP(A79,'Waves of question forms'!$A$2:$N$214,12),VLOOKUP(A79,'Waves of question forms'!$A$2:$N$214,13))</f>
        <v>44047</v>
      </c>
      <c r="D79" s="10">
        <f>VLOOKUP(A79,'Waves of question forms'!$A$2:$U$214,20)</f>
        <v>1</v>
      </c>
      <c r="E79" s="11" t="str">
        <f>VLOOKUP(A79,'Waves of question forms'!$A$2:$Y$214,24)</f>
        <v>Rehost (L/S)</v>
      </c>
      <c r="F79" s="15"/>
      <c r="G79" s="15"/>
      <c r="H79" s="37" t="s">
        <v>155</v>
      </c>
      <c r="I79" s="15" t="s">
        <v>36</v>
      </c>
      <c r="J79" s="23" t="s">
        <v>25</v>
      </c>
      <c r="K79" s="18">
        <v>44059</v>
      </c>
      <c r="L79" s="15" t="s">
        <v>25</v>
      </c>
      <c r="M79" s="16" t="s">
        <v>26</v>
      </c>
      <c r="N79" s="33">
        <v>44069</v>
      </c>
      <c r="O79" s="57">
        <v>44117</v>
      </c>
      <c r="P79" s="53" t="s">
        <v>27</v>
      </c>
      <c r="Q79" s="53" t="s">
        <v>27</v>
      </c>
      <c r="R79" s="53" t="s">
        <v>28</v>
      </c>
      <c r="S79" s="53" t="s">
        <v>28</v>
      </c>
      <c r="T79">
        <f t="shared" si="2"/>
        <v>1</v>
      </c>
      <c r="U79">
        <f t="shared" si="3"/>
        <v>0</v>
      </c>
    </row>
    <row r="80" spans="1:21" ht="15" customHeight="1">
      <c r="A80" s="15" t="s">
        <v>156</v>
      </c>
      <c r="B80" s="15"/>
      <c r="C80" s="9" t="str">
        <f>IF(VLOOKUP(A80,'Waves of question forms'!$A$2:$N$214,13) = "",VLOOKUP(A80,'Waves of question forms'!$A$2:$N$214,12),VLOOKUP(A80,'Waves of question forms'!$A$2:$N$214,13))</f>
        <v>None</v>
      </c>
      <c r="D80" s="10">
        <f>VLOOKUP(A80,'Waves of question forms'!$A$2:$U$214,20)</f>
        <v>1</v>
      </c>
      <c r="E80" s="11" t="str">
        <f>VLOOKUP(A80,'Waves of question forms'!$A$2:$Y$214,24)</f>
        <v>Retirement</v>
      </c>
      <c r="F80" s="15"/>
      <c r="G80" s="15"/>
      <c r="H80" s="34"/>
      <c r="I80" s="15"/>
      <c r="J80" s="23"/>
      <c r="K80" s="15"/>
      <c r="L80" s="15" t="s">
        <v>30</v>
      </c>
      <c r="M80" s="16" t="s">
        <v>31</v>
      </c>
      <c r="N80" s="33"/>
      <c r="O80" s="58"/>
      <c r="P80" s="54"/>
      <c r="Q80" s="54"/>
      <c r="R80" s="53"/>
      <c r="S80" s="53"/>
      <c r="T80">
        <f t="shared" si="2"/>
        <v>0</v>
      </c>
      <c r="U80">
        <f t="shared" si="3"/>
        <v>0</v>
      </c>
    </row>
    <row r="81" spans="1:21" ht="15" customHeight="1">
      <c r="A81" s="15" t="s">
        <v>157</v>
      </c>
      <c r="B81" s="15" t="s">
        <v>36</v>
      </c>
      <c r="C81" s="9">
        <f>IF(VLOOKUP(A81,'Waves of question forms'!$A$2:$N$214,13) = "",VLOOKUP(A81,'Waves of question forms'!$A$2:$N$214,12),VLOOKUP(A81,'Waves of question forms'!$A$2:$N$214,13))</f>
        <v>44047</v>
      </c>
      <c r="D81" s="10">
        <f>VLOOKUP(A81,'Waves of question forms'!$A$2:$U$214,20)</f>
        <v>1</v>
      </c>
      <c r="E81" s="11" t="str">
        <f>VLOOKUP(A81,'Waves of question forms'!$A$2:$Y$214,24)</f>
        <v>Rehost (L/S)</v>
      </c>
      <c r="F81" s="15"/>
      <c r="G81" s="30">
        <v>44070</v>
      </c>
      <c r="H81" s="34" t="s">
        <v>158</v>
      </c>
      <c r="I81" s="15" t="s">
        <v>22</v>
      </c>
      <c r="J81" s="23" t="s">
        <v>25</v>
      </c>
      <c r="K81" s="30">
        <f>G81+2</f>
        <v>44072</v>
      </c>
      <c r="L81" s="15" t="s">
        <v>25</v>
      </c>
      <c r="M81" s="16" t="s">
        <v>26</v>
      </c>
      <c r="N81" s="33">
        <v>44076</v>
      </c>
      <c r="O81" s="57">
        <v>44099</v>
      </c>
      <c r="P81" s="53" t="s">
        <v>27</v>
      </c>
      <c r="Q81" s="53" t="s">
        <v>27</v>
      </c>
      <c r="R81" s="53" t="s">
        <v>28</v>
      </c>
      <c r="S81" s="53" t="s">
        <v>28</v>
      </c>
      <c r="T81">
        <f t="shared" si="2"/>
        <v>1</v>
      </c>
      <c r="U81">
        <f t="shared" si="3"/>
        <v>0</v>
      </c>
    </row>
    <row r="82" spans="1:21" ht="15" customHeight="1">
      <c r="A82" s="15" t="s">
        <v>159</v>
      </c>
      <c r="B82" s="15"/>
      <c r="C82" s="9">
        <f>IF(VLOOKUP(A82,'Waves of question forms'!$A$2:$N$214,13) = "",VLOOKUP(A82,'Waves of question forms'!$A$2:$N$214,12),VLOOKUP(A82,'Waves of question forms'!$A$2:$N$214,13))</f>
        <v>44063</v>
      </c>
      <c r="D82" s="10">
        <f>VLOOKUP(A82,'Waves of question forms'!$A$2:$U$214,20)</f>
        <v>1</v>
      </c>
      <c r="E82" s="11" t="str">
        <f>VLOOKUP(A82,'Waves of question forms'!$A$2:$Y$214,24)</f>
        <v>Out Of Scope</v>
      </c>
      <c r="F82" s="15"/>
      <c r="G82" s="15"/>
      <c r="H82" s="34"/>
      <c r="I82" s="15"/>
      <c r="J82" s="23"/>
      <c r="K82" s="15"/>
      <c r="L82" s="15" t="s">
        <v>30</v>
      </c>
      <c r="M82" s="16" t="s">
        <v>31</v>
      </c>
      <c r="N82" s="33"/>
      <c r="O82" s="58"/>
      <c r="P82" s="54"/>
      <c r="Q82" s="54"/>
      <c r="R82" s="53"/>
      <c r="S82" s="53"/>
      <c r="T82">
        <f t="shared" si="2"/>
        <v>0</v>
      </c>
      <c r="U82">
        <f t="shared" si="3"/>
        <v>0</v>
      </c>
    </row>
    <row r="83" spans="1:21" ht="15" customHeight="1">
      <c r="A83" s="15" t="s">
        <v>160</v>
      </c>
      <c r="B83" s="15" t="s">
        <v>64</v>
      </c>
      <c r="C83" s="9">
        <f>IF(VLOOKUP(A83,'Waves of question forms'!$A$2:$N$214,13) = "",VLOOKUP(A83,'Waves of question forms'!$A$2:$N$214,12),VLOOKUP(A83,'Waves of question forms'!$A$2:$N$214,13))</f>
        <v>44048</v>
      </c>
      <c r="D83" s="10">
        <f>VLOOKUP(A83,'Waves of question forms'!$A$2:$U$214,20)</f>
        <v>1</v>
      </c>
      <c r="E83" s="11" t="str">
        <f>VLOOKUP(A83,'Waves of question forms'!$A$2:$Y$214,24)</f>
        <v>Rehost (L/S)</v>
      </c>
      <c r="F83" s="15"/>
      <c r="G83" s="15"/>
      <c r="H83" s="34" t="s">
        <v>161</v>
      </c>
      <c r="I83" s="15" t="s">
        <v>36</v>
      </c>
      <c r="J83" s="23" t="s">
        <v>25</v>
      </c>
      <c r="K83" s="15"/>
      <c r="L83" s="15" t="s">
        <v>25</v>
      </c>
      <c r="M83" s="16" t="s">
        <v>26</v>
      </c>
      <c r="N83" s="33">
        <v>44078</v>
      </c>
      <c r="O83" s="57">
        <v>44099</v>
      </c>
      <c r="P83" s="53" t="s">
        <v>27</v>
      </c>
      <c r="Q83" s="53" t="s">
        <v>25</v>
      </c>
      <c r="R83" s="53" t="s">
        <v>45</v>
      </c>
      <c r="S83" s="53" t="s">
        <v>28</v>
      </c>
      <c r="T83">
        <f t="shared" si="2"/>
        <v>1</v>
      </c>
      <c r="U83">
        <f t="shared" si="3"/>
        <v>0</v>
      </c>
    </row>
    <row r="84" spans="1:21" ht="15" customHeight="1">
      <c r="A84" s="15" t="s">
        <v>162</v>
      </c>
      <c r="B84" s="15" t="s">
        <v>22</v>
      </c>
      <c r="C84" s="9">
        <f>IF(VLOOKUP(A84,'Waves of question forms'!$A$2:$N$214,13) = "",VLOOKUP(A84,'Waves of question forms'!$A$2:$N$214,12),VLOOKUP(A84,'Waves of question forms'!$A$2:$N$214,13))</f>
        <v>44062</v>
      </c>
      <c r="D84" s="10">
        <f>VLOOKUP(A84,'Waves of question forms'!$A$2:$U$214,20)</f>
        <v>1</v>
      </c>
      <c r="E84" s="11" t="str">
        <f>VLOOKUP(A84,'Waves of question forms'!$A$2:$Y$214,24)</f>
        <v>Rehost (L/S)</v>
      </c>
      <c r="F84" s="15" t="s">
        <v>163</v>
      </c>
      <c r="G84" s="15"/>
      <c r="H84" s="37" t="s">
        <v>164</v>
      </c>
      <c r="I84" s="15" t="s">
        <v>24</v>
      </c>
      <c r="J84" s="23" t="s">
        <v>25</v>
      </c>
      <c r="K84" s="15"/>
      <c r="L84" s="15" t="s">
        <v>25</v>
      </c>
      <c r="M84" s="16" t="s">
        <v>26</v>
      </c>
      <c r="N84" s="33">
        <v>44083</v>
      </c>
      <c r="O84" s="57">
        <v>44117</v>
      </c>
      <c r="P84" s="53" t="s">
        <v>27</v>
      </c>
      <c r="Q84" s="53" t="s">
        <v>25</v>
      </c>
      <c r="R84" s="53" t="s">
        <v>38</v>
      </c>
      <c r="S84" s="53" t="s">
        <v>38</v>
      </c>
      <c r="T84">
        <f t="shared" si="2"/>
        <v>1</v>
      </c>
      <c r="U84">
        <f t="shared" si="3"/>
        <v>0</v>
      </c>
    </row>
    <row r="85" spans="1:21" ht="15" customHeight="1">
      <c r="A85" s="15" t="s">
        <v>165</v>
      </c>
      <c r="B85" s="15"/>
      <c r="C85" s="9">
        <f>IF(VLOOKUP(A85,'Waves of question forms'!$A$2:$N$214,13) = "",VLOOKUP(A85,'Waves of question forms'!$A$2:$N$214,12),VLOOKUP(A85,'Waves of question forms'!$A$2:$N$214,13))</f>
        <v>44063</v>
      </c>
      <c r="D85" s="10">
        <f>VLOOKUP(A85,'Waves of question forms'!$A$2:$U$214,20)</f>
        <v>1</v>
      </c>
      <c r="E85" s="11" t="str">
        <f>VLOOKUP(A85,'Waves of question forms'!$A$2:$Y$214,24)</f>
        <v>Retirement</v>
      </c>
      <c r="F85" s="15" t="s">
        <v>166</v>
      </c>
      <c r="G85" s="15"/>
      <c r="H85" s="42" t="s">
        <v>167</v>
      </c>
      <c r="I85" s="15"/>
      <c r="J85" s="23"/>
      <c r="K85" s="15"/>
      <c r="L85" s="15" t="s">
        <v>30</v>
      </c>
      <c r="M85" s="16" t="s">
        <v>31</v>
      </c>
      <c r="N85" s="33"/>
      <c r="O85" s="58"/>
      <c r="P85" s="54"/>
      <c r="Q85" s="54"/>
      <c r="R85" s="53"/>
      <c r="S85" s="53"/>
      <c r="T85">
        <f t="shared" si="2"/>
        <v>0</v>
      </c>
      <c r="U85">
        <f t="shared" si="3"/>
        <v>0</v>
      </c>
    </row>
    <row r="86" spans="1:21" ht="15" customHeight="1">
      <c r="A86" s="15" t="s">
        <v>168</v>
      </c>
      <c r="B86" s="15"/>
      <c r="C86" s="9">
        <f>IF(VLOOKUP(A86,'Waves of question forms'!$A$2:$N$214,13) = "",VLOOKUP(A86,'Waves of question forms'!$A$2:$N$214,12),VLOOKUP(A86,'Waves of question forms'!$A$2:$N$214,13))</f>
        <v>44036</v>
      </c>
      <c r="D86" s="10">
        <f>VLOOKUP(A86,'Waves of question forms'!$A$2:$U$214,20)</f>
        <v>1</v>
      </c>
      <c r="E86" s="11" t="str">
        <f>VLOOKUP(A86,'Waves of question forms'!$A$2:$Y$214,24)</f>
        <v>Out Of Scope</v>
      </c>
      <c r="F86" s="15" t="s">
        <v>169</v>
      </c>
      <c r="G86" s="15"/>
      <c r="H86" s="34"/>
      <c r="I86" s="15"/>
      <c r="J86" s="23"/>
      <c r="K86" s="15"/>
      <c r="L86" s="15" t="s">
        <v>30</v>
      </c>
      <c r="M86" s="16" t="s">
        <v>31</v>
      </c>
      <c r="N86" s="33"/>
      <c r="O86" s="58"/>
      <c r="P86" s="54"/>
      <c r="Q86" s="54"/>
      <c r="R86" s="53"/>
      <c r="S86" s="53"/>
      <c r="T86">
        <f t="shared" si="2"/>
        <v>0</v>
      </c>
      <c r="U86">
        <f t="shared" si="3"/>
        <v>0</v>
      </c>
    </row>
    <row r="87" spans="1:21" ht="15" customHeight="1">
      <c r="A87" s="15" t="s">
        <v>170</v>
      </c>
      <c r="B87" s="15" t="s">
        <v>24</v>
      </c>
      <c r="C87" s="9">
        <f>IF(VLOOKUP(A87,'Waves of question forms'!$A$2:$N$214,13) = "",VLOOKUP(A87,'Waves of question forms'!$A$2:$N$214,12),VLOOKUP(A87,'Waves of question forms'!$A$2:$N$214,13))</f>
        <v>44036</v>
      </c>
      <c r="D87" s="10">
        <f>VLOOKUP(A87,'Waves of question forms'!$A$2:$U$214,20)</f>
        <v>1</v>
      </c>
      <c r="E87" s="11" t="str">
        <f>VLOOKUP(A87,'Waves of question forms'!$A$2:$Y$214,24)</f>
        <v>Rehost (L/S)</v>
      </c>
      <c r="F87" s="15" t="s">
        <v>171</v>
      </c>
      <c r="G87" s="25"/>
      <c r="H87" s="36" t="s">
        <v>172</v>
      </c>
      <c r="I87" s="15" t="s">
        <v>36</v>
      </c>
      <c r="J87" s="23" t="s">
        <v>25</v>
      </c>
      <c r="K87" s="18">
        <v>44059</v>
      </c>
      <c r="L87" s="15" t="s">
        <v>25</v>
      </c>
      <c r="M87" s="16" t="s">
        <v>26</v>
      </c>
      <c r="N87" s="33">
        <v>44069</v>
      </c>
      <c r="O87" s="57">
        <v>44104</v>
      </c>
      <c r="P87" s="53" t="s">
        <v>27</v>
      </c>
      <c r="Q87" s="53" t="s">
        <v>27</v>
      </c>
      <c r="R87" s="53" t="s">
        <v>28</v>
      </c>
      <c r="S87" s="53" t="s">
        <v>45</v>
      </c>
      <c r="T87">
        <f t="shared" si="2"/>
        <v>1</v>
      </c>
      <c r="U87">
        <f t="shared" si="3"/>
        <v>0</v>
      </c>
    </row>
    <row r="88" spans="1:21" ht="15" customHeight="1">
      <c r="A88" s="15" t="s">
        <v>173</v>
      </c>
      <c r="B88" s="15" t="s">
        <v>24</v>
      </c>
      <c r="C88" s="9">
        <f>IF(VLOOKUP(A88,'Waves of question forms'!$A$2:$N$214,13) = "",VLOOKUP(A88,'Waves of question forms'!$A$2:$N$214,12),VLOOKUP(A88,'Waves of question forms'!$A$2:$N$214,13))</f>
        <v>44036</v>
      </c>
      <c r="D88" s="10">
        <f>VLOOKUP(A88,'Waves of question forms'!$A$2:$U$214,20)</f>
        <v>1</v>
      </c>
      <c r="E88" s="11" t="str">
        <f>VLOOKUP(A88,'Waves of question forms'!$A$2:$Y$214,24)</f>
        <v>Rehost (L/S)</v>
      </c>
      <c r="F88" s="15" t="s">
        <v>174</v>
      </c>
      <c r="G88" s="25"/>
      <c r="H88" s="36" t="s">
        <v>175</v>
      </c>
      <c r="I88" s="15" t="s">
        <v>36</v>
      </c>
      <c r="J88" s="23" t="s">
        <v>25</v>
      </c>
      <c r="K88" s="18">
        <v>44059</v>
      </c>
      <c r="L88" s="15" t="s">
        <v>25</v>
      </c>
      <c r="M88" s="16" t="s">
        <v>26</v>
      </c>
      <c r="N88" s="33">
        <v>44069</v>
      </c>
      <c r="O88" s="57">
        <v>44104</v>
      </c>
      <c r="P88" s="53" t="s">
        <v>27</v>
      </c>
      <c r="Q88" s="53" t="s">
        <v>27</v>
      </c>
      <c r="R88" s="53" t="s">
        <v>28</v>
      </c>
      <c r="S88" s="53" t="s">
        <v>45</v>
      </c>
      <c r="T88">
        <f t="shared" si="2"/>
        <v>1</v>
      </c>
      <c r="U88">
        <f t="shared" si="3"/>
        <v>0</v>
      </c>
    </row>
    <row r="89" spans="1:21" ht="15" customHeight="1">
      <c r="A89" s="15" t="s">
        <v>176</v>
      </c>
      <c r="B89" s="15"/>
      <c r="C89" s="9" t="str">
        <f>IF(VLOOKUP(A89,'Waves of question forms'!$A$2:$N$214,13) = "",VLOOKUP(A89,'Waves of question forms'!$A$2:$N$214,12),VLOOKUP(A89,'Waves of question forms'!$A$2:$N$214,13))</f>
        <v>None</v>
      </c>
      <c r="D89" s="10">
        <f>VLOOKUP(A89,'Waves of question forms'!$A$2:$U$214,20)</f>
        <v>1</v>
      </c>
      <c r="E89" s="11" t="str">
        <f>VLOOKUP(A89,'Waves of question forms'!$A$2:$Y$214,24)</f>
        <v>Out Of Scope</v>
      </c>
      <c r="F89" s="15"/>
      <c r="G89" s="25"/>
      <c r="H89" s="41"/>
      <c r="I89" s="15"/>
      <c r="J89" s="23"/>
      <c r="K89" s="15"/>
      <c r="L89" s="15" t="s">
        <v>30</v>
      </c>
      <c r="M89" s="16" t="s">
        <v>31</v>
      </c>
      <c r="N89" s="33"/>
      <c r="O89" s="58"/>
      <c r="P89" s="54"/>
      <c r="Q89" s="54"/>
      <c r="R89" s="53"/>
      <c r="S89" s="53"/>
      <c r="T89">
        <f t="shared" si="2"/>
        <v>0</v>
      </c>
      <c r="U89">
        <f t="shared" si="3"/>
        <v>0</v>
      </c>
    </row>
    <row r="90" spans="1:21" ht="15" customHeight="1">
      <c r="A90" s="15" t="s">
        <v>177</v>
      </c>
      <c r="B90" s="15" t="s">
        <v>24</v>
      </c>
      <c r="C90" s="9">
        <f>IF(VLOOKUP(A90,'Waves of question forms'!$A$2:$N$214,13) = "",VLOOKUP(A90,'Waves of question forms'!$A$2:$N$214,12),VLOOKUP(A90,'Waves of question forms'!$A$2:$N$214,13))</f>
        <v>44032</v>
      </c>
      <c r="D90" s="10">
        <f>VLOOKUP(A90,'Waves of question forms'!$A$2:$U$214,20)</f>
        <v>1</v>
      </c>
      <c r="E90" s="11" t="str">
        <f>VLOOKUP(A90,'Waves of question forms'!$A$2:$Y$214,24)</f>
        <v>Rehost (L/S)</v>
      </c>
      <c r="F90" s="15" t="s">
        <v>178</v>
      </c>
      <c r="G90" s="25"/>
      <c r="H90" s="36" t="s">
        <v>179</v>
      </c>
      <c r="I90" s="15" t="s">
        <v>22</v>
      </c>
      <c r="J90" s="23" t="s">
        <v>25</v>
      </c>
      <c r="K90" s="15"/>
      <c r="L90" s="15" t="s">
        <v>25</v>
      </c>
      <c r="M90" s="16" t="s">
        <v>26</v>
      </c>
      <c r="N90" s="33">
        <v>44074</v>
      </c>
      <c r="O90" s="59">
        <v>44084</v>
      </c>
      <c r="P90" s="53" t="s">
        <v>27</v>
      </c>
      <c r="Q90" s="53" t="s">
        <v>27</v>
      </c>
      <c r="R90" s="53" t="s">
        <v>28</v>
      </c>
      <c r="S90" s="53" t="s">
        <v>45</v>
      </c>
      <c r="T90">
        <f t="shared" si="2"/>
        <v>1</v>
      </c>
      <c r="U90">
        <f t="shared" si="3"/>
        <v>0</v>
      </c>
    </row>
    <row r="91" spans="1:21" ht="15" customHeight="1">
      <c r="A91" s="15" t="s">
        <v>180</v>
      </c>
      <c r="B91" s="15" t="s">
        <v>24</v>
      </c>
      <c r="C91" s="9">
        <f>IF(VLOOKUP(A91,'Waves of question forms'!$A$2:$N$214,13) = "",VLOOKUP(A91,'Waves of question forms'!$A$2:$N$214,12),VLOOKUP(A91,'Waves of question forms'!$A$2:$N$214,13))</f>
        <v>44050</v>
      </c>
      <c r="D91" s="10">
        <f>VLOOKUP(A91,'Waves of question forms'!$A$2:$U$214,20)</f>
        <v>1</v>
      </c>
      <c r="E91" s="11" t="str">
        <f>VLOOKUP(A91,'Waves of question forms'!$A$2:$Y$214,24)</f>
        <v>Rehost (L/S)</v>
      </c>
      <c r="F91" s="15" t="s">
        <v>181</v>
      </c>
      <c r="G91" s="25"/>
      <c r="H91" s="36" t="s">
        <v>182</v>
      </c>
      <c r="I91" s="15" t="s">
        <v>22</v>
      </c>
      <c r="J91" s="23" t="s">
        <v>25</v>
      </c>
      <c r="K91" s="15"/>
      <c r="L91" s="15" t="s">
        <v>25</v>
      </c>
      <c r="M91" s="16" t="s">
        <v>26</v>
      </c>
      <c r="N91" s="33">
        <v>44069</v>
      </c>
      <c r="O91" s="33">
        <v>44085</v>
      </c>
      <c r="P91" s="53" t="s">
        <v>27</v>
      </c>
      <c r="Q91" s="53" t="s">
        <v>27</v>
      </c>
      <c r="R91" s="53" t="s">
        <v>45</v>
      </c>
      <c r="S91" s="53" t="s">
        <v>45</v>
      </c>
      <c r="T91">
        <f t="shared" si="2"/>
        <v>1</v>
      </c>
      <c r="U91">
        <f t="shared" si="3"/>
        <v>0</v>
      </c>
    </row>
    <row r="92" spans="1:21" ht="15" customHeight="1">
      <c r="A92" s="15" t="s">
        <v>183</v>
      </c>
      <c r="B92" s="15" t="s">
        <v>24</v>
      </c>
      <c r="C92" s="9">
        <f>IF(VLOOKUP(A92,'Waves of question forms'!$A$2:$N$214,13) = "",VLOOKUP(A92,'Waves of question forms'!$A$2:$N$214,12),VLOOKUP(A92,'Waves of question forms'!$A$2:$N$214,13))</f>
        <v>44036</v>
      </c>
      <c r="D92" s="10">
        <f>VLOOKUP(A92,'Waves of question forms'!$A$2:$U$214,20)</f>
        <v>1</v>
      </c>
      <c r="E92" s="11" t="str">
        <f>VLOOKUP(A92,'Waves of question forms'!$A$2:$Y$214,24)</f>
        <v>Rehost (L/S)</v>
      </c>
      <c r="F92" s="15" t="s">
        <v>184</v>
      </c>
      <c r="G92" s="25"/>
      <c r="H92" s="36" t="s">
        <v>185</v>
      </c>
      <c r="I92" s="15" t="s">
        <v>22</v>
      </c>
      <c r="J92" s="23" t="s">
        <v>25</v>
      </c>
      <c r="K92" s="15"/>
      <c r="L92" s="15" t="s">
        <v>25</v>
      </c>
      <c r="M92" s="16" t="s">
        <v>26</v>
      </c>
      <c r="N92" s="33">
        <v>44076</v>
      </c>
      <c r="O92" s="57">
        <v>44127</v>
      </c>
      <c r="P92" s="53" t="s">
        <v>27</v>
      </c>
      <c r="Q92" s="53" t="s">
        <v>27</v>
      </c>
      <c r="R92" s="53" t="s">
        <v>28</v>
      </c>
      <c r="S92" s="53" t="s">
        <v>45</v>
      </c>
      <c r="T92">
        <f t="shared" si="2"/>
        <v>1</v>
      </c>
      <c r="U92">
        <f t="shared" si="3"/>
        <v>0</v>
      </c>
    </row>
    <row r="93" spans="1:21" ht="15" customHeight="1">
      <c r="A93" s="26" t="s">
        <v>186</v>
      </c>
      <c r="B93" s="15" t="s">
        <v>75</v>
      </c>
      <c r="C93" s="9">
        <f>IF(VLOOKUP(A93,'Waves of question forms'!$A$2:$N$214,13) = "",VLOOKUP(A93,'Waves of question forms'!$A$2:$N$214,12),VLOOKUP(A93,'Waves of question forms'!$A$2:$N$214,13))</f>
        <v>44039</v>
      </c>
      <c r="D93" s="10">
        <f>VLOOKUP(A93,'Waves of question forms'!$A$2:$U$214,20)</f>
        <v>1</v>
      </c>
      <c r="E93" s="11" t="str">
        <f>VLOOKUP(A93,'Waves of question forms'!$A$2:$Y$214,24)</f>
        <v>Replatform</v>
      </c>
      <c r="F93" s="15" t="s">
        <v>77</v>
      </c>
      <c r="G93" s="25"/>
      <c r="H93" s="115" t="s">
        <v>187</v>
      </c>
      <c r="I93" s="15" t="s">
        <v>36</v>
      </c>
      <c r="J93" s="23" t="s">
        <v>25</v>
      </c>
      <c r="K93" s="18">
        <v>44052</v>
      </c>
      <c r="L93" s="15" t="s">
        <v>25</v>
      </c>
      <c r="M93" s="16" t="s">
        <v>26</v>
      </c>
      <c r="N93" s="33">
        <v>44061</v>
      </c>
      <c r="O93" s="57">
        <v>44062</v>
      </c>
      <c r="P93" s="53" t="s">
        <v>27</v>
      </c>
      <c r="Q93" s="53" t="s">
        <v>27</v>
      </c>
      <c r="R93" s="53" t="s">
        <v>45</v>
      </c>
      <c r="S93" s="53" t="s">
        <v>45</v>
      </c>
      <c r="T93">
        <f t="shared" si="2"/>
        <v>1</v>
      </c>
      <c r="U93">
        <f t="shared" si="3"/>
        <v>0</v>
      </c>
    </row>
    <row r="94" spans="1:21" ht="15" customHeight="1">
      <c r="A94" s="45" t="s">
        <v>188</v>
      </c>
      <c r="B94" s="15" t="s">
        <v>22</v>
      </c>
      <c r="C94" s="9">
        <f>IF(VLOOKUP(A94,'Waves of question forms'!$A$2:$N$214,13) = "",VLOOKUP(A94,'Waves of question forms'!$A$2:$N$214,12),VLOOKUP(A94,'Waves of question forms'!$A$2:$N$214,13))</f>
        <v>44028</v>
      </c>
      <c r="D94" s="10">
        <f>VLOOKUP(A94,'Waves of question forms'!$A$2:$U$214,20)</f>
        <v>1</v>
      </c>
      <c r="E94" s="11" t="str">
        <f>VLOOKUP(A94,'Waves of question forms'!$A$2:$Y$214,24)</f>
        <v>Rehost (L/S)</v>
      </c>
      <c r="F94" s="15" t="s">
        <v>189</v>
      </c>
      <c r="G94" s="15"/>
      <c r="H94" s="37" t="s">
        <v>190</v>
      </c>
      <c r="I94" s="15" t="s">
        <v>24</v>
      </c>
      <c r="J94" s="23" t="s">
        <v>25</v>
      </c>
      <c r="K94" s="15"/>
      <c r="L94" s="15" t="s">
        <v>25</v>
      </c>
      <c r="M94" s="16" t="s">
        <v>26</v>
      </c>
      <c r="N94" s="33">
        <v>44056</v>
      </c>
      <c r="O94" s="57">
        <v>44074</v>
      </c>
      <c r="P94" s="53" t="s">
        <v>27</v>
      </c>
      <c r="Q94" s="53" t="s">
        <v>25</v>
      </c>
      <c r="R94" s="53" t="s">
        <v>45</v>
      </c>
      <c r="S94" s="53" t="s">
        <v>38</v>
      </c>
      <c r="T94">
        <f t="shared" si="2"/>
        <v>1</v>
      </c>
      <c r="U94">
        <f t="shared" si="3"/>
        <v>0</v>
      </c>
    </row>
    <row r="95" spans="1:21" ht="15" customHeight="1">
      <c r="A95" s="15" t="s">
        <v>191</v>
      </c>
      <c r="B95" s="15" t="s">
        <v>64</v>
      </c>
      <c r="C95" s="9">
        <f>IF(VLOOKUP(A95,'Waves of question forms'!$A$2:$N$214,13) = "",VLOOKUP(A95,'Waves of question forms'!$A$2:$N$214,12),VLOOKUP(A95,'Waves of question forms'!$A$2:$N$214,13))</f>
        <v>44054</v>
      </c>
      <c r="D95" s="10">
        <f>VLOOKUP(A95,'Waves of question forms'!$A$2:$U$214,20)</f>
        <v>1</v>
      </c>
      <c r="E95" s="11" t="str">
        <f>VLOOKUP(A95,'Waves of question forms'!$A$2:$Y$214,24)</f>
        <v>Rehost (L/S)</v>
      </c>
      <c r="F95" s="15"/>
      <c r="G95" s="15"/>
      <c r="H95" s="37" t="s">
        <v>192</v>
      </c>
      <c r="I95" s="15" t="s">
        <v>22</v>
      </c>
      <c r="J95" s="23" t="s">
        <v>25</v>
      </c>
      <c r="K95" s="15"/>
      <c r="L95" s="15" t="s">
        <v>25</v>
      </c>
      <c r="M95" s="16" t="s">
        <v>26</v>
      </c>
      <c r="N95" s="33">
        <v>44074</v>
      </c>
      <c r="O95" s="57">
        <v>44088</v>
      </c>
      <c r="P95" s="53" t="s">
        <v>27</v>
      </c>
      <c r="Q95" s="53" t="s">
        <v>27</v>
      </c>
      <c r="R95" s="53" t="s">
        <v>28</v>
      </c>
      <c r="S95" s="53" t="s">
        <v>28</v>
      </c>
      <c r="T95">
        <f t="shared" si="2"/>
        <v>1</v>
      </c>
      <c r="U95">
        <f t="shared" si="3"/>
        <v>0</v>
      </c>
    </row>
    <row r="96" spans="1:21" ht="15" customHeight="1">
      <c r="A96" s="15" t="s">
        <v>193</v>
      </c>
      <c r="B96" s="15" t="s">
        <v>36</v>
      </c>
      <c r="C96" s="9">
        <f>IF(VLOOKUP(A96,'Waves of question forms'!$A$2:$N$214,13) = "",VLOOKUP(A96,'Waves of question forms'!$A$2:$N$214,12),VLOOKUP(A96,'Waves of question forms'!$A$2:$N$214,13))</f>
        <v>44036</v>
      </c>
      <c r="D96" s="10">
        <f>VLOOKUP(A96,'Waves of question forms'!$A$2:$U$214,20)</f>
        <v>1</v>
      </c>
      <c r="E96" s="11" t="str">
        <f>VLOOKUP(A96,'Waves of question forms'!$A$2:$Y$214,24)</f>
        <v>Rehost (L/S)</v>
      </c>
      <c r="F96" s="15"/>
      <c r="G96" s="30">
        <v>44073</v>
      </c>
      <c r="H96" s="34" t="s">
        <v>194</v>
      </c>
      <c r="I96" s="15" t="s">
        <v>22</v>
      </c>
      <c r="J96" s="23" t="s">
        <v>25</v>
      </c>
      <c r="K96" s="18">
        <v>44077</v>
      </c>
      <c r="L96" s="15" t="s">
        <v>25</v>
      </c>
      <c r="M96" s="16" t="s">
        <v>26</v>
      </c>
      <c r="N96" s="33">
        <v>44078</v>
      </c>
      <c r="O96" s="59">
        <v>44084</v>
      </c>
      <c r="P96" s="53" t="s">
        <v>27</v>
      </c>
      <c r="Q96" s="53" t="s">
        <v>27</v>
      </c>
      <c r="R96" s="53" t="s">
        <v>45</v>
      </c>
      <c r="S96" s="53" t="s">
        <v>28</v>
      </c>
      <c r="T96">
        <f t="shared" si="2"/>
        <v>1</v>
      </c>
      <c r="U96">
        <f t="shared" si="3"/>
        <v>0</v>
      </c>
    </row>
    <row r="97" spans="1:21" ht="15" customHeight="1">
      <c r="A97" s="15" t="s">
        <v>195</v>
      </c>
      <c r="B97" s="15"/>
      <c r="C97" s="9">
        <f>IF(VLOOKUP(A97,'Waves of question forms'!$A$2:$N$214,13) = "",VLOOKUP(A97,'Waves of question forms'!$A$2:$N$214,12),VLOOKUP(A97,'Waves of question forms'!$A$2:$N$214,13))</f>
        <v>44067</v>
      </c>
      <c r="D97" s="10">
        <f>VLOOKUP(A97,'Waves of question forms'!$A$2:$U$214,20)</f>
        <v>1</v>
      </c>
      <c r="E97" s="11" t="str">
        <f>VLOOKUP(A97,'Waves of question forms'!$A$2:$Y$214,24)</f>
        <v>Out Of Scope</v>
      </c>
      <c r="F97" s="15"/>
      <c r="G97" s="15"/>
      <c r="H97" s="34"/>
      <c r="I97" s="15"/>
      <c r="J97" s="23"/>
      <c r="K97" s="15"/>
      <c r="L97" s="15" t="s">
        <v>30</v>
      </c>
      <c r="M97" s="16" t="s">
        <v>31</v>
      </c>
      <c r="N97" s="33"/>
      <c r="O97" s="58"/>
      <c r="P97" s="54"/>
      <c r="Q97" s="54"/>
      <c r="R97" s="53"/>
      <c r="S97" s="53"/>
      <c r="T97">
        <f t="shared" si="2"/>
        <v>0</v>
      </c>
      <c r="U97">
        <f t="shared" si="3"/>
        <v>0</v>
      </c>
    </row>
    <row r="98" spans="1:21" ht="15" customHeight="1">
      <c r="A98" s="15" t="s">
        <v>196</v>
      </c>
      <c r="B98" s="15" t="s">
        <v>36</v>
      </c>
      <c r="C98" s="9">
        <f>IF(VLOOKUP(A98,'Waves of question forms'!$A$2:$N$214,13) = "",VLOOKUP(A98,'Waves of question forms'!$A$2:$N$214,12),VLOOKUP(A98,'Waves of question forms'!$A$2:$N$214,13))</f>
        <v>44041</v>
      </c>
      <c r="D98" s="10">
        <f>VLOOKUP(A98,'Waves of question forms'!$A$2:$U$214,20)</f>
        <v>1</v>
      </c>
      <c r="E98" s="11" t="str">
        <f>VLOOKUP(A98,'Waves of question forms'!$A$2:$Y$214,24)</f>
        <v>Rehost (L/S)</v>
      </c>
      <c r="F98" s="15"/>
      <c r="G98" s="30">
        <v>44073</v>
      </c>
      <c r="H98" s="34" t="s">
        <v>197</v>
      </c>
      <c r="I98" s="15" t="s">
        <v>22</v>
      </c>
      <c r="J98" s="23" t="s">
        <v>25</v>
      </c>
      <c r="K98" s="18">
        <v>44077</v>
      </c>
      <c r="L98" s="15" t="s">
        <v>25</v>
      </c>
      <c r="M98" s="16" t="s">
        <v>26</v>
      </c>
      <c r="N98" s="33">
        <v>44078</v>
      </c>
      <c r="O98" s="57">
        <v>44109</v>
      </c>
      <c r="P98" s="53" t="s">
        <v>27</v>
      </c>
      <c r="Q98" s="53" t="s">
        <v>27</v>
      </c>
      <c r="R98" s="53" t="s">
        <v>38</v>
      </c>
      <c r="S98" s="53" t="s">
        <v>38</v>
      </c>
      <c r="T98">
        <f t="shared" si="2"/>
        <v>1</v>
      </c>
      <c r="U98">
        <f t="shared" si="3"/>
        <v>0</v>
      </c>
    </row>
    <row r="99" spans="1:21" ht="15" customHeight="1">
      <c r="A99" s="15" t="s">
        <v>198</v>
      </c>
      <c r="B99" s="15" t="s">
        <v>36</v>
      </c>
      <c r="C99" s="9">
        <f>IF(VLOOKUP(A99,'Waves of question forms'!$A$2:$N$214,13) = "",VLOOKUP(A99,'Waves of question forms'!$A$2:$N$214,12),VLOOKUP(A99,'Waves of question forms'!$A$2:$N$214,13))</f>
        <v>44042</v>
      </c>
      <c r="D99" s="10">
        <f>VLOOKUP(A99,'Waves of question forms'!$A$2:$U$214,20)</f>
        <v>1</v>
      </c>
      <c r="E99" s="11" t="str">
        <f>VLOOKUP(A99,'Waves of question forms'!$A$2:$Y$214,24)</f>
        <v>Rehost (L/S)</v>
      </c>
      <c r="F99" s="15"/>
      <c r="G99" s="30">
        <v>44073</v>
      </c>
      <c r="H99" s="34" t="s">
        <v>199</v>
      </c>
      <c r="I99" s="15" t="s">
        <v>22</v>
      </c>
      <c r="J99" s="23" t="s">
        <v>25</v>
      </c>
      <c r="K99" s="18">
        <v>44077</v>
      </c>
      <c r="L99" s="15" t="s">
        <v>25</v>
      </c>
      <c r="M99" s="16" t="s">
        <v>26</v>
      </c>
      <c r="N99" s="33">
        <v>44078</v>
      </c>
      <c r="O99" s="57">
        <v>44104</v>
      </c>
      <c r="P99" s="53" t="s">
        <v>27</v>
      </c>
      <c r="Q99" s="53" t="s">
        <v>27</v>
      </c>
      <c r="R99" s="53" t="s">
        <v>38</v>
      </c>
      <c r="S99" s="53" t="s">
        <v>38</v>
      </c>
      <c r="T99">
        <f t="shared" si="2"/>
        <v>1</v>
      </c>
      <c r="U99">
        <f t="shared" si="3"/>
        <v>0</v>
      </c>
    </row>
    <row r="100" spans="1:21" ht="15" customHeight="1">
      <c r="A100" s="15" t="s">
        <v>200</v>
      </c>
      <c r="B100" s="15" t="s">
        <v>22</v>
      </c>
      <c r="C100" s="9" t="str">
        <f>IF(VLOOKUP(A100,'Waves of question forms'!$A$2:$N$214,13) = "",VLOOKUP(A100,'Waves of question forms'!$A$2:$N$214,12),VLOOKUP(A100,'Waves of question forms'!$A$2:$N$214,13))</f>
        <v>None</v>
      </c>
      <c r="D100" s="10">
        <f>VLOOKUP(A100,'Waves of question forms'!$A$2:$U$214,20)</f>
        <v>1</v>
      </c>
      <c r="E100" s="11" t="s">
        <v>201</v>
      </c>
      <c r="F100" s="15"/>
      <c r="G100" s="25"/>
      <c r="H100" s="34" t="s">
        <v>202</v>
      </c>
      <c r="I100" s="15" t="s">
        <v>24</v>
      </c>
      <c r="J100" s="23" t="s">
        <v>25</v>
      </c>
      <c r="K100" s="15"/>
      <c r="L100" s="15" t="s">
        <v>25</v>
      </c>
      <c r="M100" s="16" t="s">
        <v>26</v>
      </c>
      <c r="N100" s="109">
        <v>44089</v>
      </c>
      <c r="O100" s="57">
        <v>44123</v>
      </c>
      <c r="P100" s="53" t="s">
        <v>27</v>
      </c>
      <c r="Q100" s="53" t="s">
        <v>25</v>
      </c>
      <c r="R100" s="53" t="s">
        <v>38</v>
      </c>
      <c r="S100" s="53" t="s">
        <v>28</v>
      </c>
      <c r="T100">
        <f t="shared" si="2"/>
        <v>1</v>
      </c>
      <c r="U100">
        <f t="shared" si="3"/>
        <v>0</v>
      </c>
    </row>
    <row r="101" spans="1:21" ht="15" customHeight="1">
      <c r="A101" s="15" t="s">
        <v>203</v>
      </c>
      <c r="B101" s="15"/>
      <c r="C101" s="9" t="str">
        <f>IF(VLOOKUP(A101,'Waves of question forms'!$A$2:$N$214,13) = "",VLOOKUP(A101,'Waves of question forms'!$A$2:$N$214,12),VLOOKUP(A101,'Waves of question forms'!$A$2:$N$214,13))</f>
        <v>None</v>
      </c>
      <c r="D101" s="10">
        <f>VLOOKUP(A101,'Waves of question forms'!$A$2:$U$214,20)</f>
        <v>1</v>
      </c>
      <c r="E101" s="11" t="str">
        <f>VLOOKUP(A101,'Waves of question forms'!$A$2:$Y$214,24)</f>
        <v>Out Of Scope</v>
      </c>
      <c r="F101" s="15"/>
      <c r="G101" s="25"/>
      <c r="H101" s="36" t="s">
        <v>204</v>
      </c>
      <c r="I101" s="15"/>
      <c r="J101" s="23"/>
      <c r="K101" s="15"/>
      <c r="L101" s="15" t="s">
        <v>30</v>
      </c>
      <c r="M101" s="16" t="s">
        <v>31</v>
      </c>
      <c r="N101" s="33"/>
      <c r="O101" s="58"/>
      <c r="P101" s="54"/>
      <c r="Q101" s="54"/>
      <c r="R101" s="53"/>
      <c r="S101" s="53"/>
      <c r="T101">
        <f t="shared" si="2"/>
        <v>0</v>
      </c>
      <c r="U101">
        <f t="shared" si="3"/>
        <v>0</v>
      </c>
    </row>
    <row r="102" spans="1:21" ht="15" customHeight="1">
      <c r="A102" s="15" t="s">
        <v>205</v>
      </c>
      <c r="B102" s="15" t="s">
        <v>36</v>
      </c>
      <c r="C102" s="9" t="s">
        <v>206</v>
      </c>
      <c r="D102" s="10">
        <v>1</v>
      </c>
      <c r="E102" s="11" t="s">
        <v>201</v>
      </c>
      <c r="F102" s="15" t="s">
        <v>207</v>
      </c>
      <c r="G102" s="25"/>
      <c r="H102" s="36" t="s">
        <v>144</v>
      </c>
      <c r="I102" s="15" t="s">
        <v>22</v>
      </c>
      <c r="J102" s="23" t="s">
        <v>25</v>
      </c>
      <c r="K102" s="18">
        <v>44089</v>
      </c>
      <c r="L102" s="15" t="s">
        <v>25</v>
      </c>
      <c r="M102" s="16" t="s">
        <v>26</v>
      </c>
      <c r="N102" s="109">
        <v>44089</v>
      </c>
      <c r="O102" s="57">
        <v>44125</v>
      </c>
      <c r="P102" s="53" t="s">
        <v>27</v>
      </c>
      <c r="Q102" s="53" t="s">
        <v>25</v>
      </c>
      <c r="R102" s="53" t="s">
        <v>38</v>
      </c>
      <c r="S102" s="53" t="s">
        <v>28</v>
      </c>
      <c r="T102">
        <f t="shared" si="2"/>
        <v>1</v>
      </c>
      <c r="U102">
        <f t="shared" si="3"/>
        <v>0</v>
      </c>
    </row>
    <row r="103" spans="1:21" ht="15" customHeight="1">
      <c r="A103" s="15" t="s">
        <v>208</v>
      </c>
      <c r="B103" s="15" t="s">
        <v>64</v>
      </c>
      <c r="C103" s="9">
        <f>IF(VLOOKUP(A103,'Waves of question forms'!$A$2:$N$214,13) = "",VLOOKUP(A103,'Waves of question forms'!$A$2:$N$214,12),VLOOKUP(A103,'Waves of question forms'!$A$2:$N$214,13))</f>
        <v>44062</v>
      </c>
      <c r="D103" s="10">
        <f>VLOOKUP(A103,'Waves of question forms'!$A$2:$U$214,20)</f>
        <v>1</v>
      </c>
      <c r="E103" s="11" t="str">
        <f>VLOOKUP(A103,'Waves of question forms'!$A$2:$Y$214,24)</f>
        <v>Rehost (L/S)</v>
      </c>
      <c r="F103" s="15"/>
      <c r="G103" s="25"/>
      <c r="H103" s="36" t="s">
        <v>204</v>
      </c>
      <c r="I103" s="15" t="s">
        <v>22</v>
      </c>
      <c r="J103" s="23" t="s">
        <v>25</v>
      </c>
      <c r="K103" s="15"/>
      <c r="L103" s="15" t="s">
        <v>25</v>
      </c>
      <c r="M103" s="16" t="s">
        <v>26</v>
      </c>
      <c r="N103" s="33">
        <v>44082</v>
      </c>
      <c r="O103" s="59">
        <v>44082</v>
      </c>
      <c r="P103" s="54" t="s">
        <v>27</v>
      </c>
      <c r="Q103" s="54" t="s">
        <v>25</v>
      </c>
      <c r="R103" s="53" t="s">
        <v>28</v>
      </c>
      <c r="S103" s="53" t="s">
        <v>45</v>
      </c>
      <c r="T103">
        <f t="shared" si="2"/>
        <v>1</v>
      </c>
      <c r="U103">
        <f t="shared" si="3"/>
        <v>0</v>
      </c>
    </row>
    <row r="104" spans="1:21" ht="15" customHeight="1">
      <c r="A104" s="28" t="s">
        <v>209</v>
      </c>
      <c r="B104" s="15" t="s">
        <v>22</v>
      </c>
      <c r="C104" s="9">
        <f>IF(VLOOKUP(A104,'Waves of question forms'!$A$2:$N$214,13) = "",VLOOKUP(A104,'Waves of question forms'!$A$2:$N$214,12),VLOOKUP(A104,'Waves of question forms'!$A$2:$N$214,13))</f>
        <v>44055</v>
      </c>
      <c r="D104" s="10">
        <f>VLOOKUP(A104,'Waves of question forms'!$A$2:$U$214,20)</f>
        <v>1</v>
      </c>
      <c r="E104" s="11" t="str">
        <f>VLOOKUP(A104,'Waves of question forms'!$A$2:$Y$214,24)</f>
        <v>Rehost (L/S)</v>
      </c>
      <c r="F104" s="15"/>
      <c r="G104" s="25"/>
      <c r="H104" s="36" t="s">
        <v>210</v>
      </c>
      <c r="I104" s="15" t="s">
        <v>24</v>
      </c>
      <c r="J104" s="23" t="s">
        <v>25</v>
      </c>
      <c r="K104" s="15"/>
      <c r="L104" s="15" t="s">
        <v>25</v>
      </c>
      <c r="M104" s="16" t="s">
        <v>26</v>
      </c>
      <c r="N104" s="33">
        <v>44074</v>
      </c>
      <c r="O104" s="57">
        <v>44117</v>
      </c>
      <c r="P104" s="55" t="s">
        <v>27</v>
      </c>
      <c r="Q104" s="55" t="s">
        <v>27</v>
      </c>
      <c r="R104" s="53" t="s">
        <v>28</v>
      </c>
      <c r="S104" s="53" t="s">
        <v>28</v>
      </c>
      <c r="T104">
        <f t="shared" si="2"/>
        <v>1</v>
      </c>
      <c r="U104">
        <f t="shared" si="3"/>
        <v>0</v>
      </c>
    </row>
    <row r="105" spans="1:21" ht="15" customHeight="1">
      <c r="A105" s="15" t="s">
        <v>211</v>
      </c>
      <c r="B105" s="15"/>
      <c r="C105" s="9" t="str">
        <f>IF(VLOOKUP(A105,'Waves of question forms'!$A$2:$N$214,13) = "",VLOOKUP(A105,'Waves of question forms'!$A$2:$N$214,12),VLOOKUP(A105,'Waves of question forms'!$A$2:$N$214,13))</f>
        <v>None</v>
      </c>
      <c r="D105" s="10">
        <f>VLOOKUP(A105,'Waves of question forms'!$A$2:$U$214,20)</f>
        <v>1</v>
      </c>
      <c r="E105" s="11" t="str">
        <f>VLOOKUP(A105,'Waves of question forms'!$A$2:$Y$214,24)</f>
        <v>Retirement</v>
      </c>
      <c r="F105" s="15"/>
      <c r="G105" s="25"/>
      <c r="H105" s="36" t="s">
        <v>204</v>
      </c>
      <c r="I105" s="15"/>
      <c r="J105" s="23"/>
      <c r="K105" s="15"/>
      <c r="L105" s="15" t="s">
        <v>30</v>
      </c>
      <c r="M105" s="16" t="s">
        <v>31</v>
      </c>
      <c r="N105" s="33"/>
      <c r="O105" s="58"/>
      <c r="P105" s="54"/>
      <c r="Q105" s="54"/>
      <c r="R105" s="53"/>
      <c r="S105" s="53"/>
      <c r="T105">
        <f t="shared" si="2"/>
        <v>0</v>
      </c>
      <c r="U105">
        <f t="shared" si="3"/>
        <v>0</v>
      </c>
    </row>
    <row r="106" spans="1:21" ht="15" customHeight="1">
      <c r="A106" s="15" t="s">
        <v>212</v>
      </c>
      <c r="B106" s="15" t="s">
        <v>36</v>
      </c>
      <c r="C106" s="9">
        <f>IF(VLOOKUP(A106,'Waves of question forms'!$A$2:$N$214,13) = "",VLOOKUP(A106,'Waves of question forms'!$A$2:$N$214,12),VLOOKUP(A106,'Waves of question forms'!$A$2:$N$214,13))</f>
        <v>44035</v>
      </c>
      <c r="D106" s="10">
        <f>VLOOKUP(A106,'Waves of question forms'!$A$2:$U$214,20)</f>
        <v>1</v>
      </c>
      <c r="E106" s="11" t="str">
        <f>VLOOKUP(A106,'Waves of question forms'!$A$2:$Y$214,24)</f>
        <v>Rehost (L/S)</v>
      </c>
      <c r="F106" s="15" t="s">
        <v>213</v>
      </c>
      <c r="G106" s="30">
        <v>44075</v>
      </c>
      <c r="H106" s="36" t="s">
        <v>214</v>
      </c>
      <c r="I106" s="15" t="s">
        <v>22</v>
      </c>
      <c r="J106" s="23" t="s">
        <v>25</v>
      </c>
      <c r="K106" s="15"/>
      <c r="L106" s="15" t="s">
        <v>25</v>
      </c>
      <c r="M106" s="16" t="s">
        <v>26</v>
      </c>
      <c r="N106" s="109">
        <v>44089</v>
      </c>
      <c r="O106" s="57">
        <v>44090</v>
      </c>
      <c r="P106" s="53" t="s">
        <v>27</v>
      </c>
      <c r="Q106" s="53" t="s">
        <v>25</v>
      </c>
      <c r="R106" s="53" t="s">
        <v>28</v>
      </c>
      <c r="S106" s="53" t="s">
        <v>45</v>
      </c>
      <c r="T106">
        <f t="shared" si="2"/>
        <v>1</v>
      </c>
      <c r="U106">
        <f t="shared" si="3"/>
        <v>0</v>
      </c>
    </row>
    <row r="107" spans="1:21" ht="15" customHeight="1">
      <c r="A107" s="15" t="s">
        <v>215</v>
      </c>
      <c r="B107" s="15"/>
      <c r="C107" s="9">
        <f>IF(VLOOKUP(A107,'Waves of question forms'!$A$2:$N$214,13) = "",VLOOKUP(A107,'Waves of question forms'!$A$2:$N$214,12),VLOOKUP(A107,'Waves of question forms'!$A$2:$N$214,13))</f>
        <v>44061</v>
      </c>
      <c r="D107" s="10">
        <f>VLOOKUP(A107,'Waves of question forms'!$A$2:$U$214,20)</f>
        <v>1</v>
      </c>
      <c r="E107" s="11" t="str">
        <f>VLOOKUP(A107,'Waves of question forms'!$A$2:$Y$214,24)</f>
        <v>Out Of Scope</v>
      </c>
      <c r="F107" s="15"/>
      <c r="G107" s="25"/>
      <c r="H107" s="36" t="s">
        <v>204</v>
      </c>
      <c r="I107" s="15"/>
      <c r="J107" s="23"/>
      <c r="K107" s="15"/>
      <c r="L107" s="15" t="s">
        <v>30</v>
      </c>
      <c r="M107" s="16" t="s">
        <v>31</v>
      </c>
      <c r="N107" s="33"/>
      <c r="O107" s="58"/>
      <c r="P107" s="54"/>
      <c r="Q107" s="54"/>
      <c r="R107" s="53"/>
      <c r="S107" s="53"/>
      <c r="T107">
        <f t="shared" si="2"/>
        <v>0</v>
      </c>
      <c r="U107">
        <f t="shared" si="3"/>
        <v>0</v>
      </c>
    </row>
    <row r="108" spans="1:21" ht="15" customHeight="1">
      <c r="A108" s="15" t="s">
        <v>216</v>
      </c>
      <c r="B108" s="15" t="s">
        <v>24</v>
      </c>
      <c r="C108" s="9">
        <f>IF(VLOOKUP(A108,'Waves of question forms'!$A$2:$N$214,13) = "",VLOOKUP(A108,'Waves of question forms'!$A$2:$N$214,12),VLOOKUP(A108,'Waves of question forms'!$A$2:$N$214,13))</f>
        <v>44028</v>
      </c>
      <c r="D108" s="10">
        <f>VLOOKUP(A108,'Waves of question forms'!$A$2:$U$214,20)</f>
        <v>1</v>
      </c>
      <c r="E108" s="11" t="str">
        <f>VLOOKUP(A108,'Waves of question forms'!$A$2:$Y$214,24)</f>
        <v>Out Of Scope</v>
      </c>
      <c r="F108" s="15"/>
      <c r="G108" s="25"/>
      <c r="H108" s="36" t="s">
        <v>106</v>
      </c>
      <c r="I108" s="15" t="s">
        <v>22</v>
      </c>
      <c r="J108" s="23" t="s">
        <v>25</v>
      </c>
      <c r="K108" s="15"/>
      <c r="L108" s="15" t="s">
        <v>25</v>
      </c>
      <c r="M108" s="16" t="s">
        <v>31</v>
      </c>
      <c r="N108" s="33"/>
      <c r="O108" s="58"/>
      <c r="P108" s="55" t="s">
        <v>27</v>
      </c>
      <c r="Q108" s="55" t="s">
        <v>27</v>
      </c>
      <c r="R108" s="53" t="s">
        <v>28</v>
      </c>
      <c r="S108" s="53" t="s">
        <v>28</v>
      </c>
      <c r="T108">
        <f t="shared" si="2"/>
        <v>1</v>
      </c>
      <c r="U108">
        <f t="shared" si="3"/>
        <v>0</v>
      </c>
    </row>
    <row r="109" spans="1:21" ht="15" customHeight="1">
      <c r="A109" s="15" t="s">
        <v>217</v>
      </c>
      <c r="B109" s="15" t="s">
        <v>22</v>
      </c>
      <c r="C109" s="9">
        <f>IF(VLOOKUP(A109,'Waves of question forms'!$A$2:$N$214,13) = "",VLOOKUP(A109,'Waves of question forms'!$A$2:$N$214,12),VLOOKUP(A109,'Waves of question forms'!$A$2:$N$214,13))</f>
        <v>44064</v>
      </c>
      <c r="D109" s="10">
        <f>VLOOKUP(A109,'Waves of question forms'!$A$2:$U$214,20)</f>
        <v>1</v>
      </c>
      <c r="E109" s="11" t="str">
        <f>VLOOKUP(A109,'Waves of question forms'!$A$2:$Y$214,24)</f>
        <v>Rehost (L/S)</v>
      </c>
      <c r="F109" s="15"/>
      <c r="G109" s="25"/>
      <c r="H109" s="36" t="s">
        <v>204</v>
      </c>
      <c r="I109" s="15" t="s">
        <v>24</v>
      </c>
      <c r="J109" s="23" t="s">
        <v>25</v>
      </c>
      <c r="K109" s="15"/>
      <c r="L109" s="15" t="s">
        <v>25</v>
      </c>
      <c r="M109" s="16" t="s">
        <v>26</v>
      </c>
      <c r="N109" s="33">
        <v>44078</v>
      </c>
      <c r="O109" s="57">
        <v>44124</v>
      </c>
      <c r="P109" s="55" t="s">
        <v>27</v>
      </c>
      <c r="Q109" s="55" t="s">
        <v>27</v>
      </c>
      <c r="R109" s="53" t="s">
        <v>28</v>
      </c>
      <c r="S109" s="53" t="s">
        <v>45</v>
      </c>
      <c r="T109">
        <f t="shared" si="2"/>
        <v>1</v>
      </c>
      <c r="U109">
        <f t="shared" si="3"/>
        <v>0</v>
      </c>
    </row>
    <row r="110" spans="1:21" ht="15" customHeight="1">
      <c r="A110" s="15" t="s">
        <v>218</v>
      </c>
      <c r="B110" s="15" t="s">
        <v>64</v>
      </c>
      <c r="C110" s="9">
        <f>IF(VLOOKUP(A110,'Waves of question forms'!$A$2:$N$214,13) = "",VLOOKUP(A110,'Waves of question forms'!$A$2:$N$214,12),VLOOKUP(A110,'Waves of question forms'!$A$2:$N$214,13))</f>
        <v>44055</v>
      </c>
      <c r="D110" s="10">
        <f>VLOOKUP(A110,'Waves of question forms'!$A$2:$U$214,20)</f>
        <v>1</v>
      </c>
      <c r="E110" s="11" t="str">
        <f>VLOOKUP(A110,'Waves of question forms'!$A$2:$Y$214,24)</f>
        <v>Rehost (L/S)</v>
      </c>
      <c r="F110" s="15"/>
      <c r="G110" s="25"/>
      <c r="H110" s="34" t="s">
        <v>219</v>
      </c>
      <c r="I110" s="15" t="s">
        <v>36</v>
      </c>
      <c r="J110" s="23" t="s">
        <v>25</v>
      </c>
      <c r="K110" s="15"/>
      <c r="L110" s="15" t="s">
        <v>25</v>
      </c>
      <c r="M110" s="16" t="s">
        <v>26</v>
      </c>
      <c r="N110" s="33">
        <v>44078</v>
      </c>
      <c r="O110" s="57">
        <v>44132</v>
      </c>
      <c r="P110" s="55" t="s">
        <v>27</v>
      </c>
      <c r="Q110" s="55" t="s">
        <v>27</v>
      </c>
      <c r="R110" s="53" t="s">
        <v>45</v>
      </c>
      <c r="S110" s="53" t="s">
        <v>45</v>
      </c>
      <c r="T110">
        <f t="shared" si="2"/>
        <v>1</v>
      </c>
      <c r="U110">
        <f t="shared" si="3"/>
        <v>0</v>
      </c>
    </row>
    <row r="111" spans="1:21" ht="15" customHeight="1">
      <c r="A111" s="15" t="s">
        <v>220</v>
      </c>
      <c r="B111" s="15"/>
      <c r="C111" s="9">
        <f>IF(VLOOKUP(A111,'Waves of question forms'!$A$2:$N$214,13) = "",VLOOKUP(A111,'Waves of question forms'!$A$2:$N$214,12),VLOOKUP(A111,'Waves of question forms'!$A$2:$N$214,13))</f>
        <v>44055</v>
      </c>
      <c r="D111" s="10">
        <f>VLOOKUP(A111,'Waves of question forms'!$A$2:$U$214,20)</f>
        <v>1</v>
      </c>
      <c r="E111" s="11" t="str">
        <f>VLOOKUP(A111,'Waves of question forms'!$A$2:$Y$214,24)</f>
        <v>Out Of Scope</v>
      </c>
      <c r="F111" s="15"/>
      <c r="G111" s="15"/>
      <c r="H111" s="37" t="s">
        <v>204</v>
      </c>
      <c r="I111" s="15"/>
      <c r="J111" s="23"/>
      <c r="K111" s="15"/>
      <c r="L111" s="15" t="s">
        <v>30</v>
      </c>
      <c r="M111" s="16" t="s">
        <v>31</v>
      </c>
      <c r="N111" s="33"/>
      <c r="O111" s="58"/>
      <c r="P111" s="54"/>
      <c r="Q111" s="54"/>
      <c r="R111" s="53"/>
      <c r="S111" s="53"/>
      <c r="T111">
        <f t="shared" si="2"/>
        <v>0</v>
      </c>
      <c r="U111">
        <f t="shared" si="3"/>
        <v>0</v>
      </c>
    </row>
    <row r="112" spans="1:21" ht="15" customHeight="1">
      <c r="A112" s="15" t="s">
        <v>221</v>
      </c>
      <c r="B112" s="15" t="s">
        <v>24</v>
      </c>
      <c r="C112" s="9">
        <f>IF(VLOOKUP(A112,'Waves of question forms'!$A$2:$N$214,13) = "",VLOOKUP(A112,'Waves of question forms'!$A$2:$N$214,12),VLOOKUP(A112,'Waves of question forms'!$A$2:$N$214,13))</f>
        <v>44042</v>
      </c>
      <c r="D112" s="10">
        <f>VLOOKUP(A112,'Waves of question forms'!$A$2:$U$214,20)</f>
        <v>1</v>
      </c>
      <c r="E112" s="11" t="str">
        <f>VLOOKUP(A112,'Waves of question forms'!$A$2:$Y$214,24)</f>
        <v>Rehost (L/S)</v>
      </c>
      <c r="F112" s="15"/>
      <c r="G112" s="15"/>
      <c r="H112" s="43" t="s">
        <v>222</v>
      </c>
      <c r="I112" s="15" t="s">
        <v>22</v>
      </c>
      <c r="J112" s="23" t="s">
        <v>25</v>
      </c>
      <c r="K112" s="15"/>
      <c r="L112" s="15" t="s">
        <v>25</v>
      </c>
      <c r="M112" s="16" t="s">
        <v>26</v>
      </c>
      <c r="N112" s="33">
        <v>44078</v>
      </c>
      <c r="O112" s="57">
        <v>44127</v>
      </c>
      <c r="P112" s="55" t="s">
        <v>27</v>
      </c>
      <c r="Q112" s="55" t="s">
        <v>27</v>
      </c>
      <c r="R112" s="53" t="s">
        <v>45</v>
      </c>
      <c r="S112" s="53" t="s">
        <v>28</v>
      </c>
      <c r="T112">
        <f t="shared" si="2"/>
        <v>1</v>
      </c>
      <c r="U112">
        <f t="shared" si="3"/>
        <v>0</v>
      </c>
    </row>
    <row r="113" spans="1:21" ht="15" customHeight="1">
      <c r="A113" s="15" t="s">
        <v>223</v>
      </c>
      <c r="B113" s="15" t="s">
        <v>64</v>
      </c>
      <c r="C113" s="9">
        <f>IF(VLOOKUP(A113,'Waves of question forms'!$A$2:$N$214,13) = "",VLOOKUP(A113,'Waves of question forms'!$A$2:$N$214,12),VLOOKUP(A113,'Waves of question forms'!$A$2:$N$214,13))</f>
        <v>44064</v>
      </c>
      <c r="D113" s="10">
        <v>0.9</v>
      </c>
      <c r="E113" s="11" t="str">
        <f>VLOOKUP(A113,'Waves of question forms'!$A$2:$Y$214,24)</f>
        <v>Replatform</v>
      </c>
      <c r="F113" s="15"/>
      <c r="G113" s="15"/>
      <c r="H113" s="34" t="s">
        <v>224</v>
      </c>
      <c r="I113" s="15" t="s">
        <v>22</v>
      </c>
      <c r="J113" s="23" t="s">
        <v>25</v>
      </c>
      <c r="K113" s="15"/>
      <c r="L113" s="15" t="s">
        <v>25</v>
      </c>
      <c r="M113" s="16" t="s">
        <v>26</v>
      </c>
      <c r="N113" s="33">
        <v>44078</v>
      </c>
      <c r="O113" s="57">
        <v>44106</v>
      </c>
      <c r="P113" s="55" t="s">
        <v>27</v>
      </c>
      <c r="Q113" s="55" t="s">
        <v>27</v>
      </c>
      <c r="R113" s="53" t="s">
        <v>45</v>
      </c>
      <c r="S113" s="53" t="s">
        <v>45</v>
      </c>
      <c r="T113">
        <f t="shared" si="2"/>
        <v>1</v>
      </c>
      <c r="U113">
        <f t="shared" si="3"/>
        <v>0</v>
      </c>
    </row>
    <row r="114" spans="1:21" ht="15" customHeight="1">
      <c r="A114" s="15" t="s">
        <v>225</v>
      </c>
      <c r="B114" s="15"/>
      <c r="C114" s="9">
        <f>IF(VLOOKUP(A114,'Waves of question forms'!$A$2:$N$214,13) = "",VLOOKUP(A114,'Waves of question forms'!$A$2:$N$214,12),VLOOKUP(A114,'Waves of question forms'!$A$2:$N$214,13))</f>
        <v>44047</v>
      </c>
      <c r="D114" s="10">
        <f>VLOOKUP(A114,'Waves of question forms'!$A$2:$U$214,20)</f>
        <v>1</v>
      </c>
      <c r="E114" s="11" t="str">
        <f>VLOOKUP(A114,'Waves of question forms'!$A$2:$Y$214,24)</f>
        <v>Retirement</v>
      </c>
      <c r="F114" s="15"/>
      <c r="G114" s="15"/>
      <c r="H114" s="34"/>
      <c r="I114" s="15"/>
      <c r="J114" s="23"/>
      <c r="K114" s="15"/>
      <c r="L114" s="15" t="s">
        <v>30</v>
      </c>
      <c r="M114" s="16" t="s">
        <v>31</v>
      </c>
      <c r="N114" s="33"/>
      <c r="O114" s="58"/>
      <c r="P114" s="54"/>
      <c r="Q114" s="54"/>
      <c r="R114" s="53"/>
      <c r="S114" s="53"/>
      <c r="T114">
        <f t="shared" si="2"/>
        <v>0</v>
      </c>
      <c r="U114">
        <f t="shared" si="3"/>
        <v>0</v>
      </c>
    </row>
    <row r="115" spans="1:21" ht="15" customHeight="1">
      <c r="A115" s="15" t="s">
        <v>226</v>
      </c>
      <c r="B115" s="15"/>
      <c r="C115" s="9" t="str">
        <f>IF(VLOOKUP(A115,'Waves of question forms'!$A$2:$N$214,13) = "",VLOOKUP(A115,'Waves of question forms'!$A$2:$N$214,12),VLOOKUP(A115,'Waves of question forms'!$A$2:$N$214,13))</f>
        <v>None</v>
      </c>
      <c r="D115" s="10">
        <f>VLOOKUP(A115,'Waves of question forms'!$A$2:$U$214,20)</f>
        <v>1</v>
      </c>
      <c r="E115" s="11" t="str">
        <f>VLOOKUP(A115,'Waves of question forms'!$A$2:$Y$214,24)</f>
        <v>Retirement</v>
      </c>
      <c r="F115" s="15"/>
      <c r="G115" s="15"/>
      <c r="H115" s="34"/>
      <c r="I115" s="15"/>
      <c r="J115" s="23"/>
      <c r="K115" s="15"/>
      <c r="L115" s="15" t="s">
        <v>30</v>
      </c>
      <c r="M115" s="16" t="s">
        <v>31</v>
      </c>
      <c r="N115" s="33"/>
      <c r="O115" s="58"/>
      <c r="P115" s="54"/>
      <c r="Q115" s="54"/>
      <c r="R115" s="53"/>
      <c r="S115" s="53"/>
      <c r="T115">
        <f t="shared" si="2"/>
        <v>0</v>
      </c>
      <c r="U115">
        <f t="shared" si="3"/>
        <v>0</v>
      </c>
    </row>
    <row r="116" spans="1:21" ht="15" customHeight="1">
      <c r="A116" s="15" t="s">
        <v>227</v>
      </c>
      <c r="B116" s="15"/>
      <c r="C116" s="9" t="str">
        <f>IF(VLOOKUP(A116,'Waves of question forms'!$A$2:$N$214,13) = "",VLOOKUP(A116,'Waves of question forms'!$A$2:$N$214,12),VLOOKUP(A116,'Waves of question forms'!$A$2:$N$214,13))</f>
        <v>None</v>
      </c>
      <c r="D116" s="10">
        <f>VLOOKUP(A116,'Waves of question forms'!$A$2:$U$214,20)</f>
        <v>1</v>
      </c>
      <c r="E116" s="11" t="str">
        <f>VLOOKUP(A116,'Waves of question forms'!$A$2:$Y$214,24)</f>
        <v>Out Of Scope</v>
      </c>
      <c r="F116" s="15"/>
      <c r="G116" s="15"/>
      <c r="H116" s="34"/>
      <c r="I116" s="15"/>
      <c r="J116" s="23"/>
      <c r="K116" s="15"/>
      <c r="L116" s="15" t="s">
        <v>30</v>
      </c>
      <c r="M116" s="16" t="s">
        <v>31</v>
      </c>
      <c r="N116" s="33"/>
      <c r="O116" s="58"/>
      <c r="P116" s="54"/>
      <c r="Q116" s="54"/>
      <c r="R116" s="53"/>
      <c r="S116" s="53"/>
      <c r="T116">
        <f t="shared" si="2"/>
        <v>0</v>
      </c>
      <c r="U116">
        <f t="shared" si="3"/>
        <v>0</v>
      </c>
    </row>
    <row r="117" spans="1:21" ht="15" customHeight="1">
      <c r="A117" s="19" t="s">
        <v>228</v>
      </c>
      <c r="B117" s="15"/>
      <c r="C117" s="9" t="str">
        <f>IF(VLOOKUP(A117,'Waves of question forms'!$A$2:$N$214,13) = "",VLOOKUP(A117,'Waves of question forms'!$A$2:$N$214,12),VLOOKUP(A117,'Waves of question forms'!$A$2:$N$214,13))</f>
        <v>None</v>
      </c>
      <c r="D117" s="10">
        <f>VLOOKUP(A117,'Waves of question forms'!$A$2:$U$214,20)</f>
        <v>1</v>
      </c>
      <c r="E117" s="11" t="str">
        <f>VLOOKUP(A117,'Waves of question forms'!$A$2:$Y$214,24)</f>
        <v>Out Of Scope</v>
      </c>
      <c r="F117" s="15"/>
      <c r="G117" s="15"/>
      <c r="H117" s="34"/>
      <c r="I117" s="15"/>
      <c r="J117" s="23"/>
      <c r="K117" s="15"/>
      <c r="L117" s="15" t="s">
        <v>30</v>
      </c>
      <c r="M117" s="16" t="s">
        <v>31</v>
      </c>
      <c r="N117" s="33"/>
      <c r="O117" s="58"/>
      <c r="P117" s="54"/>
      <c r="Q117" s="54"/>
      <c r="R117" s="53"/>
      <c r="S117" s="53"/>
      <c r="T117">
        <f t="shared" si="2"/>
        <v>0</v>
      </c>
      <c r="U117">
        <f t="shared" si="3"/>
        <v>0</v>
      </c>
    </row>
    <row r="118" spans="1:21" ht="15" customHeight="1">
      <c r="A118" s="19" t="s">
        <v>229</v>
      </c>
      <c r="B118" s="15"/>
      <c r="C118" s="9" t="str">
        <f>IF(VLOOKUP(A118,'Waves of question forms'!$A$2:$N$214,13) = "",VLOOKUP(A118,'Waves of question forms'!$A$2:$N$214,12),VLOOKUP(A118,'Waves of question forms'!$A$2:$N$214,13))</f>
        <v>None</v>
      </c>
      <c r="D118" s="10">
        <f>VLOOKUP(A118,'Waves of question forms'!$A$2:$U$214,20)</f>
        <v>1</v>
      </c>
      <c r="E118" s="11" t="str">
        <f>VLOOKUP(A118,'Waves of question forms'!$A$2:$Y$214,24)</f>
        <v>Out Of Scope</v>
      </c>
      <c r="F118" s="15"/>
      <c r="G118" s="15"/>
      <c r="H118" s="34"/>
      <c r="I118" s="15"/>
      <c r="J118" s="23"/>
      <c r="K118" s="15"/>
      <c r="L118" s="15" t="s">
        <v>30</v>
      </c>
      <c r="M118" s="16" t="s">
        <v>31</v>
      </c>
      <c r="N118" s="33"/>
      <c r="O118" s="58"/>
      <c r="P118" s="54"/>
      <c r="Q118" s="54"/>
      <c r="R118" s="53"/>
      <c r="S118" s="53"/>
      <c r="T118">
        <f t="shared" si="2"/>
        <v>0</v>
      </c>
      <c r="U118">
        <f t="shared" si="3"/>
        <v>0</v>
      </c>
    </row>
    <row r="119" spans="1:21" ht="15" customHeight="1">
      <c r="A119" s="15" t="s">
        <v>230</v>
      </c>
      <c r="B119" s="15" t="s">
        <v>59</v>
      </c>
      <c r="C119" s="9">
        <f>IF(VLOOKUP(A119,'Waves of question forms'!$A$2:$N$214,13) = "",VLOOKUP(A119,'Waves of question forms'!$A$2:$N$214,12),VLOOKUP(A119,'Waves of question forms'!$A$2:$N$214,13))</f>
        <v>44068</v>
      </c>
      <c r="D119" s="10">
        <f>VLOOKUP(A119,'Waves of question forms'!$A$2:$U$214,20)</f>
        <v>1</v>
      </c>
      <c r="E119" s="11" t="str">
        <f>VLOOKUP(A119,'Waves of question forms'!$A$2:$Y$214,24)</f>
        <v>Rehost (L/S)</v>
      </c>
      <c r="F119" s="15"/>
      <c r="G119" s="25"/>
      <c r="H119" s="41"/>
      <c r="I119" s="15" t="s">
        <v>22</v>
      </c>
      <c r="J119" s="23" t="s">
        <v>25</v>
      </c>
      <c r="K119" s="15"/>
      <c r="L119" s="15" t="s">
        <v>25</v>
      </c>
      <c r="M119" s="16" t="s">
        <v>26</v>
      </c>
      <c r="N119" s="33">
        <v>44096</v>
      </c>
      <c r="O119" s="57">
        <v>44097</v>
      </c>
      <c r="P119" s="53"/>
      <c r="Q119" s="53"/>
      <c r="R119" s="53"/>
      <c r="S119" s="53"/>
      <c r="T119">
        <f t="shared" si="2"/>
        <v>1</v>
      </c>
      <c r="U119">
        <f t="shared" si="3"/>
        <v>0</v>
      </c>
    </row>
    <row r="120" spans="1:21" ht="15" customHeight="1">
      <c r="A120" s="15" t="s">
        <v>231</v>
      </c>
      <c r="B120" s="15"/>
      <c r="C120" s="9">
        <f>IF(VLOOKUP(A120,'Waves of question forms'!$A$2:$N$214,13) = "",VLOOKUP(A120,'Waves of question forms'!$A$2:$N$214,12),VLOOKUP(A120,'Waves of question forms'!$A$2:$N$214,13))</f>
        <v>44057</v>
      </c>
      <c r="D120" s="10">
        <f>VLOOKUP(A120,'Waves of question forms'!$A$2:$U$214,20)</f>
        <v>1</v>
      </c>
      <c r="E120" s="11" t="str">
        <f>VLOOKUP(A120,'Waves of question forms'!$A$2:$Y$214,24)</f>
        <v>Out Of Scope</v>
      </c>
      <c r="F120" s="15" t="s">
        <v>232</v>
      </c>
      <c r="G120" s="25"/>
      <c r="H120" s="36" t="s">
        <v>233</v>
      </c>
      <c r="I120" s="15"/>
      <c r="J120" s="23"/>
      <c r="K120" s="15"/>
      <c r="L120" s="15" t="s">
        <v>30</v>
      </c>
      <c r="M120" s="16" t="s">
        <v>31</v>
      </c>
      <c r="N120" s="33"/>
      <c r="O120" s="58"/>
      <c r="P120" s="54"/>
      <c r="Q120" s="54"/>
      <c r="R120" s="53"/>
      <c r="S120" s="53"/>
      <c r="T120">
        <f t="shared" si="2"/>
        <v>0</v>
      </c>
      <c r="U120">
        <f t="shared" si="3"/>
        <v>0</v>
      </c>
    </row>
    <row r="121" spans="1:21" ht="15" customHeight="1">
      <c r="A121" s="15" t="s">
        <v>234</v>
      </c>
      <c r="B121" s="15" t="s">
        <v>36</v>
      </c>
      <c r="C121" s="9">
        <f>IF(VLOOKUP(A121,'Waves of question forms'!$A$2:$N$214,13) = "",VLOOKUP(A121,'Waves of question forms'!$A$2:$N$214,12),VLOOKUP(A121,'Waves of question forms'!$A$2:$N$214,13))</f>
        <v>44054</v>
      </c>
      <c r="D121" s="10">
        <f>VLOOKUP(A121,'Waves of question forms'!$A$2:$U$214,20)</f>
        <v>1</v>
      </c>
      <c r="E121" s="11" t="str">
        <f>VLOOKUP(A121,'Waves of question forms'!$A$2:$Y$214,24)</f>
        <v>Rehost (L/S)</v>
      </c>
      <c r="F121" s="15"/>
      <c r="G121" s="30">
        <v>44075</v>
      </c>
      <c r="H121" s="36" t="s">
        <v>235</v>
      </c>
      <c r="I121" s="15" t="s">
        <v>22</v>
      </c>
      <c r="J121" s="23" t="s">
        <v>25</v>
      </c>
      <c r="K121" s="15"/>
      <c r="L121" s="15" t="s">
        <v>25</v>
      </c>
      <c r="M121" s="16" t="s">
        <v>26</v>
      </c>
      <c r="N121" s="109">
        <v>44089</v>
      </c>
      <c r="O121" s="109">
        <v>44091</v>
      </c>
      <c r="P121" s="53" t="s">
        <v>27</v>
      </c>
      <c r="Q121" s="53" t="s">
        <v>25</v>
      </c>
      <c r="R121" s="53" t="s">
        <v>28</v>
      </c>
      <c r="S121" s="53" t="s">
        <v>45</v>
      </c>
      <c r="T121">
        <f t="shared" si="2"/>
        <v>1</v>
      </c>
      <c r="U121">
        <f t="shared" si="3"/>
        <v>0</v>
      </c>
    </row>
    <row r="122" spans="1:21" ht="15" customHeight="1">
      <c r="A122" s="15" t="s">
        <v>236</v>
      </c>
      <c r="B122" s="15"/>
      <c r="C122" s="9" t="str">
        <f>IF(VLOOKUP(A122,'Waves of question forms'!$A$2:$N$214,13) = "",VLOOKUP(A122,'Waves of question forms'!$A$2:$N$214,12),VLOOKUP(A122,'Waves of question forms'!$A$2:$N$214,13))</f>
        <v>None</v>
      </c>
      <c r="D122" s="10">
        <f>VLOOKUP(A122,'Waves of question forms'!$A$2:$U$214,20)</f>
        <v>1</v>
      </c>
      <c r="E122" s="11" t="str">
        <f>VLOOKUP(A122,'Waves of question forms'!$A$2:$Y$214,24)</f>
        <v>Out Of Scope</v>
      </c>
      <c r="F122" s="15"/>
      <c r="G122" s="25"/>
      <c r="H122" s="36" t="s">
        <v>204</v>
      </c>
      <c r="I122" s="15" t="s">
        <v>36</v>
      </c>
      <c r="J122" s="23"/>
      <c r="K122" s="15"/>
      <c r="L122" s="15" t="s">
        <v>30</v>
      </c>
      <c r="M122" s="16" t="s">
        <v>31</v>
      </c>
      <c r="N122" s="33"/>
      <c r="O122" s="58"/>
      <c r="P122" s="54"/>
      <c r="Q122" s="54"/>
      <c r="R122" s="53"/>
      <c r="S122" s="53"/>
      <c r="T122">
        <f t="shared" si="2"/>
        <v>0</v>
      </c>
      <c r="U122">
        <f t="shared" si="3"/>
        <v>0</v>
      </c>
    </row>
    <row r="123" spans="1:21" ht="15" customHeight="1">
      <c r="A123" s="15" t="s">
        <v>237</v>
      </c>
      <c r="B123" s="15" t="s">
        <v>22</v>
      </c>
      <c r="C123" s="9">
        <f>IF(VLOOKUP(A123,'Waves of question forms'!$A$2:$N$214,13) = "",VLOOKUP(A123,'Waves of question forms'!$A$2:$N$214,12),VLOOKUP(A123,'Waves of question forms'!$A$2:$N$214,13))</f>
        <v>44053</v>
      </c>
      <c r="D123" s="10">
        <f>VLOOKUP(A123,'Waves of question forms'!$A$2:$U$214,20)</f>
        <v>1</v>
      </c>
      <c r="E123" s="11" t="str">
        <f>VLOOKUP(A123,'Waves of question forms'!$A$2:$Y$214,24)</f>
        <v>Rehost (L/S)</v>
      </c>
      <c r="F123" s="15"/>
      <c r="G123" s="25"/>
      <c r="H123" s="36" t="s">
        <v>238</v>
      </c>
      <c r="I123" s="15" t="s">
        <v>24</v>
      </c>
      <c r="J123" s="23" t="s">
        <v>25</v>
      </c>
      <c r="K123" s="15"/>
      <c r="L123" s="15" t="s">
        <v>25</v>
      </c>
      <c r="M123" s="16" t="s">
        <v>26</v>
      </c>
      <c r="N123" s="33">
        <v>44076</v>
      </c>
      <c r="O123" s="57">
        <v>44099</v>
      </c>
      <c r="P123" s="55" t="s">
        <v>27</v>
      </c>
      <c r="Q123" s="55" t="s">
        <v>27</v>
      </c>
      <c r="R123" s="53" t="s">
        <v>28</v>
      </c>
      <c r="S123" s="53" t="s">
        <v>28</v>
      </c>
      <c r="T123">
        <f t="shared" si="2"/>
        <v>1</v>
      </c>
      <c r="U123">
        <f t="shared" si="3"/>
        <v>0</v>
      </c>
    </row>
    <row r="124" spans="1:21" ht="15" customHeight="1">
      <c r="A124" s="112" t="s">
        <v>239</v>
      </c>
      <c r="B124" s="15"/>
      <c r="C124" s="9">
        <f>IF(VLOOKUP(A124,'Waves of question forms'!$A$2:$N$214,13) = "",VLOOKUP(A124,'Waves of question forms'!$A$2:$N$214,12),VLOOKUP(A124,'Waves of question forms'!$A$2:$N$214,13))</f>
        <v>44078</v>
      </c>
      <c r="D124" s="10">
        <f>VLOOKUP(A124,'Waves of question forms'!$A$2:$U$214,20)</f>
        <v>1</v>
      </c>
      <c r="E124" s="11" t="s">
        <v>31</v>
      </c>
      <c r="F124" s="15"/>
      <c r="G124" s="25"/>
      <c r="H124" s="36" t="s">
        <v>204</v>
      </c>
      <c r="I124" s="15"/>
      <c r="J124" s="23"/>
      <c r="K124" s="15"/>
      <c r="L124" s="15"/>
      <c r="M124" s="16" t="s">
        <v>31</v>
      </c>
      <c r="N124" s="33"/>
      <c r="O124" s="58"/>
      <c r="P124" s="54"/>
      <c r="Q124" s="54"/>
      <c r="R124" s="53"/>
      <c r="S124" s="53"/>
      <c r="T124">
        <f t="shared" si="2"/>
        <v>0</v>
      </c>
      <c r="U124">
        <f t="shared" si="3"/>
        <v>0</v>
      </c>
    </row>
    <row r="125" spans="1:21" ht="15" customHeight="1">
      <c r="A125" s="15" t="s">
        <v>240</v>
      </c>
      <c r="B125" s="15" t="s">
        <v>22</v>
      </c>
      <c r="C125" s="9">
        <f>IF(VLOOKUP(A125,'Waves of question forms'!$A$2:$N$214,13) = "",VLOOKUP(A125,'Waves of question forms'!$A$2:$N$214,12),VLOOKUP(A125,'Waves of question forms'!$A$2:$N$214,13))</f>
        <v>44069</v>
      </c>
      <c r="D125" s="10">
        <f>VLOOKUP(A125,'Waves of question forms'!$A$2:$U$214,20)</f>
        <v>1</v>
      </c>
      <c r="E125" s="11" t="str">
        <f>VLOOKUP(A125,'Waves of question forms'!$A$2:$Y$214,24)</f>
        <v>Rehost (L/S)</v>
      </c>
      <c r="F125" s="15"/>
      <c r="G125" s="25"/>
      <c r="H125" s="34" t="s">
        <v>241</v>
      </c>
      <c r="I125" s="15" t="s">
        <v>36</v>
      </c>
      <c r="J125" s="23" t="s">
        <v>25</v>
      </c>
      <c r="K125" s="15"/>
      <c r="L125" s="15" t="s">
        <v>25</v>
      </c>
      <c r="M125" s="16" t="s">
        <v>26</v>
      </c>
      <c r="N125" s="33">
        <v>44089</v>
      </c>
      <c r="O125" s="57">
        <v>44090</v>
      </c>
      <c r="P125" s="55" t="s">
        <v>27</v>
      </c>
      <c r="Q125" s="55" t="s">
        <v>27</v>
      </c>
      <c r="R125" s="53" t="s">
        <v>28</v>
      </c>
      <c r="S125" s="53" t="s">
        <v>28</v>
      </c>
      <c r="T125">
        <f t="shared" si="2"/>
        <v>1</v>
      </c>
      <c r="U125">
        <f t="shared" si="3"/>
        <v>0</v>
      </c>
    </row>
    <row r="126" spans="1:21" ht="15" customHeight="1">
      <c r="A126" s="15" t="s">
        <v>242</v>
      </c>
      <c r="B126" s="15" t="s">
        <v>22</v>
      </c>
      <c r="C126" s="9">
        <f>IF(VLOOKUP(A126,'Waves of question forms'!$A$2:$N$214,13) = "",VLOOKUP(A126,'Waves of question forms'!$A$2:$N$214,12),VLOOKUP(A126,'Waves of question forms'!$A$2:$N$214,13))</f>
        <v>44029</v>
      </c>
      <c r="D126" s="10">
        <f>VLOOKUP(A126,'Waves of question forms'!$A$2:$U$214,20)</f>
        <v>1</v>
      </c>
      <c r="E126" s="11" t="str">
        <f>VLOOKUP(A126,'Waves of question forms'!$A$2:$Y$214,24)</f>
        <v>Rehost (L/S)</v>
      </c>
      <c r="F126" s="15"/>
      <c r="G126" s="25"/>
      <c r="H126" s="36" t="s">
        <v>47</v>
      </c>
      <c r="I126" s="15" t="s">
        <v>36</v>
      </c>
      <c r="J126" s="23" t="s">
        <v>25</v>
      </c>
      <c r="K126" s="15"/>
      <c r="L126" s="15" t="s">
        <v>25</v>
      </c>
      <c r="M126" s="16" t="s">
        <v>26</v>
      </c>
      <c r="N126" s="33">
        <v>44056</v>
      </c>
      <c r="O126" s="57">
        <v>44060</v>
      </c>
      <c r="P126" s="55" t="s">
        <v>27</v>
      </c>
      <c r="Q126" s="53" t="s">
        <v>25</v>
      </c>
      <c r="R126" s="53" t="s">
        <v>28</v>
      </c>
      <c r="S126" s="53" t="s">
        <v>28</v>
      </c>
      <c r="T126">
        <f t="shared" si="2"/>
        <v>1</v>
      </c>
      <c r="U126">
        <f t="shared" si="3"/>
        <v>0</v>
      </c>
    </row>
    <row r="127" spans="1:21" ht="15" customHeight="1">
      <c r="A127" s="19" t="s">
        <v>243</v>
      </c>
      <c r="B127" s="15"/>
      <c r="C127" s="9" t="str">
        <f>IF(VLOOKUP(A127,'Waves of question forms'!$A$2:$N$214,13) = "",VLOOKUP(A127,'Waves of question forms'!$A$2:$N$214,12),VLOOKUP(A127,'Waves of question forms'!$A$2:$N$214,13))</f>
        <v>None</v>
      </c>
      <c r="D127" s="10">
        <f>VLOOKUP(A127,'Waves of question forms'!$A$2:$U$214,20)</f>
        <v>1</v>
      </c>
      <c r="E127" s="11" t="str">
        <f>VLOOKUP(A127,'Waves of question forms'!$A$2:$Y$214,24)</f>
        <v>Retirement</v>
      </c>
      <c r="F127" s="15"/>
      <c r="G127" s="25"/>
      <c r="H127" s="36" t="s">
        <v>204</v>
      </c>
      <c r="I127" s="15"/>
      <c r="J127" s="23"/>
      <c r="K127" s="15"/>
      <c r="L127" s="15" t="s">
        <v>30</v>
      </c>
      <c r="M127" s="16" t="s">
        <v>31</v>
      </c>
      <c r="N127" s="33"/>
      <c r="O127" s="58"/>
      <c r="P127" s="54"/>
      <c r="Q127" s="54"/>
      <c r="R127" s="53"/>
      <c r="S127" s="53"/>
      <c r="T127">
        <f t="shared" si="2"/>
        <v>0</v>
      </c>
      <c r="U127">
        <f t="shared" si="3"/>
        <v>0</v>
      </c>
    </row>
    <row r="128" spans="1:21" ht="15" customHeight="1">
      <c r="A128" s="19" t="s">
        <v>244</v>
      </c>
      <c r="B128" s="15"/>
      <c r="C128" s="9">
        <f>IF(VLOOKUP(A128,'Waves of question forms'!$A$2:$N$214,13) = "",VLOOKUP(A128,'Waves of question forms'!$A$2:$N$214,12),VLOOKUP(A128,'Waves of question forms'!$A$2:$N$214,13))</f>
        <v>44040</v>
      </c>
      <c r="D128" s="10">
        <f>VLOOKUP(A128,'Waves of question forms'!$A$2:$U$214,20)</f>
        <v>1</v>
      </c>
      <c r="E128" s="11" t="str">
        <f>VLOOKUP(A128,'Waves of question forms'!$A$2:$Y$214,24)</f>
        <v>Retirement</v>
      </c>
      <c r="F128" s="15"/>
      <c r="G128" s="25"/>
      <c r="H128" s="36" t="s">
        <v>204</v>
      </c>
      <c r="I128" s="15"/>
      <c r="J128" s="23"/>
      <c r="K128" s="15"/>
      <c r="L128" s="15" t="s">
        <v>30</v>
      </c>
      <c r="M128" s="16" t="s">
        <v>31</v>
      </c>
      <c r="N128" s="33"/>
      <c r="O128" s="58"/>
      <c r="P128" s="54"/>
      <c r="Q128" s="54"/>
      <c r="R128" s="53"/>
      <c r="S128" s="53"/>
      <c r="T128">
        <f t="shared" si="2"/>
        <v>0</v>
      </c>
      <c r="U128">
        <f t="shared" si="3"/>
        <v>0</v>
      </c>
    </row>
    <row r="129" spans="1:21" ht="15" customHeight="1">
      <c r="A129" s="15" t="s">
        <v>245</v>
      </c>
      <c r="B129" s="15" t="s">
        <v>36</v>
      </c>
      <c r="C129" s="9">
        <f>IF(VLOOKUP(A129,'Waves of question forms'!$A$2:$N$214,13) = "",VLOOKUP(A129,'Waves of question forms'!$A$2:$N$214,12),VLOOKUP(A129,'Waves of question forms'!$A$2:$N$214,13))</f>
        <v>44043</v>
      </c>
      <c r="D129" s="10">
        <f>VLOOKUP(A129,'Waves of question forms'!$A$2:$U$214,20)</f>
        <v>1</v>
      </c>
      <c r="E129" s="11" t="str">
        <f>VLOOKUP(A129,'Waves of question forms'!$A$2:$Y$214,24)</f>
        <v>Rehost (L/S)</v>
      </c>
      <c r="F129" s="15"/>
      <c r="G129" s="30">
        <v>44075</v>
      </c>
      <c r="H129" s="37" t="s">
        <v>246</v>
      </c>
      <c r="I129" s="15" t="s">
        <v>24</v>
      </c>
      <c r="J129" s="23" t="s">
        <v>25</v>
      </c>
      <c r="K129" s="18">
        <v>44089</v>
      </c>
      <c r="L129" s="15" t="s">
        <v>25</v>
      </c>
      <c r="M129" s="16" t="s">
        <v>26</v>
      </c>
      <c r="N129" s="33">
        <v>44092</v>
      </c>
      <c r="O129" s="57">
        <v>44099</v>
      </c>
      <c r="P129" s="53" t="s">
        <v>27</v>
      </c>
      <c r="Q129" s="53" t="s">
        <v>25</v>
      </c>
      <c r="R129" s="53" t="s">
        <v>45</v>
      </c>
      <c r="S129" s="53" t="s">
        <v>45</v>
      </c>
      <c r="T129">
        <f t="shared" si="2"/>
        <v>1</v>
      </c>
      <c r="U129">
        <f t="shared" si="3"/>
        <v>0</v>
      </c>
    </row>
    <row r="130" spans="1:21" ht="15" customHeight="1">
      <c r="A130" s="26" t="s">
        <v>247</v>
      </c>
      <c r="B130" s="15" t="s">
        <v>36</v>
      </c>
      <c r="C130" s="9">
        <f>IF(VLOOKUP(A130,'Waves of question forms'!$A$2:$N$214,13) = "",VLOOKUP(A130,'Waves of question forms'!$A$2:$N$214,12),VLOOKUP(A130,'Waves of question forms'!$A$2:$N$214,13))</f>
        <v>44032</v>
      </c>
      <c r="D130" s="10">
        <f>VLOOKUP(A130,'Waves of question forms'!$A$2:$U$214,20)</f>
        <v>1</v>
      </c>
      <c r="E130" s="11" t="str">
        <f>VLOOKUP(A130,'Waves of question forms'!$A$2:$Y$214,24)</f>
        <v>Rehost (L/S)</v>
      </c>
      <c r="F130" s="15"/>
      <c r="G130" s="25"/>
      <c r="H130" s="115" t="s">
        <v>248</v>
      </c>
      <c r="I130" s="15" t="s">
        <v>22</v>
      </c>
      <c r="J130" s="23" t="s">
        <v>25</v>
      </c>
      <c r="K130" s="15"/>
      <c r="L130" s="15" t="s">
        <v>25</v>
      </c>
      <c r="M130" s="16" t="s">
        <v>26</v>
      </c>
      <c r="N130" s="33">
        <v>44064</v>
      </c>
      <c r="O130" s="57">
        <v>44074</v>
      </c>
      <c r="P130" s="53" t="s">
        <v>25</v>
      </c>
      <c r="Q130" s="53" t="s">
        <v>25</v>
      </c>
      <c r="R130" s="53" t="s">
        <v>45</v>
      </c>
      <c r="S130" s="53" t="s">
        <v>45</v>
      </c>
      <c r="T130">
        <f t="shared" si="2"/>
        <v>1</v>
      </c>
      <c r="U130">
        <f t="shared" si="3"/>
        <v>0</v>
      </c>
    </row>
    <row r="131" spans="1:21" ht="15" customHeight="1">
      <c r="A131" s="19" t="s">
        <v>249</v>
      </c>
      <c r="B131" s="15"/>
      <c r="C131" s="9" t="str">
        <f>IF(VLOOKUP(A131,'Waves of question forms'!$A$2:$N$214,13) = "",VLOOKUP(A131,'Waves of question forms'!$A$2:$N$214,12),VLOOKUP(A131,'Waves of question forms'!$A$2:$N$214,13))</f>
        <v>None</v>
      </c>
      <c r="D131" s="10">
        <f>VLOOKUP(A131,'Waves of question forms'!$A$2:$U$214,20)</f>
        <v>1</v>
      </c>
      <c r="E131" s="11" t="str">
        <f>VLOOKUP(A131,'Waves of question forms'!$A$2:$Y$214,24)</f>
        <v>Out Of Scope</v>
      </c>
      <c r="F131" s="15"/>
      <c r="G131" s="25"/>
      <c r="H131" s="36" t="s">
        <v>204</v>
      </c>
      <c r="I131" s="15"/>
      <c r="J131" s="23"/>
      <c r="K131" s="15"/>
      <c r="L131" s="15" t="s">
        <v>30</v>
      </c>
      <c r="M131" s="16" t="s">
        <v>31</v>
      </c>
      <c r="N131" s="33"/>
      <c r="O131" s="58"/>
      <c r="P131" s="54"/>
      <c r="Q131" s="54"/>
      <c r="R131" s="53"/>
      <c r="S131" s="53"/>
      <c r="T131">
        <f t="shared" ref="T131:T195" si="4">IF(J131="Yes",1,0)</f>
        <v>0</v>
      </c>
      <c r="U131">
        <f t="shared" ref="U131:U195" si="5">IF(J131="No",1,0)</f>
        <v>0</v>
      </c>
    </row>
    <row r="132" spans="1:21" ht="15" customHeight="1">
      <c r="A132" s="19" t="s">
        <v>250</v>
      </c>
      <c r="B132" s="15"/>
      <c r="C132" s="9" t="str">
        <f>IF(VLOOKUP(A132,'Waves of question forms'!$A$2:$N$214,13) = "",VLOOKUP(A132,'Waves of question forms'!$A$2:$N$214,12),VLOOKUP(A132,'Waves of question forms'!$A$2:$N$214,13))</f>
        <v>None</v>
      </c>
      <c r="D132" s="10">
        <f>VLOOKUP(A132,'Waves of question forms'!$A$2:$U$214,20)</f>
        <v>1</v>
      </c>
      <c r="E132" s="11" t="str">
        <f>VLOOKUP(A132,'Waves of question forms'!$A$2:$Y$214,24)</f>
        <v>Out Of Scope</v>
      </c>
      <c r="F132" s="15"/>
      <c r="G132" s="25"/>
      <c r="H132" s="36" t="s">
        <v>204</v>
      </c>
      <c r="I132" s="15"/>
      <c r="J132" s="23"/>
      <c r="K132" s="15"/>
      <c r="L132" s="15" t="s">
        <v>30</v>
      </c>
      <c r="M132" s="16" t="s">
        <v>31</v>
      </c>
      <c r="N132" s="33"/>
      <c r="O132" s="57"/>
      <c r="P132" s="53"/>
      <c r="Q132" s="53"/>
      <c r="R132" s="53"/>
      <c r="S132" s="53"/>
      <c r="T132">
        <f t="shared" si="4"/>
        <v>0</v>
      </c>
      <c r="U132">
        <f t="shared" si="5"/>
        <v>0</v>
      </c>
    </row>
    <row r="133" spans="1:21" ht="15" customHeight="1">
      <c r="A133" s="27" t="s">
        <v>251</v>
      </c>
      <c r="B133" s="15" t="s">
        <v>64</v>
      </c>
      <c r="C133" s="9">
        <f>IF(VLOOKUP(A133,'Waves of question forms'!$A$2:$N$214,13) = "",VLOOKUP(A133,'Waves of question forms'!$A$2:$N$214,12),VLOOKUP(A133,'Waves of question forms'!$A$2:$N$214,13))</f>
        <v>44033</v>
      </c>
      <c r="D133" s="10">
        <f>VLOOKUP(A133,'Waves of question forms'!$A$2:$U$214,20)</f>
        <v>1</v>
      </c>
      <c r="E133" s="11" t="str">
        <f>VLOOKUP(A133,'Waves of question forms'!$A$2:$Y$214,24)</f>
        <v>Rehost (L/S)</v>
      </c>
      <c r="F133" s="15" t="s">
        <v>252</v>
      </c>
      <c r="G133" s="25"/>
      <c r="H133" s="36" t="s">
        <v>253</v>
      </c>
      <c r="I133" s="15" t="s">
        <v>24</v>
      </c>
      <c r="J133" s="23" t="s">
        <v>25</v>
      </c>
      <c r="K133" s="15"/>
      <c r="L133" s="15" t="s">
        <v>25</v>
      </c>
      <c r="M133" s="16" t="s">
        <v>26</v>
      </c>
      <c r="N133" s="33">
        <v>44056</v>
      </c>
      <c r="O133" s="57">
        <v>44064</v>
      </c>
      <c r="P133" s="53" t="s">
        <v>25</v>
      </c>
      <c r="Q133" s="53" t="s">
        <v>25</v>
      </c>
      <c r="R133" s="53" t="s">
        <v>28</v>
      </c>
      <c r="S133" s="53" t="s">
        <v>38</v>
      </c>
      <c r="T133">
        <f t="shared" si="4"/>
        <v>1</v>
      </c>
      <c r="U133">
        <f t="shared" si="5"/>
        <v>0</v>
      </c>
    </row>
    <row r="134" spans="1:21" ht="15" customHeight="1">
      <c r="A134" s="15" t="s">
        <v>254</v>
      </c>
      <c r="B134" s="15" t="s">
        <v>59</v>
      </c>
      <c r="C134" s="9">
        <f>IF(VLOOKUP(A134,'Waves of question forms'!$A$2:$N$214,13) = "",VLOOKUP(A134,'Waves of question forms'!$A$2:$N$214,12),VLOOKUP(A134,'Waves of question forms'!$A$2:$N$214,13))</f>
        <v>44049</v>
      </c>
      <c r="D134" s="10">
        <f>VLOOKUP(A134,'Waves of question forms'!$A$2:$U$214,20)</f>
        <v>1</v>
      </c>
      <c r="E134" s="11" t="str">
        <f>VLOOKUP(A134,'Waves of question forms'!$A$2:$Y$214,24)</f>
        <v>Rehost (L/S)</v>
      </c>
      <c r="F134" s="15"/>
      <c r="G134" s="25"/>
      <c r="H134" s="36" t="s">
        <v>204</v>
      </c>
      <c r="I134" s="15" t="s">
        <v>36</v>
      </c>
      <c r="J134" s="23" t="s">
        <v>25</v>
      </c>
      <c r="K134" s="18">
        <v>44068</v>
      </c>
      <c r="L134" s="15" t="s">
        <v>25</v>
      </c>
      <c r="M134" s="16" t="s">
        <v>26</v>
      </c>
      <c r="N134" s="33">
        <v>44074</v>
      </c>
      <c r="O134" s="57">
        <v>44090</v>
      </c>
      <c r="P134" s="55" t="s">
        <v>27</v>
      </c>
      <c r="Q134" s="55" t="s">
        <v>27</v>
      </c>
      <c r="R134" s="53" t="s">
        <v>45</v>
      </c>
      <c r="S134" s="53" t="s">
        <v>28</v>
      </c>
      <c r="T134">
        <f t="shared" si="4"/>
        <v>1</v>
      </c>
      <c r="U134">
        <f t="shared" si="5"/>
        <v>0</v>
      </c>
    </row>
    <row r="135" spans="1:21" ht="15" customHeight="1">
      <c r="A135" s="15" t="s">
        <v>255</v>
      </c>
      <c r="B135" s="15" t="s">
        <v>75</v>
      </c>
      <c r="C135" s="9">
        <f>IF(VLOOKUP(A135,'Waves of question forms'!$A$2:$N$214,13) = "",VLOOKUP(A135,'Waves of question forms'!$A$2:$N$214,12),VLOOKUP(A135,'Waves of question forms'!$A$2:$N$214,13))</f>
        <v>44043</v>
      </c>
      <c r="D135" s="10">
        <f>VLOOKUP(A135,'Waves of question forms'!$A$2:$U$214,20)</f>
        <v>1</v>
      </c>
      <c r="E135" s="11" t="str">
        <f>VLOOKUP(A135,'Waves of question forms'!$A$2:$Y$214,24)</f>
        <v>Rehost (L/S)</v>
      </c>
      <c r="F135" s="15"/>
      <c r="G135" s="25"/>
      <c r="H135" s="36" t="s">
        <v>256</v>
      </c>
      <c r="I135" s="15" t="s">
        <v>36</v>
      </c>
      <c r="J135" s="23" t="s">
        <v>25</v>
      </c>
      <c r="K135" s="18">
        <v>44073</v>
      </c>
      <c r="L135" s="15" t="s">
        <v>25</v>
      </c>
      <c r="M135" s="16" t="s">
        <v>26</v>
      </c>
      <c r="N135" s="33">
        <v>44074</v>
      </c>
      <c r="O135" s="57">
        <v>44075</v>
      </c>
      <c r="P135" s="55" t="s">
        <v>27</v>
      </c>
      <c r="Q135" s="55" t="s">
        <v>27</v>
      </c>
      <c r="R135" s="53" t="s">
        <v>45</v>
      </c>
      <c r="S135" s="53" t="s">
        <v>45</v>
      </c>
      <c r="T135">
        <f t="shared" si="4"/>
        <v>1</v>
      </c>
      <c r="U135">
        <f t="shared" si="5"/>
        <v>0</v>
      </c>
    </row>
    <row r="136" spans="1:21" ht="15" customHeight="1">
      <c r="A136" s="15" t="s">
        <v>257</v>
      </c>
      <c r="B136" s="15"/>
      <c r="C136" s="9" t="str">
        <f>IF(VLOOKUP(A136,'Waves of question forms'!$A$2:$N$214,13) = "",VLOOKUP(A136,'Waves of question forms'!$A$2:$N$214,12),VLOOKUP(A136,'Waves of question forms'!$A$2:$N$214,13))</f>
        <v>None</v>
      </c>
      <c r="D136" s="10">
        <f>VLOOKUP(A136,'Waves of question forms'!$A$2:$U$214,20)</f>
        <v>1</v>
      </c>
      <c r="E136" s="11" t="str">
        <f>VLOOKUP(A136,'Waves of question forms'!$A$2:$Y$214,24)</f>
        <v>Out Of Scope</v>
      </c>
      <c r="F136" s="15"/>
      <c r="G136" s="25"/>
      <c r="H136" s="36" t="s">
        <v>204</v>
      </c>
      <c r="I136" s="15"/>
      <c r="J136" s="23"/>
      <c r="K136" s="15"/>
      <c r="L136" s="15" t="s">
        <v>30</v>
      </c>
      <c r="M136" s="16" t="s">
        <v>31</v>
      </c>
      <c r="N136" s="33"/>
      <c r="O136" s="58"/>
      <c r="P136" s="54"/>
      <c r="Q136" s="54"/>
      <c r="R136" s="53"/>
      <c r="S136" s="53"/>
      <c r="T136">
        <f t="shared" si="4"/>
        <v>0</v>
      </c>
      <c r="U136">
        <f t="shared" si="5"/>
        <v>0</v>
      </c>
    </row>
    <row r="137" spans="1:21" ht="15" customHeight="1">
      <c r="A137" s="15" t="s">
        <v>258</v>
      </c>
      <c r="B137" s="15" t="s">
        <v>75</v>
      </c>
      <c r="C137" s="9">
        <f>IF(VLOOKUP(A137,'Waves of question forms'!$A$2:$N$214,13) = "",VLOOKUP(A137,'Waves of question forms'!$A$2:$N$214,12),VLOOKUP(A137,'Waves of question forms'!$A$2:$N$214,13))</f>
        <v>44057</v>
      </c>
      <c r="D137" s="10">
        <v>1</v>
      </c>
      <c r="E137" s="11" t="s">
        <v>76</v>
      </c>
      <c r="F137" s="15" t="s">
        <v>77</v>
      </c>
      <c r="G137" s="25"/>
      <c r="H137" s="36"/>
      <c r="I137" s="15" t="s">
        <v>22</v>
      </c>
      <c r="J137" s="23" t="s">
        <v>25</v>
      </c>
      <c r="K137" s="15"/>
      <c r="L137" s="15" t="s">
        <v>25</v>
      </c>
      <c r="M137" s="16" t="s">
        <v>26</v>
      </c>
      <c r="N137" s="33">
        <v>44069</v>
      </c>
      <c r="O137" s="33">
        <v>44085</v>
      </c>
      <c r="P137" s="55" t="s">
        <v>27</v>
      </c>
      <c r="Q137" s="55" t="s">
        <v>27</v>
      </c>
      <c r="R137" s="53" t="s">
        <v>45</v>
      </c>
      <c r="S137" s="53" t="s">
        <v>45</v>
      </c>
      <c r="T137">
        <f t="shared" si="4"/>
        <v>1</v>
      </c>
      <c r="U137">
        <f t="shared" si="5"/>
        <v>0</v>
      </c>
    </row>
    <row r="138" spans="1:21" ht="15" customHeight="1">
      <c r="A138" s="28" t="s">
        <v>259</v>
      </c>
      <c r="B138" s="15" t="s">
        <v>75</v>
      </c>
      <c r="C138" s="9">
        <f>IF(VLOOKUP(A138,'Waves of question forms'!$A$2:$N$214,13) = "",VLOOKUP(A138,'Waves of question forms'!$A$2:$N$214,12),VLOOKUP(A138,'Waves of question forms'!$A$2:$N$214,13))</f>
        <v>44039</v>
      </c>
      <c r="D138" s="10">
        <f>VLOOKUP(A138,'Waves of question forms'!$A$2:$U$214,20)</f>
        <v>1</v>
      </c>
      <c r="E138" s="11" t="str">
        <f>VLOOKUP(A138,'Waves of question forms'!$A$2:$Y$214,24)</f>
        <v>Rehost (L/S)</v>
      </c>
      <c r="F138" s="15" t="s">
        <v>77</v>
      </c>
      <c r="G138" s="25"/>
      <c r="H138" s="36" t="s">
        <v>187</v>
      </c>
      <c r="I138" s="15" t="s">
        <v>22</v>
      </c>
      <c r="J138" s="23" t="s">
        <v>25</v>
      </c>
      <c r="K138" s="15"/>
      <c r="L138" s="15" t="s">
        <v>25</v>
      </c>
      <c r="M138" s="16" t="s">
        <v>26</v>
      </c>
      <c r="N138" s="33">
        <v>44061</v>
      </c>
      <c r="O138" s="57">
        <v>44062</v>
      </c>
      <c r="P138" s="53" t="s">
        <v>27</v>
      </c>
      <c r="Q138" s="53" t="s">
        <v>27</v>
      </c>
      <c r="R138" s="53" t="s">
        <v>45</v>
      </c>
      <c r="S138" s="53" t="s">
        <v>45</v>
      </c>
      <c r="T138">
        <f t="shared" si="4"/>
        <v>1</v>
      </c>
      <c r="U138">
        <f t="shared" si="5"/>
        <v>0</v>
      </c>
    </row>
    <row r="139" spans="1:21" ht="15" customHeight="1">
      <c r="A139" s="15" t="s">
        <v>260</v>
      </c>
      <c r="B139" s="15" t="s">
        <v>22</v>
      </c>
      <c r="C139" s="9">
        <f>IF(VLOOKUP(A139,'Waves of question forms'!$A$2:$N$214,13) = "",VLOOKUP(A139,'Waves of question forms'!$A$2:$N$214,12),VLOOKUP(A139,'Waves of question forms'!$A$2:$N$214,13))</f>
        <v>44074</v>
      </c>
      <c r="D139" s="10">
        <f>VLOOKUP(A139,'Waves of question forms'!$A$2:$U$214,20)</f>
        <v>1</v>
      </c>
      <c r="E139" s="11" t="str">
        <f>VLOOKUP(A139,'Waves of question forms'!$A$2:$Y$214,24)</f>
        <v>Rehost (L/S)</v>
      </c>
      <c r="F139" s="15"/>
      <c r="G139" s="25"/>
      <c r="H139" s="36" t="s">
        <v>204</v>
      </c>
      <c r="I139" s="15" t="s">
        <v>24</v>
      </c>
      <c r="J139" s="23" t="s">
        <v>25</v>
      </c>
      <c r="K139" s="15"/>
      <c r="L139" s="15" t="s">
        <v>25</v>
      </c>
      <c r="M139" s="16" t="s">
        <v>26</v>
      </c>
      <c r="N139" s="33">
        <v>44084</v>
      </c>
      <c r="O139" s="33">
        <v>44085</v>
      </c>
      <c r="P139" s="55" t="s">
        <v>27</v>
      </c>
      <c r="Q139" s="55" t="s">
        <v>27</v>
      </c>
      <c r="R139" s="53" t="s">
        <v>28</v>
      </c>
      <c r="S139" s="53" t="s">
        <v>38</v>
      </c>
      <c r="T139">
        <f t="shared" si="4"/>
        <v>1</v>
      </c>
      <c r="U139">
        <f t="shared" si="5"/>
        <v>0</v>
      </c>
    </row>
    <row r="140" spans="1:21" ht="15" customHeight="1">
      <c r="A140" s="15" t="s">
        <v>261</v>
      </c>
      <c r="B140" s="15" t="s">
        <v>22</v>
      </c>
      <c r="C140" s="9">
        <f>IF(VLOOKUP(A140,'Waves of question forms'!$A$2:$N$214,13) = "",VLOOKUP(A140,'Waves of question forms'!$A$2:$N$214,12),VLOOKUP(A140,'Waves of question forms'!$A$2:$N$214,13))</f>
        <v>44033</v>
      </c>
      <c r="D140" s="10">
        <f>VLOOKUP(A140,'Waves of question forms'!$A$2:$U$214,20)</f>
        <v>1</v>
      </c>
      <c r="E140" s="11" t="str">
        <f>VLOOKUP(A140,'Waves of question forms'!$A$2:$Y$214,24)</f>
        <v>Rehost (L/S)</v>
      </c>
      <c r="F140" s="15"/>
      <c r="G140" s="25"/>
      <c r="H140" s="115" t="s">
        <v>262</v>
      </c>
      <c r="I140" s="15" t="s">
        <v>24</v>
      </c>
      <c r="J140" s="23" t="s">
        <v>25</v>
      </c>
      <c r="K140" s="15"/>
      <c r="L140" s="15" t="s">
        <v>25</v>
      </c>
      <c r="M140" s="16" t="s">
        <v>26</v>
      </c>
      <c r="N140" s="33">
        <v>44078</v>
      </c>
      <c r="O140" s="57">
        <v>44132</v>
      </c>
      <c r="P140" s="55" t="s">
        <v>27</v>
      </c>
      <c r="Q140" s="55" t="s">
        <v>27</v>
      </c>
      <c r="R140" s="53" t="s">
        <v>45</v>
      </c>
      <c r="S140" s="53" t="s">
        <v>45</v>
      </c>
      <c r="T140">
        <f t="shared" si="4"/>
        <v>1</v>
      </c>
      <c r="U140">
        <f t="shared" si="5"/>
        <v>0</v>
      </c>
    </row>
    <row r="141" spans="1:21" ht="15" customHeight="1">
      <c r="A141" s="15" t="s">
        <v>263</v>
      </c>
      <c r="B141" s="15" t="s">
        <v>24</v>
      </c>
      <c r="C141" s="9">
        <f>IF(VLOOKUP(A141,'Waves of question forms'!$A$2:$N$214,13) = "",VLOOKUP(A141,'Waves of question forms'!$A$2:$N$214,12),VLOOKUP(A141,'Waves of question forms'!$A$2:$N$214,13))</f>
        <v>44068</v>
      </c>
      <c r="D141" s="10">
        <f>VLOOKUP(A141,'Waves of question forms'!$A$2:$U$214,20)</f>
        <v>1</v>
      </c>
      <c r="E141" s="11" t="str">
        <f>VLOOKUP(A141,'Waves of question forms'!$A$2:$Y$214,24)</f>
        <v>Replatform</v>
      </c>
      <c r="F141" s="15"/>
      <c r="G141" s="15"/>
      <c r="H141" s="37" t="s">
        <v>204</v>
      </c>
      <c r="I141" s="15" t="s">
        <v>22</v>
      </c>
      <c r="J141" s="23" t="s">
        <v>25</v>
      </c>
      <c r="K141" s="15"/>
      <c r="L141" s="15" t="s">
        <v>25</v>
      </c>
      <c r="M141" s="16" t="s">
        <v>26</v>
      </c>
      <c r="N141" s="109">
        <v>44089</v>
      </c>
      <c r="O141" s="57">
        <v>44090</v>
      </c>
      <c r="P141" s="53" t="s">
        <v>25</v>
      </c>
      <c r="Q141" s="55" t="s">
        <v>27</v>
      </c>
      <c r="R141" s="53" t="s">
        <v>28</v>
      </c>
      <c r="S141" s="53" t="s">
        <v>45</v>
      </c>
      <c r="T141">
        <f t="shared" si="4"/>
        <v>1</v>
      </c>
      <c r="U141">
        <f t="shared" si="5"/>
        <v>0</v>
      </c>
    </row>
    <row r="142" spans="1:21" ht="15" customHeight="1">
      <c r="A142" s="15" t="s">
        <v>264</v>
      </c>
      <c r="B142" s="15" t="s">
        <v>36</v>
      </c>
      <c r="C142" s="9">
        <f>IF(VLOOKUP(A142,'Waves of question forms'!$A$2:$N$214,13) = "",VLOOKUP(A142,'Waves of question forms'!$A$2:$N$214,12),VLOOKUP(A142,'Waves of question forms'!$A$2:$N$214,13))</f>
        <v>44062</v>
      </c>
      <c r="D142" s="10">
        <f>VLOOKUP(A142,'Waves of question forms'!$A$2:$U$214,20)</f>
        <v>1</v>
      </c>
      <c r="E142" s="11" t="str">
        <f>VLOOKUP(A142,'Waves of question forms'!$A$2:$Y$214,24)</f>
        <v>Rehost (L/S)</v>
      </c>
      <c r="F142" s="15" t="s">
        <v>169</v>
      </c>
      <c r="G142" s="18">
        <v>44089</v>
      </c>
      <c r="H142" s="37" t="s">
        <v>144</v>
      </c>
      <c r="I142" s="15" t="s">
        <v>24</v>
      </c>
      <c r="J142" s="23" t="s">
        <v>25</v>
      </c>
      <c r="K142" s="15"/>
      <c r="L142" s="15" t="s">
        <v>25</v>
      </c>
      <c r="M142" s="16" t="s">
        <v>26</v>
      </c>
      <c r="N142" s="33">
        <v>44092</v>
      </c>
      <c r="O142" s="57">
        <v>44099</v>
      </c>
      <c r="P142" s="53" t="s">
        <v>27</v>
      </c>
      <c r="Q142" s="53" t="s">
        <v>27</v>
      </c>
      <c r="R142" s="53" t="s">
        <v>28</v>
      </c>
      <c r="S142" s="53" t="s">
        <v>38</v>
      </c>
      <c r="T142">
        <f t="shared" si="4"/>
        <v>1</v>
      </c>
      <c r="U142">
        <f t="shared" si="5"/>
        <v>0</v>
      </c>
    </row>
    <row r="143" spans="1:21" ht="15" customHeight="1">
      <c r="A143" s="15" t="s">
        <v>265</v>
      </c>
      <c r="B143" s="15" t="s">
        <v>22</v>
      </c>
      <c r="C143" s="9">
        <f>IF(VLOOKUP(A143,'Waves of question forms'!$A$2:$N$214,13) = "",VLOOKUP(A143,'Waves of question forms'!$A$2:$N$214,12),VLOOKUP(A143,'Waves of question forms'!$A$2:$N$214,13))</f>
        <v>44057</v>
      </c>
      <c r="D143" s="10">
        <f>VLOOKUP(A143,'Waves of question forms'!$A$2:$U$214,20)</f>
        <v>1</v>
      </c>
      <c r="E143" s="11" t="str">
        <f>VLOOKUP(A143,'Waves of question forms'!$A$2:$Y$214,24)</f>
        <v>Rehost (L/S)</v>
      </c>
      <c r="F143" s="15" t="s">
        <v>171</v>
      </c>
      <c r="G143" s="15"/>
      <c r="H143" s="34" t="s">
        <v>266</v>
      </c>
      <c r="I143" s="15" t="s">
        <v>36</v>
      </c>
      <c r="J143" s="23" t="s">
        <v>25</v>
      </c>
      <c r="K143" s="15"/>
      <c r="L143" s="15" t="s">
        <v>25</v>
      </c>
      <c r="M143" s="16" t="s">
        <v>26</v>
      </c>
      <c r="N143" s="33">
        <v>44089</v>
      </c>
      <c r="O143" s="57">
        <v>44104</v>
      </c>
      <c r="P143" s="55" t="s">
        <v>27</v>
      </c>
      <c r="Q143" s="55" t="s">
        <v>27</v>
      </c>
      <c r="R143" s="53" t="s">
        <v>28</v>
      </c>
      <c r="S143" s="53" t="s">
        <v>28</v>
      </c>
      <c r="T143">
        <f t="shared" si="4"/>
        <v>1</v>
      </c>
      <c r="U143">
        <f t="shared" si="5"/>
        <v>0</v>
      </c>
    </row>
    <row r="144" spans="1:21" ht="15" customHeight="1">
      <c r="A144" s="15" t="s">
        <v>267</v>
      </c>
      <c r="B144" s="15" t="s">
        <v>24</v>
      </c>
      <c r="C144" s="9">
        <f>IF(VLOOKUP(A144,'Waves of question forms'!$A$2:$N$214,13) = "",VLOOKUP(A144,'Waves of question forms'!$A$2:$N$214,12),VLOOKUP(A144,'Waves of question forms'!$A$2:$N$214,13))</f>
        <v>44039</v>
      </c>
      <c r="D144" s="10">
        <f>VLOOKUP(A144,'Waves of question forms'!$A$2:$U$214,20)</f>
        <v>1</v>
      </c>
      <c r="E144" s="11" t="str">
        <f>VLOOKUP(A144,'Waves of question forms'!$A$2:$Y$214,24)</f>
        <v>Rehost (L/S)</v>
      </c>
      <c r="F144" s="17"/>
      <c r="G144" s="17"/>
      <c r="H144" s="37" t="s">
        <v>268</v>
      </c>
      <c r="I144" s="15" t="s">
        <v>22</v>
      </c>
      <c r="J144" s="23" t="s">
        <v>25</v>
      </c>
      <c r="K144" s="15"/>
      <c r="L144" s="15" t="s">
        <v>25</v>
      </c>
      <c r="M144" s="16" t="s">
        <v>26</v>
      </c>
      <c r="N144" s="33">
        <v>44074</v>
      </c>
      <c r="O144" s="57">
        <v>44081</v>
      </c>
      <c r="P144" s="55" t="s">
        <v>27</v>
      </c>
      <c r="Q144" s="55" t="s">
        <v>27</v>
      </c>
      <c r="R144" s="53" t="s">
        <v>28</v>
      </c>
      <c r="S144" s="53" t="s">
        <v>45</v>
      </c>
      <c r="T144">
        <f t="shared" si="4"/>
        <v>1</v>
      </c>
      <c r="U144">
        <f t="shared" si="5"/>
        <v>0</v>
      </c>
    </row>
    <row r="145" spans="1:21" ht="15" customHeight="1">
      <c r="A145" s="15" t="s">
        <v>269</v>
      </c>
      <c r="B145" s="15" t="s">
        <v>36</v>
      </c>
      <c r="C145" s="9">
        <f>IF(VLOOKUP(A145,'Waves of question forms'!$A$2:$N$214,13) = "",VLOOKUP(A145,'Waves of question forms'!$A$2:$N$214,12),VLOOKUP(A145,'Waves of question forms'!$A$2:$N$214,13))</f>
        <v>44056</v>
      </c>
      <c r="D145" s="10">
        <f>VLOOKUP(A145,'Waves of question forms'!$A$2:$U$214,20)</f>
        <v>1</v>
      </c>
      <c r="E145" s="11" t="str">
        <f>VLOOKUP(A145,'Waves of question forms'!$A$2:$Y$214,24)</f>
        <v>Replatform</v>
      </c>
      <c r="F145" s="15" t="s">
        <v>171</v>
      </c>
      <c r="G145" s="30">
        <v>44075</v>
      </c>
      <c r="H145" s="34" t="s">
        <v>270</v>
      </c>
      <c r="I145" s="15" t="s">
        <v>22</v>
      </c>
      <c r="J145" s="23" t="s">
        <v>25</v>
      </c>
      <c r="K145" s="15"/>
      <c r="L145" s="15" t="s">
        <v>25</v>
      </c>
      <c r="M145" s="16" t="s">
        <v>26</v>
      </c>
      <c r="N145" s="109">
        <v>44089</v>
      </c>
      <c r="O145" s="57">
        <v>44125</v>
      </c>
      <c r="P145" s="53" t="s">
        <v>27</v>
      </c>
      <c r="Q145" s="53" t="s">
        <v>27</v>
      </c>
      <c r="R145" s="53" t="s">
        <v>38</v>
      </c>
      <c r="S145" s="53" t="s">
        <v>45</v>
      </c>
      <c r="T145">
        <f t="shared" si="4"/>
        <v>1</v>
      </c>
      <c r="U145">
        <f t="shared" si="5"/>
        <v>0</v>
      </c>
    </row>
    <row r="146" spans="1:21" ht="15" customHeight="1">
      <c r="A146" s="15" t="s">
        <v>271</v>
      </c>
      <c r="B146" s="15"/>
      <c r="C146" s="9" t="str">
        <f>IF(VLOOKUP(A146,'Waves of question forms'!$A$2:$N$214,13) = "",VLOOKUP(A146,'Waves of question forms'!$A$2:$N$214,12),VLOOKUP(A146,'Waves of question forms'!$A$2:$N$214,13))</f>
        <v>None</v>
      </c>
      <c r="D146" s="10">
        <f>VLOOKUP(A146,'Waves of question forms'!$A$2:$U$214,20)</f>
        <v>1</v>
      </c>
      <c r="E146" s="11" t="str">
        <f>VLOOKUP(A146,'Waves of question forms'!$A$2:$Y$214,24)</f>
        <v>Out Of Scope</v>
      </c>
      <c r="F146" s="15"/>
      <c r="G146" s="15"/>
      <c r="H146" s="34"/>
      <c r="I146" s="15"/>
      <c r="J146" s="23"/>
      <c r="K146" s="15"/>
      <c r="L146" s="15" t="s">
        <v>30</v>
      </c>
      <c r="M146" s="16" t="s">
        <v>31</v>
      </c>
      <c r="N146" s="33"/>
      <c r="O146" s="58"/>
      <c r="P146" s="54"/>
      <c r="Q146" s="54"/>
      <c r="R146" s="53"/>
      <c r="S146" s="53"/>
      <c r="T146">
        <f t="shared" si="4"/>
        <v>0</v>
      </c>
      <c r="U146">
        <f t="shared" si="5"/>
        <v>0</v>
      </c>
    </row>
    <row r="147" spans="1:21" ht="15" customHeight="1">
      <c r="A147" s="15" t="s">
        <v>272</v>
      </c>
      <c r="B147" s="15"/>
      <c r="C147" s="9" t="str">
        <f>IF(VLOOKUP(A147,'Waves of question forms'!$A$2:$N$214,13) = "",VLOOKUP(A147,'Waves of question forms'!$A$2:$N$214,12),VLOOKUP(A147,'Waves of question forms'!$A$2:$N$214,13))</f>
        <v>None</v>
      </c>
      <c r="D147" s="10">
        <f>VLOOKUP(A147,'Waves of question forms'!$A$2:$U$214,20)</f>
        <v>1</v>
      </c>
      <c r="E147" s="11" t="str">
        <f>VLOOKUP(A147,'Waves of question forms'!$A$2:$Y$214,24)</f>
        <v>Out Of Scope</v>
      </c>
      <c r="F147" s="15"/>
      <c r="G147" s="15"/>
      <c r="H147" s="34"/>
      <c r="I147" s="15"/>
      <c r="J147" s="23"/>
      <c r="K147" s="15"/>
      <c r="L147" s="15" t="s">
        <v>30</v>
      </c>
      <c r="M147" s="16" t="s">
        <v>31</v>
      </c>
      <c r="N147" s="33"/>
      <c r="O147" s="58"/>
      <c r="P147" s="54"/>
      <c r="Q147" s="54"/>
      <c r="R147" s="53"/>
      <c r="S147" s="53"/>
      <c r="T147">
        <f t="shared" si="4"/>
        <v>0</v>
      </c>
      <c r="U147">
        <f t="shared" si="5"/>
        <v>0</v>
      </c>
    </row>
    <row r="148" spans="1:21" ht="15" customHeight="1">
      <c r="A148" s="15" t="s">
        <v>273</v>
      </c>
      <c r="B148" s="15"/>
      <c r="C148" s="9" t="str">
        <f>IF(VLOOKUP(A148,'Waves of question forms'!$A$2:$N$214,13) = "",VLOOKUP(A148,'Waves of question forms'!$A$2:$N$214,12),VLOOKUP(A148,'Waves of question forms'!$A$2:$N$214,13))</f>
        <v>None</v>
      </c>
      <c r="D148" s="10">
        <f>VLOOKUP(A148,'Waves of question forms'!$A$2:$U$214,20)</f>
        <v>1</v>
      </c>
      <c r="E148" s="11" t="str">
        <f>VLOOKUP(A148,'Waves of question forms'!$A$2:$Y$214,24)</f>
        <v>Out Of Scope</v>
      </c>
      <c r="F148" s="15"/>
      <c r="G148" s="15"/>
      <c r="H148" s="34"/>
      <c r="I148" s="15"/>
      <c r="J148" s="23"/>
      <c r="K148" s="15"/>
      <c r="L148" s="15" t="s">
        <v>30</v>
      </c>
      <c r="M148" s="16" t="s">
        <v>31</v>
      </c>
      <c r="N148" s="33"/>
      <c r="O148" s="58"/>
      <c r="P148" s="54"/>
      <c r="Q148" s="54"/>
      <c r="R148" s="53"/>
      <c r="S148" s="53"/>
      <c r="T148">
        <f t="shared" si="4"/>
        <v>0</v>
      </c>
      <c r="U148">
        <f t="shared" si="5"/>
        <v>0</v>
      </c>
    </row>
    <row r="149" spans="1:21" ht="15" customHeight="1">
      <c r="A149" s="15" t="s">
        <v>274</v>
      </c>
      <c r="B149" s="15" t="s">
        <v>22</v>
      </c>
      <c r="C149" s="9">
        <f>IF(VLOOKUP(A149,'Waves of question forms'!$A$2:$N$214,13) = "",VLOOKUP(A149,'Waves of question forms'!$A$2:$N$214,12),VLOOKUP(A149,'Waves of question forms'!$A$2:$N$214,13))</f>
        <v>44041</v>
      </c>
      <c r="D149" s="10">
        <f>VLOOKUP(A149,'Waves of question forms'!$A$2:$U$214,20)</f>
        <v>1</v>
      </c>
      <c r="E149" s="11" t="str">
        <f>VLOOKUP(A149,'Waves of question forms'!$A$2:$Y$214,24)</f>
        <v>Rehost (L/S)</v>
      </c>
      <c r="F149" s="15"/>
      <c r="G149" s="15"/>
      <c r="H149" s="37" t="s">
        <v>275</v>
      </c>
      <c r="I149" s="15" t="s">
        <v>24</v>
      </c>
      <c r="J149" s="23" t="s">
        <v>25</v>
      </c>
      <c r="K149" s="15"/>
      <c r="L149" s="15" t="s">
        <v>25</v>
      </c>
      <c r="M149" s="16" t="s">
        <v>26</v>
      </c>
      <c r="N149" s="33">
        <v>44076</v>
      </c>
      <c r="O149" s="57">
        <v>44132</v>
      </c>
      <c r="P149" s="55" t="s">
        <v>27</v>
      </c>
      <c r="Q149" s="55" t="s">
        <v>25</v>
      </c>
      <c r="R149" s="53" t="s">
        <v>45</v>
      </c>
      <c r="S149" s="53" t="s">
        <v>45</v>
      </c>
      <c r="T149">
        <f t="shared" si="4"/>
        <v>1</v>
      </c>
      <c r="U149">
        <f t="shared" si="5"/>
        <v>0</v>
      </c>
    </row>
    <row r="150" spans="1:21" ht="15" customHeight="1">
      <c r="A150" s="15" t="s">
        <v>276</v>
      </c>
      <c r="B150" s="15" t="s">
        <v>22</v>
      </c>
      <c r="C150" s="9">
        <f>IF(VLOOKUP(A150,'Waves of question forms'!$A$2:$N$214,13) = "",VLOOKUP(A150,'Waves of question forms'!$A$2:$N$214,12),VLOOKUP(A150,'Waves of question forms'!$A$2:$N$214,13))</f>
        <v>44064</v>
      </c>
      <c r="D150" s="10">
        <f>VLOOKUP(A150,'Waves of question forms'!$A$2:$U$214,20)</f>
        <v>1</v>
      </c>
      <c r="E150" s="11" t="str">
        <f>VLOOKUP(A150,'Waves of question forms'!$A$2:$Y$214,24)</f>
        <v>Rehost (L/S)</v>
      </c>
      <c r="F150" s="15" t="s">
        <v>174</v>
      </c>
      <c r="G150" s="15"/>
      <c r="H150" s="34"/>
      <c r="I150" s="15" t="s">
        <v>24</v>
      </c>
      <c r="J150" s="23" t="s">
        <v>25</v>
      </c>
      <c r="K150" s="15"/>
      <c r="L150" s="15" t="s">
        <v>25</v>
      </c>
      <c r="M150" s="16" t="s">
        <v>26</v>
      </c>
      <c r="N150" s="33">
        <v>44078</v>
      </c>
      <c r="O150" s="57">
        <v>44120</v>
      </c>
      <c r="P150" s="55" t="s">
        <v>27</v>
      </c>
      <c r="Q150" s="55" t="s">
        <v>27</v>
      </c>
      <c r="R150" s="53" t="s">
        <v>28</v>
      </c>
      <c r="S150" s="53" t="s">
        <v>38</v>
      </c>
      <c r="T150">
        <f t="shared" si="4"/>
        <v>1</v>
      </c>
      <c r="U150">
        <f t="shared" si="5"/>
        <v>0</v>
      </c>
    </row>
    <row r="151" spans="1:21" ht="15" customHeight="1">
      <c r="A151" s="15" t="s">
        <v>277</v>
      </c>
      <c r="B151" s="15"/>
      <c r="C151" s="9" t="str">
        <f>IF(VLOOKUP(A151,'Waves of question forms'!$A$2:$N$214,13) = "",VLOOKUP(A151,'Waves of question forms'!$A$2:$N$214,12),VLOOKUP(A151,'Waves of question forms'!$A$2:$N$214,13))</f>
        <v>None</v>
      </c>
      <c r="D151" s="10">
        <f>VLOOKUP(A151,'Waves of question forms'!$A$2:$U$214,20)</f>
        <v>1</v>
      </c>
      <c r="E151" s="11" t="str">
        <f>VLOOKUP(A151,'Waves of question forms'!$A$2:$Y$214,24)</f>
        <v>Retirement</v>
      </c>
      <c r="F151" s="15"/>
      <c r="G151" s="15"/>
      <c r="H151" s="34"/>
      <c r="I151" s="15"/>
      <c r="J151" s="23"/>
      <c r="K151" s="15"/>
      <c r="L151" s="15" t="s">
        <v>30</v>
      </c>
      <c r="M151" s="16" t="s">
        <v>31</v>
      </c>
      <c r="N151" s="33"/>
      <c r="O151" s="58"/>
      <c r="P151" s="54"/>
      <c r="Q151" s="54"/>
      <c r="R151" s="53"/>
      <c r="S151" s="53"/>
      <c r="T151">
        <f t="shared" si="4"/>
        <v>0</v>
      </c>
      <c r="U151">
        <f t="shared" si="5"/>
        <v>0</v>
      </c>
    </row>
    <row r="152" spans="1:21" ht="15" customHeight="1">
      <c r="A152" s="15" t="s">
        <v>278</v>
      </c>
      <c r="B152" s="15"/>
      <c r="C152" s="9" t="str">
        <f>IF(VLOOKUP(A152,'Waves of question forms'!$A$2:$N$214,13) = "",VLOOKUP(A152,'Waves of question forms'!$A$2:$N$214,12),VLOOKUP(A152,'Waves of question forms'!$A$2:$N$214,13))</f>
        <v>None</v>
      </c>
      <c r="D152" s="10">
        <f>VLOOKUP(A152,'Waves of question forms'!$A$2:$U$214,20)</f>
        <v>1</v>
      </c>
      <c r="E152" s="11" t="str">
        <f>VLOOKUP(A152,'Waves of question forms'!$A$2:$Y$214,24)</f>
        <v>Retirement</v>
      </c>
      <c r="F152" s="15"/>
      <c r="G152" s="25"/>
      <c r="H152" s="41"/>
      <c r="I152" s="15"/>
      <c r="J152" s="23"/>
      <c r="K152" s="15"/>
      <c r="L152" s="15" t="s">
        <v>30</v>
      </c>
      <c r="M152" s="16" t="s">
        <v>31</v>
      </c>
      <c r="N152" s="33"/>
      <c r="O152" s="58"/>
      <c r="P152" s="54"/>
      <c r="Q152" s="54"/>
      <c r="R152" s="53"/>
      <c r="S152" s="53"/>
      <c r="T152">
        <f t="shared" si="4"/>
        <v>0</v>
      </c>
      <c r="U152">
        <f t="shared" si="5"/>
        <v>0</v>
      </c>
    </row>
    <row r="153" spans="1:21" ht="15" customHeight="1">
      <c r="A153" s="15" t="s">
        <v>279</v>
      </c>
      <c r="B153" s="15" t="s">
        <v>24</v>
      </c>
      <c r="C153" s="9">
        <f>IF(VLOOKUP(A153,'Waves of question forms'!$A$2:$N$214,13) = "",VLOOKUP(A153,'Waves of question forms'!$A$2:$N$214,12),VLOOKUP(A153,'Waves of question forms'!$A$2:$N$214,13))</f>
        <v>44043</v>
      </c>
      <c r="D153" s="10">
        <f>VLOOKUP(A153,'Waves of question forms'!$A$2:$U$214,20)</f>
        <v>1</v>
      </c>
      <c r="E153" s="11" t="str">
        <f>VLOOKUP(A153,'Waves of question forms'!$A$2:$Y$214,24)</f>
        <v>Rehost (L/S)</v>
      </c>
      <c r="F153" s="15"/>
      <c r="G153" s="25"/>
      <c r="H153" s="36" t="s">
        <v>280</v>
      </c>
      <c r="I153" s="15" t="s">
        <v>22</v>
      </c>
      <c r="J153" s="23" t="s">
        <v>25</v>
      </c>
      <c r="K153" s="15"/>
      <c r="L153" s="15" t="s">
        <v>25</v>
      </c>
      <c r="M153" s="16" t="s">
        <v>26</v>
      </c>
      <c r="N153" s="33">
        <v>44069</v>
      </c>
      <c r="O153" s="57">
        <v>44104</v>
      </c>
      <c r="P153" s="55" t="s">
        <v>27</v>
      </c>
      <c r="Q153" s="55" t="s">
        <v>25</v>
      </c>
      <c r="R153" s="53" t="s">
        <v>28</v>
      </c>
      <c r="S153" s="53" t="s">
        <v>28</v>
      </c>
      <c r="T153">
        <f t="shared" si="4"/>
        <v>1</v>
      </c>
      <c r="U153">
        <f t="shared" si="5"/>
        <v>0</v>
      </c>
    </row>
    <row r="154" spans="1:21" ht="15" customHeight="1">
      <c r="A154" s="28" t="s">
        <v>281</v>
      </c>
      <c r="B154" s="15" t="s">
        <v>36</v>
      </c>
      <c r="C154" s="9">
        <f>IF(VLOOKUP(A154,'Waves of question forms'!$A$2:$N$214,13) = "",VLOOKUP(A154,'Waves of question forms'!$A$2:$N$214,12),VLOOKUP(A154,'Waves of question forms'!$A$2:$N$214,13))</f>
        <v>44057</v>
      </c>
      <c r="D154" s="10">
        <f>VLOOKUP(A154,'Waves of question forms'!$A$2:$U$214,20)</f>
        <v>1</v>
      </c>
      <c r="E154" s="11" t="str">
        <f>VLOOKUP(A154,'Waves of question forms'!$A$2:$Y$214,24)</f>
        <v>Rehost (L/S)</v>
      </c>
      <c r="F154" s="15" t="s">
        <v>282</v>
      </c>
      <c r="G154" s="25"/>
      <c r="H154" s="36" t="s">
        <v>204</v>
      </c>
      <c r="I154" s="15" t="s">
        <v>22</v>
      </c>
      <c r="J154" s="23" t="s">
        <v>25</v>
      </c>
      <c r="K154" s="15"/>
      <c r="L154" s="15" t="s">
        <v>25</v>
      </c>
      <c r="M154" s="16" t="s">
        <v>26</v>
      </c>
      <c r="N154" s="33">
        <v>44061</v>
      </c>
      <c r="O154" s="57">
        <v>44074</v>
      </c>
      <c r="P154" s="53" t="s">
        <v>27</v>
      </c>
      <c r="Q154" s="53" t="s">
        <v>25</v>
      </c>
      <c r="R154" s="53" t="s">
        <v>45</v>
      </c>
      <c r="S154" s="53" t="s">
        <v>38</v>
      </c>
      <c r="T154">
        <f t="shared" si="4"/>
        <v>1</v>
      </c>
      <c r="U154">
        <f t="shared" si="5"/>
        <v>0</v>
      </c>
    </row>
    <row r="155" spans="1:21" ht="15" customHeight="1">
      <c r="A155" s="15" t="s">
        <v>283</v>
      </c>
      <c r="B155" s="15" t="s">
        <v>64</v>
      </c>
      <c r="C155" s="9">
        <f>IF(VLOOKUP(A155,'Waves of question forms'!$A$2:$N$214,13) = "",VLOOKUP(A155,'Waves of question forms'!$A$2:$N$214,12),VLOOKUP(A155,'Waves of question forms'!$A$2:$N$214,13))</f>
        <v>44060</v>
      </c>
      <c r="D155" s="10">
        <f>VLOOKUP(A155,'Waves of question forms'!$A$2:$U$214,20)</f>
        <v>1</v>
      </c>
      <c r="E155" s="11" t="str">
        <f>VLOOKUP(A155,'Waves of question forms'!$A$2:$Y$214,24)</f>
        <v>Rehost (L/S)</v>
      </c>
      <c r="F155" s="15"/>
      <c r="G155" s="25"/>
      <c r="H155" s="36" t="s">
        <v>284</v>
      </c>
      <c r="I155" s="15" t="s">
        <v>22</v>
      </c>
      <c r="J155" s="23" t="s">
        <v>25</v>
      </c>
      <c r="K155" s="15"/>
      <c r="L155" s="15" t="s">
        <v>25</v>
      </c>
      <c r="M155" s="16" t="s">
        <v>26</v>
      </c>
      <c r="N155" s="33">
        <v>44092</v>
      </c>
      <c r="O155" s="33">
        <v>44092</v>
      </c>
      <c r="P155" s="55" t="s">
        <v>27</v>
      </c>
      <c r="Q155" s="53" t="s">
        <v>27</v>
      </c>
      <c r="R155" s="53" t="s">
        <v>28</v>
      </c>
      <c r="S155" s="53" t="s">
        <v>28</v>
      </c>
      <c r="T155">
        <f t="shared" si="4"/>
        <v>1</v>
      </c>
      <c r="U155">
        <f t="shared" si="5"/>
        <v>0</v>
      </c>
    </row>
    <row r="156" spans="1:21" ht="15" customHeight="1">
      <c r="A156" s="15" t="s">
        <v>285</v>
      </c>
      <c r="B156" s="15" t="s">
        <v>22</v>
      </c>
      <c r="C156" s="9">
        <f>IF(VLOOKUP(A156,'Waves of question forms'!$A$2:$N$214,13) = "",VLOOKUP(A156,'Waves of question forms'!$A$2:$N$214,12),VLOOKUP(A156,'Waves of question forms'!$A$2:$N$214,13))</f>
        <v>44048</v>
      </c>
      <c r="D156" s="10">
        <f>VLOOKUP(A156,'Waves of question forms'!$A$2:$U$214,20)</f>
        <v>1</v>
      </c>
      <c r="E156" s="11" t="str">
        <f>VLOOKUP(A156,'Waves of question forms'!$A$2:$Y$214,24)</f>
        <v>Rehost (L/S)</v>
      </c>
      <c r="F156" s="15"/>
      <c r="G156" s="25"/>
      <c r="H156" s="36" t="s">
        <v>286</v>
      </c>
      <c r="I156" s="15" t="s">
        <v>24</v>
      </c>
      <c r="J156" s="23" t="s">
        <v>25</v>
      </c>
      <c r="K156" s="15"/>
      <c r="L156" s="15" t="s">
        <v>25</v>
      </c>
      <c r="M156" s="16" t="s">
        <v>26</v>
      </c>
      <c r="N156" s="33">
        <v>44078</v>
      </c>
      <c r="O156" s="57">
        <v>44127</v>
      </c>
      <c r="P156" s="53" t="s">
        <v>27</v>
      </c>
      <c r="Q156" s="53" t="s">
        <v>27</v>
      </c>
      <c r="R156" s="53" t="s">
        <v>28</v>
      </c>
      <c r="S156" s="53" t="s">
        <v>45</v>
      </c>
      <c r="T156">
        <f t="shared" si="4"/>
        <v>1</v>
      </c>
      <c r="U156">
        <f t="shared" si="5"/>
        <v>0</v>
      </c>
    </row>
    <row r="157" spans="1:21" ht="15" customHeight="1">
      <c r="A157" s="15" t="s">
        <v>287</v>
      </c>
      <c r="B157" s="15"/>
      <c r="C157" s="9">
        <f>IF(VLOOKUP(A157,'Waves of question forms'!$A$2:$N$214,13) = "",VLOOKUP(A157,'Waves of question forms'!$A$2:$N$214,12),VLOOKUP(A157,'Waves of question forms'!$A$2:$N$214,13))</f>
        <v>44034</v>
      </c>
      <c r="D157" s="10">
        <f>VLOOKUP(A157,'Waves of question forms'!$A$2:$U$214,20)</f>
        <v>1</v>
      </c>
      <c r="E157" s="11" t="str">
        <f>VLOOKUP(A157,'Waves of question forms'!$A$2:$Y$214,24)</f>
        <v>Out Of Scope</v>
      </c>
      <c r="F157" s="15"/>
      <c r="G157" s="15"/>
      <c r="H157" s="37" t="s">
        <v>288</v>
      </c>
      <c r="I157" s="15"/>
      <c r="J157" s="23"/>
      <c r="K157" s="15"/>
      <c r="L157" s="15" t="s">
        <v>30</v>
      </c>
      <c r="M157" s="16" t="s">
        <v>31</v>
      </c>
      <c r="N157" s="33"/>
      <c r="O157" s="58"/>
      <c r="P157" s="54"/>
      <c r="Q157" s="54"/>
      <c r="R157" s="53"/>
      <c r="S157" s="53"/>
      <c r="T157">
        <f t="shared" si="4"/>
        <v>0</v>
      </c>
      <c r="U157">
        <f t="shared" si="5"/>
        <v>0</v>
      </c>
    </row>
    <row r="158" spans="1:21" ht="15" customHeight="1">
      <c r="A158" s="15" t="s">
        <v>289</v>
      </c>
      <c r="B158" s="15" t="s">
        <v>64</v>
      </c>
      <c r="C158" s="9">
        <f>IF(VLOOKUP(A158,'Waves of question forms'!$A$2:$N$214,13) = "",VLOOKUP(A158,'Waves of question forms'!$A$2:$N$214,12),VLOOKUP(A158,'Waves of question forms'!$A$2:$N$214,13))</f>
        <v>44077</v>
      </c>
      <c r="D158" s="10">
        <v>0.9</v>
      </c>
      <c r="E158" s="11" t="str">
        <f>VLOOKUP(A158,'Waves of question forms'!$A$2:$Y$214,24)</f>
        <v>Rehost (L/S)</v>
      </c>
      <c r="F158" s="15"/>
      <c r="G158" s="15"/>
      <c r="H158" s="37" t="s">
        <v>290</v>
      </c>
      <c r="I158" s="15" t="s">
        <v>36</v>
      </c>
      <c r="J158" s="23" t="s">
        <v>25</v>
      </c>
      <c r="K158" s="15"/>
      <c r="L158" s="15" t="s">
        <v>25</v>
      </c>
      <c r="M158" s="16" t="s">
        <v>26</v>
      </c>
      <c r="N158" s="33">
        <v>44078</v>
      </c>
      <c r="O158" s="57">
        <v>44099</v>
      </c>
      <c r="P158" s="53" t="s">
        <v>27</v>
      </c>
      <c r="Q158" s="53" t="s">
        <v>27</v>
      </c>
      <c r="R158" s="53" t="s">
        <v>45</v>
      </c>
      <c r="S158" s="53" t="s">
        <v>28</v>
      </c>
      <c r="T158">
        <f t="shared" si="4"/>
        <v>1</v>
      </c>
      <c r="U158">
        <f t="shared" si="5"/>
        <v>0</v>
      </c>
    </row>
    <row r="159" spans="1:21" ht="15" customHeight="1">
      <c r="A159" s="15" t="s">
        <v>291</v>
      </c>
      <c r="B159" s="15" t="s">
        <v>75</v>
      </c>
      <c r="C159" s="9">
        <f>IF(VLOOKUP(A159,'Waves of question forms'!$A$2:$N$214,13) = "",VLOOKUP(A159,'Waves of question forms'!$A$2:$N$214,12),VLOOKUP(A159,'Waves of question forms'!$A$2:$N$214,13))</f>
        <v>44077</v>
      </c>
      <c r="D159" s="10">
        <v>1</v>
      </c>
      <c r="E159" s="11" t="s">
        <v>76</v>
      </c>
      <c r="F159" s="15" t="s">
        <v>292</v>
      </c>
      <c r="G159" s="15"/>
      <c r="H159" s="37"/>
      <c r="I159" s="15" t="s">
        <v>36</v>
      </c>
      <c r="J159" s="23" t="s">
        <v>25</v>
      </c>
      <c r="K159" s="15"/>
      <c r="L159" s="15" t="s">
        <v>293</v>
      </c>
      <c r="M159" s="16" t="s">
        <v>26</v>
      </c>
      <c r="N159" s="33">
        <v>44214</v>
      </c>
      <c r="O159" s="57">
        <v>44217</v>
      </c>
      <c r="P159" s="53" t="s">
        <v>25</v>
      </c>
      <c r="Q159" s="53" t="s">
        <v>27</v>
      </c>
      <c r="R159" s="53" t="s">
        <v>45</v>
      </c>
      <c r="S159" s="53" t="s">
        <v>28</v>
      </c>
    </row>
    <row r="160" spans="1:21" ht="15" customHeight="1">
      <c r="A160" s="15" t="s">
        <v>294</v>
      </c>
      <c r="B160" s="15" t="s">
        <v>22</v>
      </c>
      <c r="C160" s="9">
        <f>IF(VLOOKUP(A160,'Waves of question forms'!$A$2:$N$214,13) = "",VLOOKUP(A160,'Waves of question forms'!$A$2:$N$214,12),VLOOKUP(A160,'Waves of question forms'!$A$2:$N$214,13))</f>
        <v>44069</v>
      </c>
      <c r="D160" s="10">
        <f>VLOOKUP(A160,'Waves of question forms'!$A$2:$U$214,20)</f>
        <v>1</v>
      </c>
      <c r="E160" s="11" t="str">
        <f>VLOOKUP(A160,'Waves of question forms'!$A$2:$Y$214,24)</f>
        <v>Rehost (L/S)</v>
      </c>
      <c r="F160" s="15" t="s">
        <v>295</v>
      </c>
      <c r="G160" s="15"/>
      <c r="H160" s="15" t="s">
        <v>296</v>
      </c>
      <c r="I160" s="15" t="s">
        <v>24</v>
      </c>
      <c r="J160" s="23" t="s">
        <v>25</v>
      </c>
      <c r="K160" s="15"/>
      <c r="L160" s="15" t="s">
        <v>25</v>
      </c>
      <c r="M160" s="16" t="s">
        <v>26</v>
      </c>
      <c r="N160" s="33">
        <v>44084</v>
      </c>
      <c r="O160" s="33">
        <v>44084</v>
      </c>
      <c r="P160" s="53" t="s">
        <v>25</v>
      </c>
      <c r="Q160" s="53" t="s">
        <v>25</v>
      </c>
      <c r="R160" s="53" t="s">
        <v>38</v>
      </c>
      <c r="S160" s="53" t="s">
        <v>28</v>
      </c>
      <c r="T160">
        <f t="shared" si="4"/>
        <v>1</v>
      </c>
      <c r="U160">
        <f t="shared" si="5"/>
        <v>0</v>
      </c>
    </row>
    <row r="161" spans="1:27" ht="15" customHeight="1">
      <c r="A161" s="15" t="s">
        <v>297</v>
      </c>
      <c r="B161" s="15" t="s">
        <v>24</v>
      </c>
      <c r="C161" s="9">
        <f>IF(VLOOKUP(A161,'Waves of question forms'!$A$2:$N$214,13) = "",VLOOKUP(A161,'Waves of question forms'!$A$2:$N$214,12),VLOOKUP(A161,'Waves of question forms'!$A$2:$N$214,13))</f>
        <v>44046</v>
      </c>
      <c r="D161" s="10">
        <f>VLOOKUP(A161,'Waves of question forms'!$A$2:$U$214,20)</f>
        <v>1</v>
      </c>
      <c r="E161" s="11" t="str">
        <f>VLOOKUP(A161,'Waves of question forms'!$A$2:$Y$214,24)</f>
        <v>Rehost (L/S)</v>
      </c>
      <c r="F161" s="15"/>
      <c r="G161" s="15"/>
      <c r="H161" s="37" t="s">
        <v>298</v>
      </c>
      <c r="I161" s="15" t="s">
        <v>22</v>
      </c>
      <c r="J161" s="23" t="s">
        <v>25</v>
      </c>
      <c r="K161" s="15" t="s">
        <v>25</v>
      </c>
      <c r="L161" s="15" t="s">
        <v>25</v>
      </c>
      <c r="M161" s="16" t="s">
        <v>26</v>
      </c>
      <c r="N161" s="33">
        <v>44084</v>
      </c>
      <c r="O161" s="57">
        <v>44090</v>
      </c>
      <c r="P161" s="53" t="s">
        <v>27</v>
      </c>
      <c r="Q161" s="53" t="s">
        <v>27</v>
      </c>
      <c r="R161" s="53" t="s">
        <v>28</v>
      </c>
      <c r="S161" s="53" t="s">
        <v>38</v>
      </c>
      <c r="T161">
        <f t="shared" si="4"/>
        <v>1</v>
      </c>
      <c r="U161">
        <f t="shared" si="5"/>
        <v>0</v>
      </c>
    </row>
    <row r="162" spans="1:27" ht="15" customHeight="1">
      <c r="A162" s="15" t="s">
        <v>299</v>
      </c>
      <c r="B162" s="15" t="s">
        <v>36</v>
      </c>
      <c r="C162" s="9">
        <f>IF(VLOOKUP(A162,'Waves of question forms'!$A$2:$N$214,13) = "",VLOOKUP(A162,'Waves of question forms'!$A$2:$N$214,12),VLOOKUP(A162,'Waves of question forms'!$A$2:$N$214,13))</f>
        <v>44054</v>
      </c>
      <c r="D162" s="10">
        <f>VLOOKUP(A162,'Waves of question forms'!$A$2:$U$214,20)</f>
        <v>1</v>
      </c>
      <c r="E162" s="11" t="str">
        <f>VLOOKUP(A162,'Waves of question forms'!$A$2:$Y$214,24)</f>
        <v>Rehost (L/S)</v>
      </c>
      <c r="F162" s="15" t="s">
        <v>300</v>
      </c>
      <c r="G162" s="15"/>
      <c r="H162" s="37" t="s">
        <v>118</v>
      </c>
      <c r="I162" s="15" t="s">
        <v>22</v>
      </c>
      <c r="J162" s="23" t="s">
        <v>25</v>
      </c>
      <c r="K162" s="15"/>
      <c r="L162" s="15" t="s">
        <v>25</v>
      </c>
      <c r="M162" s="16" t="s">
        <v>26</v>
      </c>
      <c r="N162" s="33">
        <v>44078</v>
      </c>
      <c r="O162" s="59">
        <v>44083</v>
      </c>
      <c r="P162" s="53" t="s">
        <v>27</v>
      </c>
      <c r="Q162" s="53" t="s">
        <v>27</v>
      </c>
      <c r="R162" s="53" t="s">
        <v>38</v>
      </c>
      <c r="S162" s="53" t="s">
        <v>38</v>
      </c>
      <c r="T162">
        <f t="shared" si="4"/>
        <v>1</v>
      </c>
      <c r="U162">
        <f t="shared" si="5"/>
        <v>0</v>
      </c>
    </row>
    <row r="163" spans="1:27" ht="15" customHeight="1">
      <c r="A163" s="15" t="s">
        <v>301</v>
      </c>
      <c r="B163" s="15" t="s">
        <v>64</v>
      </c>
      <c r="C163" s="9">
        <f>IF(VLOOKUP(A163,'Waves of question forms'!$A$2:$N$214,13) = "",VLOOKUP(A163,'Waves of question forms'!$A$2:$N$214,12),VLOOKUP(A163,'Waves of question forms'!$A$2:$N$214,13))</f>
        <v>44061</v>
      </c>
      <c r="D163" s="10">
        <v>0.9</v>
      </c>
      <c r="E163" s="11" t="str">
        <f>VLOOKUP(A163,'Waves of question forms'!$A$2:$Y$214,24)</f>
        <v>Rehost (L/S)</v>
      </c>
      <c r="F163" s="15"/>
      <c r="G163" s="15"/>
      <c r="H163" s="37" t="s">
        <v>302</v>
      </c>
      <c r="I163" s="15" t="s">
        <v>24</v>
      </c>
      <c r="J163" s="23" t="s">
        <v>25</v>
      </c>
      <c r="K163" s="15"/>
      <c r="L163" s="15" t="s">
        <v>25</v>
      </c>
      <c r="M163" s="16" t="s">
        <v>26</v>
      </c>
      <c r="N163" s="33">
        <v>44078</v>
      </c>
      <c r="O163" s="59">
        <v>44083</v>
      </c>
      <c r="P163" s="53" t="s">
        <v>27</v>
      </c>
      <c r="Q163" s="53" t="s">
        <v>27</v>
      </c>
      <c r="R163" s="53" t="s">
        <v>28</v>
      </c>
      <c r="S163" s="53" t="s">
        <v>38</v>
      </c>
      <c r="T163">
        <f t="shared" si="4"/>
        <v>1</v>
      </c>
      <c r="U163">
        <f t="shared" si="5"/>
        <v>0</v>
      </c>
    </row>
    <row r="164" spans="1:27" ht="15" customHeight="1">
      <c r="A164" s="19" t="s">
        <v>303</v>
      </c>
      <c r="B164" s="15"/>
      <c r="C164" s="9" t="str">
        <f>IF(VLOOKUP(A164,'Waves of question forms'!$A$2:$N$214,13) = "",VLOOKUP(A164,'Waves of question forms'!$A$2:$N$214,12),VLOOKUP(A164,'Waves of question forms'!$A$2:$N$214,13))</f>
        <v>None</v>
      </c>
      <c r="D164" s="10">
        <f>VLOOKUP(A164,'Waves of question forms'!$A$2:$U$214,20)</f>
        <v>1</v>
      </c>
      <c r="E164" s="11" t="str">
        <f>VLOOKUP(A164,'Waves of question forms'!$A$2:$Y$214,24)</f>
        <v>Retirement</v>
      </c>
      <c r="F164" s="15"/>
      <c r="G164" s="15"/>
      <c r="H164" s="34"/>
      <c r="I164" s="15"/>
      <c r="J164" s="23"/>
      <c r="K164" s="15"/>
      <c r="L164" s="15" t="s">
        <v>30</v>
      </c>
      <c r="M164" s="16" t="s">
        <v>31</v>
      </c>
      <c r="N164" s="33"/>
      <c r="O164" s="58"/>
      <c r="P164" s="54"/>
      <c r="Q164" s="54"/>
      <c r="R164" s="53"/>
      <c r="S164" s="53"/>
      <c r="T164">
        <f t="shared" si="4"/>
        <v>0</v>
      </c>
      <c r="U164">
        <f t="shared" si="5"/>
        <v>0</v>
      </c>
    </row>
    <row r="165" spans="1:27" ht="15" customHeight="1">
      <c r="A165" s="28" t="s">
        <v>304</v>
      </c>
      <c r="B165" s="15" t="s">
        <v>24</v>
      </c>
      <c r="C165" s="9">
        <f>IF(VLOOKUP(A165,'Waves of question forms'!$A$2:$N$214,13) = "",VLOOKUP(A165,'Waves of question forms'!$A$2:$N$214,12),VLOOKUP(A165,'Waves of question forms'!$A$2:$N$214,13))</f>
        <v>44025</v>
      </c>
      <c r="D165" s="10">
        <f>VLOOKUP(A165,'Waves of question forms'!$A$2:$U$214,20)</f>
        <v>1</v>
      </c>
      <c r="E165" s="11" t="str">
        <f>VLOOKUP(A165,'Waves of question forms'!$A$2:$Y$214,24)</f>
        <v>Rehost (L/S)</v>
      </c>
      <c r="F165" s="15"/>
      <c r="G165" s="15"/>
      <c r="H165" s="34"/>
      <c r="I165" s="15" t="s">
        <v>22</v>
      </c>
      <c r="J165" s="23" t="s">
        <v>25</v>
      </c>
      <c r="K165" s="15"/>
      <c r="L165" s="15" t="s">
        <v>25</v>
      </c>
      <c r="M165" s="16" t="s">
        <v>26</v>
      </c>
      <c r="N165" s="33">
        <v>44056</v>
      </c>
      <c r="O165" s="57">
        <v>44057</v>
      </c>
      <c r="P165" s="55" t="s">
        <v>27</v>
      </c>
      <c r="Q165" s="55" t="s">
        <v>27</v>
      </c>
      <c r="R165" s="53" t="s">
        <v>45</v>
      </c>
      <c r="S165" s="53" t="s">
        <v>45</v>
      </c>
      <c r="T165">
        <f t="shared" si="4"/>
        <v>1</v>
      </c>
      <c r="U165">
        <f t="shared" si="5"/>
        <v>0</v>
      </c>
    </row>
    <row r="166" spans="1:27" ht="15" customHeight="1">
      <c r="A166" s="15" t="s">
        <v>305</v>
      </c>
      <c r="B166" s="15" t="s">
        <v>64</v>
      </c>
      <c r="C166" s="9">
        <f>IF(VLOOKUP(A166,'Waves of question forms'!$A$2:$N$214,13) = "",VLOOKUP(A166,'Waves of question forms'!$A$2:$N$214,12),VLOOKUP(A166,'Waves of question forms'!$A$2:$N$214,13))</f>
        <v>44025</v>
      </c>
      <c r="D166" s="10">
        <f>VLOOKUP(A166,'Waves of question forms'!$A$2:$U$214,20)</f>
        <v>1</v>
      </c>
      <c r="E166" s="11" t="str">
        <f>VLOOKUP(A166,'Waves of question forms'!$A$2:$Y$214,24)</f>
        <v>Rehost (L/S)</v>
      </c>
      <c r="F166" s="15"/>
      <c r="G166" s="15"/>
      <c r="H166" s="34" t="s">
        <v>306</v>
      </c>
      <c r="I166" s="15" t="s">
        <v>24</v>
      </c>
      <c r="J166" s="23" t="s">
        <v>25</v>
      </c>
      <c r="K166" s="15"/>
      <c r="L166" s="15" t="s">
        <v>25</v>
      </c>
      <c r="M166" s="16" t="s">
        <v>26</v>
      </c>
      <c r="N166" s="33">
        <v>44074</v>
      </c>
      <c r="O166" s="57">
        <v>44074</v>
      </c>
      <c r="P166" s="53" t="s">
        <v>27</v>
      </c>
      <c r="Q166" s="53" t="s">
        <v>27</v>
      </c>
      <c r="R166" s="53" t="s">
        <v>28</v>
      </c>
      <c r="S166" s="53" t="s">
        <v>45</v>
      </c>
      <c r="T166">
        <f t="shared" si="4"/>
        <v>1</v>
      </c>
      <c r="U166">
        <f t="shared" si="5"/>
        <v>0</v>
      </c>
    </row>
    <row r="167" spans="1:27" ht="15" customHeight="1">
      <c r="A167" s="15" t="s">
        <v>307</v>
      </c>
      <c r="B167" s="15"/>
      <c r="C167" s="9" t="str">
        <f>IF(VLOOKUP(A167,'Waves of question forms'!$A$2:$N$214,13) = "",VLOOKUP(A167,'Waves of question forms'!$A$2:$N$214,12),VLOOKUP(A167,'Waves of question forms'!$A$2:$N$214,13))</f>
        <v>None</v>
      </c>
      <c r="D167" s="10">
        <f>VLOOKUP(A167,'Waves of question forms'!$A$2:$U$214,20)</f>
        <v>1</v>
      </c>
      <c r="E167" s="11" t="str">
        <f>VLOOKUP(A167,'Waves of question forms'!$A$2:$Y$214,24)</f>
        <v>Retirement</v>
      </c>
      <c r="F167" s="15"/>
      <c r="G167" s="15"/>
      <c r="H167" s="34"/>
      <c r="I167" s="15"/>
      <c r="J167" s="23"/>
      <c r="K167" s="15"/>
      <c r="L167" s="15" t="s">
        <v>30</v>
      </c>
      <c r="M167" s="16" t="s">
        <v>31</v>
      </c>
      <c r="N167" s="33"/>
      <c r="O167" s="58"/>
      <c r="P167" s="54"/>
      <c r="Q167" s="54"/>
      <c r="R167" s="53"/>
      <c r="S167" s="53"/>
      <c r="T167">
        <f t="shared" si="4"/>
        <v>0</v>
      </c>
      <c r="U167">
        <f t="shared" si="5"/>
        <v>0</v>
      </c>
    </row>
    <row r="168" spans="1:27" ht="15" customHeight="1">
      <c r="A168" s="15" t="s">
        <v>308</v>
      </c>
      <c r="B168" s="15"/>
      <c r="C168" s="9" t="str">
        <f>IF(VLOOKUP(A168,'Waves of question forms'!$A$2:$N$214,13) = "",VLOOKUP(A168,'Waves of question forms'!$A$2:$N$214,12),VLOOKUP(A168,'Waves of question forms'!$A$2:$N$214,13))</f>
        <v>None</v>
      </c>
      <c r="D168" s="10">
        <f>VLOOKUP(A168,'Waves of question forms'!$A$2:$U$214,20)</f>
        <v>1</v>
      </c>
      <c r="E168" s="11" t="str">
        <f>VLOOKUP(A168,'Waves of question forms'!$A$2:$Y$214,24)</f>
        <v>Retirement</v>
      </c>
      <c r="F168" s="15"/>
      <c r="G168" s="15"/>
      <c r="H168" s="34"/>
      <c r="I168" s="15"/>
      <c r="J168" s="23"/>
      <c r="K168" s="15"/>
      <c r="L168" s="15" t="s">
        <v>30</v>
      </c>
      <c r="M168" s="16" t="s">
        <v>31</v>
      </c>
      <c r="N168" s="33"/>
      <c r="O168" s="58"/>
      <c r="P168" s="54"/>
      <c r="Q168" s="54"/>
      <c r="R168" s="53"/>
      <c r="S168" s="53"/>
      <c r="T168">
        <f t="shared" si="4"/>
        <v>0</v>
      </c>
      <c r="U168">
        <f t="shared" si="5"/>
        <v>0</v>
      </c>
    </row>
    <row r="169" spans="1:27" ht="15" customHeight="1">
      <c r="A169" s="15" t="s">
        <v>309</v>
      </c>
      <c r="B169" s="15"/>
      <c r="C169" s="9" t="str">
        <f>IF(VLOOKUP(A169,'Waves of question forms'!$A$2:$N$214,13) = "",VLOOKUP(A169,'Waves of question forms'!$A$2:$N$214,12),VLOOKUP(A169,'Waves of question forms'!$A$2:$N$214,13))</f>
        <v>None</v>
      </c>
      <c r="D169" s="10">
        <f>VLOOKUP(A169,'Waves of question forms'!$A$2:$U$214,20)</f>
        <v>1</v>
      </c>
      <c r="E169" s="11" t="str">
        <f>VLOOKUP(A169,'Waves of question forms'!$A$2:$Y$214,24)</f>
        <v>Out Of Scope</v>
      </c>
      <c r="F169" s="15"/>
      <c r="G169" s="15"/>
      <c r="H169" s="34"/>
      <c r="I169" s="15"/>
      <c r="J169" s="23"/>
      <c r="K169" s="15"/>
      <c r="L169" s="15" t="s">
        <v>30</v>
      </c>
      <c r="M169" s="16" t="s">
        <v>31</v>
      </c>
      <c r="N169" s="33"/>
      <c r="O169" s="58"/>
      <c r="P169" s="54"/>
      <c r="Q169" s="54"/>
      <c r="R169" s="53"/>
      <c r="S169" s="53"/>
      <c r="T169">
        <f t="shared" si="4"/>
        <v>0</v>
      </c>
      <c r="U169">
        <f t="shared" si="5"/>
        <v>0</v>
      </c>
    </row>
    <row r="170" spans="1:27" ht="15" customHeight="1">
      <c r="A170" s="15" t="s">
        <v>310</v>
      </c>
      <c r="B170" s="15" t="s">
        <v>24</v>
      </c>
      <c r="C170" s="9">
        <f>IF(VLOOKUP(A170,'Waves of question forms'!$A$2:$N$214,13) = "",VLOOKUP(A170,'Waves of question forms'!$A$2:$N$214,12),VLOOKUP(A170,'Waves of question forms'!$A$2:$N$214,13))</f>
        <v>44048</v>
      </c>
      <c r="D170" s="10">
        <f>VLOOKUP(A170,'Waves of question forms'!$A$2:$U$214,20)</f>
        <v>1</v>
      </c>
      <c r="E170" s="11" t="str">
        <f>VLOOKUP(A170,'Waves of question forms'!$A$2:$Y$214,24)</f>
        <v>Rehost (L/S)</v>
      </c>
      <c r="F170" s="15"/>
      <c r="G170" s="15"/>
      <c r="H170" s="37" t="s">
        <v>311</v>
      </c>
      <c r="I170" s="15" t="s">
        <v>22</v>
      </c>
      <c r="J170" s="23" t="s">
        <v>25</v>
      </c>
      <c r="K170" s="15"/>
      <c r="L170" s="15" t="s">
        <v>25</v>
      </c>
      <c r="M170" s="16" t="s">
        <v>26</v>
      </c>
      <c r="N170" s="33">
        <v>44076</v>
      </c>
      <c r="O170" s="57">
        <v>44098</v>
      </c>
      <c r="P170" s="53" t="s">
        <v>27</v>
      </c>
      <c r="Q170" s="53" t="s">
        <v>25</v>
      </c>
      <c r="R170" s="53" t="s">
        <v>28</v>
      </c>
      <c r="S170" s="53" t="s">
        <v>28</v>
      </c>
      <c r="T170">
        <f t="shared" si="4"/>
        <v>1</v>
      </c>
      <c r="U170">
        <f t="shared" si="5"/>
        <v>0</v>
      </c>
    </row>
    <row r="171" spans="1:27" ht="15" customHeight="1">
      <c r="A171" s="15" t="s">
        <v>312</v>
      </c>
      <c r="B171" s="15"/>
      <c r="C171" s="9" t="str">
        <f>IF(VLOOKUP(A171,'Waves of question forms'!$A$2:$N$214,13) = "",VLOOKUP(A171,'Waves of question forms'!$A$2:$N$214,12),VLOOKUP(A171,'Waves of question forms'!$A$2:$N$214,13))</f>
        <v>None</v>
      </c>
      <c r="D171" s="10">
        <f>VLOOKUP(A171,'Waves of question forms'!$A$2:$U$214,20)</f>
        <v>1</v>
      </c>
      <c r="E171" s="11" t="str">
        <f>VLOOKUP(A171,'Waves of question forms'!$A$2:$Y$214,24)</f>
        <v>Out Of Scope</v>
      </c>
      <c r="F171" s="15"/>
      <c r="G171" s="15"/>
      <c r="H171" s="34"/>
      <c r="I171" s="15"/>
      <c r="J171" s="23"/>
      <c r="K171" s="15"/>
      <c r="L171" s="15" t="s">
        <v>30</v>
      </c>
      <c r="M171" s="16" t="s">
        <v>31</v>
      </c>
      <c r="N171" s="33"/>
      <c r="O171" s="58"/>
      <c r="P171" s="54"/>
      <c r="Q171" s="54"/>
      <c r="R171" s="53"/>
      <c r="S171" s="53"/>
      <c r="T171">
        <f t="shared" si="4"/>
        <v>0</v>
      </c>
      <c r="U171">
        <f t="shared" si="5"/>
        <v>0</v>
      </c>
      <c r="W171" s="5"/>
      <c r="X171" s="5"/>
      <c r="Y171" s="5"/>
      <c r="Z171" s="5"/>
      <c r="AA171" s="5"/>
    </row>
    <row r="172" spans="1:27" ht="15" customHeight="1">
      <c r="A172" s="15" t="s">
        <v>313</v>
      </c>
      <c r="B172" s="15" t="s">
        <v>24</v>
      </c>
      <c r="C172" s="9">
        <f>IF(VLOOKUP(A172,'Waves of question forms'!$A$2:$N$214,13) = "",VLOOKUP(A172,'Waves of question forms'!$A$2:$N$214,12),VLOOKUP(A172,'Waves of question forms'!$A$2:$N$214,13))</f>
        <v>44061</v>
      </c>
      <c r="D172" s="10">
        <f>VLOOKUP(A172,'Waves of question forms'!$A$2:$U$214,20)</f>
        <v>1</v>
      </c>
      <c r="E172" s="11" t="str">
        <f>VLOOKUP(A172,'Waves of question forms'!$A$2:$Y$214,24)</f>
        <v>Rehost (L/S)</v>
      </c>
      <c r="F172" s="15"/>
      <c r="G172" s="15"/>
      <c r="H172" s="37" t="s">
        <v>314</v>
      </c>
      <c r="I172" s="15" t="s">
        <v>22</v>
      </c>
      <c r="J172" s="23" t="s">
        <v>25</v>
      </c>
      <c r="K172" s="15"/>
      <c r="L172" s="15" t="s">
        <v>25</v>
      </c>
      <c r="M172" s="16" t="s">
        <v>26</v>
      </c>
      <c r="N172" s="33">
        <v>44082</v>
      </c>
      <c r="O172" s="109">
        <v>44090</v>
      </c>
      <c r="P172" s="53" t="s">
        <v>27</v>
      </c>
      <c r="Q172" s="53" t="s">
        <v>27</v>
      </c>
      <c r="R172" s="53" t="s">
        <v>28</v>
      </c>
      <c r="S172" s="53" t="s">
        <v>45</v>
      </c>
      <c r="T172">
        <f t="shared" si="4"/>
        <v>1</v>
      </c>
      <c r="U172">
        <f t="shared" si="5"/>
        <v>0</v>
      </c>
    </row>
    <row r="173" spans="1:27" ht="15" customHeight="1">
      <c r="A173" s="15" t="s">
        <v>315</v>
      </c>
      <c r="B173" s="15"/>
      <c r="C173" s="9">
        <f>IF(VLOOKUP(A173,'Waves of question forms'!$A$2:$N$214,13) = "",VLOOKUP(A173,'Waves of question forms'!$A$2:$N$214,12),VLOOKUP(A173,'Waves of question forms'!$A$2:$N$214,13))</f>
        <v>44063</v>
      </c>
      <c r="D173" s="10">
        <f>VLOOKUP(A173,'Waves of question forms'!$A$2:$U$214,20)</f>
        <v>1</v>
      </c>
      <c r="E173" s="11" t="str">
        <f>VLOOKUP(A173,'Waves of question forms'!$A$2:$Y$214,24)</f>
        <v>Retirement</v>
      </c>
      <c r="F173" s="15"/>
      <c r="G173" s="15"/>
      <c r="H173" s="42" t="s">
        <v>167</v>
      </c>
      <c r="I173" s="15"/>
      <c r="J173" s="23"/>
      <c r="K173" s="15"/>
      <c r="L173" s="15" t="s">
        <v>30</v>
      </c>
      <c r="M173" s="16" t="s">
        <v>31</v>
      </c>
      <c r="N173" s="33"/>
      <c r="O173" s="58"/>
      <c r="P173" s="54"/>
      <c r="Q173" s="54"/>
      <c r="R173" s="53"/>
      <c r="S173" s="53"/>
      <c r="T173">
        <f t="shared" si="4"/>
        <v>0</v>
      </c>
      <c r="U173">
        <f t="shared" si="5"/>
        <v>0</v>
      </c>
    </row>
    <row r="174" spans="1:27" ht="15" customHeight="1">
      <c r="A174" s="15" t="s">
        <v>316</v>
      </c>
      <c r="B174" s="15" t="s">
        <v>24</v>
      </c>
      <c r="C174" s="9">
        <f>IF(VLOOKUP(A174,'Waves of question forms'!$A$2:$N$214,13) = "",VLOOKUP(A174,'Waves of question forms'!$A$2:$N$214,12),VLOOKUP(A174,'Waves of question forms'!$A$2:$N$214,13))</f>
        <v>44062</v>
      </c>
      <c r="D174" s="10">
        <f>VLOOKUP(A174,'Waves of question forms'!$A$2:$U$214,20)</f>
        <v>1</v>
      </c>
      <c r="E174" s="11" t="str">
        <f>VLOOKUP(A174,'Waves of question forms'!$A$2:$Y$214,24)</f>
        <v>Replatform</v>
      </c>
      <c r="F174" s="15"/>
      <c r="G174" s="15"/>
      <c r="H174" s="43" t="s">
        <v>317</v>
      </c>
      <c r="I174" s="15" t="s">
        <v>22</v>
      </c>
      <c r="J174" s="23" t="s">
        <v>25</v>
      </c>
      <c r="K174" s="15"/>
      <c r="L174" s="15" t="s">
        <v>25</v>
      </c>
      <c r="M174" s="16" t="s">
        <v>26</v>
      </c>
      <c r="N174" s="33">
        <v>44082</v>
      </c>
      <c r="O174" s="57">
        <v>44117</v>
      </c>
      <c r="P174" s="53" t="s">
        <v>27</v>
      </c>
      <c r="Q174" s="53" t="s">
        <v>27</v>
      </c>
      <c r="R174" s="53" t="s">
        <v>28</v>
      </c>
      <c r="S174" s="53" t="s">
        <v>45</v>
      </c>
      <c r="T174">
        <f t="shared" si="4"/>
        <v>1</v>
      </c>
      <c r="U174">
        <f t="shared" si="5"/>
        <v>0</v>
      </c>
    </row>
    <row r="175" spans="1:27" ht="15" customHeight="1">
      <c r="A175" s="15" t="s">
        <v>318</v>
      </c>
      <c r="B175" s="15"/>
      <c r="C175" s="9" t="str">
        <f>IF(VLOOKUP(A175,'Waves of question forms'!$A$2:$N$214,13) = "",VLOOKUP(A175,'Waves of question forms'!$A$2:$N$214,12),VLOOKUP(A175,'Waves of question forms'!$A$2:$N$214,13))</f>
        <v>None</v>
      </c>
      <c r="D175" s="10">
        <f>VLOOKUP(A175,'Waves of question forms'!$A$2:$U$214,20)</f>
        <v>1</v>
      </c>
      <c r="E175" s="11" t="str">
        <f>VLOOKUP(A175,'Waves of question forms'!$A$2:$Y$214,24)</f>
        <v>Out Of Scope</v>
      </c>
      <c r="F175" s="15"/>
      <c r="G175" s="15"/>
      <c r="H175" s="34"/>
      <c r="I175" s="15"/>
      <c r="J175" s="23"/>
      <c r="K175" s="15"/>
      <c r="L175" s="15" t="s">
        <v>30</v>
      </c>
      <c r="M175" s="16" t="s">
        <v>31</v>
      </c>
      <c r="N175" s="33"/>
      <c r="O175" s="58"/>
      <c r="P175" s="54"/>
      <c r="Q175" s="54"/>
      <c r="R175" s="53"/>
      <c r="S175" s="53"/>
      <c r="T175">
        <f t="shared" si="4"/>
        <v>0</v>
      </c>
      <c r="U175">
        <f t="shared" si="5"/>
        <v>0</v>
      </c>
    </row>
    <row r="176" spans="1:27" ht="15" customHeight="1">
      <c r="A176" s="28" t="s">
        <v>319</v>
      </c>
      <c r="B176" s="15" t="s">
        <v>36</v>
      </c>
      <c r="C176" s="9">
        <f>IF(VLOOKUP(A176,'Waves of question forms'!$A$2:$N$214,13) = "",VLOOKUP(A176,'Waves of question forms'!$A$2:$N$214,12),VLOOKUP(A176,'Waves of question forms'!$A$2:$N$214,13))</f>
        <v>44029</v>
      </c>
      <c r="D176" s="10">
        <f>VLOOKUP(A176,'Waves of question forms'!$A$2:$U$214,20)</f>
        <v>1</v>
      </c>
      <c r="E176" s="11" t="str">
        <f>VLOOKUP(A176,'Waves of question forms'!$A$2:$Y$214,24)</f>
        <v>Rehost (L/S)</v>
      </c>
      <c r="F176" s="15" t="s">
        <v>320</v>
      </c>
      <c r="G176" s="15"/>
      <c r="H176" s="34"/>
      <c r="I176" s="15" t="s">
        <v>22</v>
      </c>
      <c r="J176" s="23" t="s">
        <v>25</v>
      </c>
      <c r="K176" s="15"/>
      <c r="L176" s="15" t="s">
        <v>25</v>
      </c>
      <c r="M176" s="16" t="s">
        <v>26</v>
      </c>
      <c r="N176" s="33">
        <v>44056</v>
      </c>
      <c r="O176" s="57">
        <v>44099</v>
      </c>
      <c r="P176" s="53" t="s">
        <v>27</v>
      </c>
      <c r="Q176" s="53" t="s">
        <v>27</v>
      </c>
      <c r="R176" s="53" t="s">
        <v>45</v>
      </c>
      <c r="S176" s="53" t="s">
        <v>45</v>
      </c>
      <c r="T176">
        <f t="shared" si="4"/>
        <v>1</v>
      </c>
      <c r="U176">
        <f t="shared" si="5"/>
        <v>0</v>
      </c>
    </row>
    <row r="177" spans="1:21" ht="15" customHeight="1">
      <c r="A177" s="28" t="s">
        <v>321</v>
      </c>
      <c r="B177" s="15" t="s">
        <v>36</v>
      </c>
      <c r="C177" s="9">
        <f>IF(VLOOKUP(A177,'Waves of question forms'!$A$2:$N$214,13) = "",VLOOKUP(A177,'Waves of question forms'!$A$2:$N$214,12),VLOOKUP(A177,'Waves of question forms'!$A$2:$N$214,13))</f>
        <v>44062</v>
      </c>
      <c r="D177" s="10">
        <f>VLOOKUP(A177,'Waves of question forms'!$A$2:$U$214,20)</f>
        <v>1</v>
      </c>
      <c r="E177" s="11" t="str">
        <f>VLOOKUP(A177,'Waves of question forms'!$A$2:$Y$214,24)</f>
        <v>Rehost (L/S)</v>
      </c>
      <c r="F177" s="15"/>
      <c r="G177" s="30">
        <v>44074</v>
      </c>
      <c r="H177" s="34" t="s">
        <v>322</v>
      </c>
      <c r="I177" s="15" t="s">
        <v>22</v>
      </c>
      <c r="J177" s="23" t="s">
        <v>25</v>
      </c>
      <c r="K177" s="15"/>
      <c r="L177" s="15" t="s">
        <v>25</v>
      </c>
      <c r="M177" s="16" t="s">
        <v>26</v>
      </c>
      <c r="N177" s="33">
        <v>44089</v>
      </c>
      <c r="O177" s="57">
        <v>44099</v>
      </c>
      <c r="P177" s="53" t="s">
        <v>27</v>
      </c>
      <c r="Q177" s="53" t="s">
        <v>27</v>
      </c>
      <c r="R177" s="53" t="s">
        <v>38</v>
      </c>
      <c r="S177" s="53" t="s">
        <v>38</v>
      </c>
      <c r="T177">
        <f t="shared" si="4"/>
        <v>1</v>
      </c>
      <c r="U177">
        <f t="shared" si="5"/>
        <v>0</v>
      </c>
    </row>
    <row r="178" spans="1:21" ht="15" customHeight="1">
      <c r="A178" s="28" t="s">
        <v>323</v>
      </c>
      <c r="B178" s="15" t="s">
        <v>36</v>
      </c>
      <c r="C178" s="9">
        <f>IF(VLOOKUP(A178,'Waves of question forms'!$A$2:$N$214,13) = "",VLOOKUP(A178,'Waves of question forms'!$A$2:$N$214,12),VLOOKUP(A178,'Waves of question forms'!$A$2:$N$214,13))</f>
        <v>44062</v>
      </c>
      <c r="D178" s="10">
        <f>VLOOKUP(A178,'Waves of question forms'!$A$2:$U$214,20)</f>
        <v>1</v>
      </c>
      <c r="E178" s="11" t="str">
        <f>VLOOKUP(A178,'Waves of question forms'!$A$2:$Y$214,24)</f>
        <v>Rehost (L/S)</v>
      </c>
      <c r="F178" s="15"/>
      <c r="G178" s="30">
        <v>44074</v>
      </c>
      <c r="H178" s="34" t="s">
        <v>322</v>
      </c>
      <c r="I178" s="15" t="s">
        <v>22</v>
      </c>
      <c r="J178" s="23" t="s">
        <v>25</v>
      </c>
      <c r="K178" s="15"/>
      <c r="L178" s="15" t="s">
        <v>25</v>
      </c>
      <c r="M178" s="16" t="s">
        <v>26</v>
      </c>
      <c r="N178" s="33">
        <v>44089</v>
      </c>
      <c r="O178" s="57">
        <v>44099</v>
      </c>
      <c r="P178" s="53" t="s">
        <v>27</v>
      </c>
      <c r="Q178" s="53" t="s">
        <v>25</v>
      </c>
      <c r="R178" s="53" t="s">
        <v>45</v>
      </c>
      <c r="S178" s="53" t="s">
        <v>45</v>
      </c>
      <c r="T178">
        <f t="shared" si="4"/>
        <v>1</v>
      </c>
      <c r="U178">
        <f t="shared" si="5"/>
        <v>0</v>
      </c>
    </row>
    <row r="179" spans="1:21" ht="15" customHeight="1">
      <c r="A179" s="28" t="s">
        <v>324</v>
      </c>
      <c r="B179" s="15" t="s">
        <v>22</v>
      </c>
      <c r="C179" s="9">
        <f>IF(VLOOKUP(A179,'Waves of question forms'!$A$2:$N$214,13) = "",VLOOKUP(A179,'Waves of question forms'!$A$2:$N$214,12),VLOOKUP(A179,'Waves of question forms'!$A$2:$N$214,13))</f>
        <v>44027</v>
      </c>
      <c r="D179" s="10">
        <f>VLOOKUP(A179,'Waves of question forms'!$A$2:$U$214,20)</f>
        <v>1</v>
      </c>
      <c r="E179" s="11" t="str">
        <f>VLOOKUP(A179,'Waves of question forms'!$A$2:$Y$214,24)</f>
        <v>Rehost (L/S)</v>
      </c>
      <c r="F179" s="15"/>
      <c r="G179" s="15"/>
      <c r="H179" s="37" t="s">
        <v>325</v>
      </c>
      <c r="I179" s="15" t="s">
        <v>24</v>
      </c>
      <c r="J179" s="23" t="s">
        <v>25</v>
      </c>
      <c r="K179" s="15"/>
      <c r="L179" s="15" t="s">
        <v>25</v>
      </c>
      <c r="M179" s="16" t="s">
        <v>26</v>
      </c>
      <c r="N179" s="33">
        <v>44056</v>
      </c>
      <c r="O179" s="57">
        <v>44068</v>
      </c>
      <c r="P179" s="53" t="s">
        <v>27</v>
      </c>
      <c r="Q179" s="53" t="s">
        <v>27</v>
      </c>
      <c r="R179" s="53" t="s">
        <v>28</v>
      </c>
      <c r="S179" s="53" t="s">
        <v>28</v>
      </c>
      <c r="T179">
        <f t="shared" si="4"/>
        <v>1</v>
      </c>
      <c r="U179">
        <f t="shared" si="5"/>
        <v>0</v>
      </c>
    </row>
    <row r="180" spans="1:21" ht="15" customHeight="1">
      <c r="A180" s="15" t="s">
        <v>326</v>
      </c>
      <c r="B180" s="15" t="s">
        <v>36</v>
      </c>
      <c r="C180" s="9">
        <f>IF(VLOOKUP(A180,'Waves of question forms'!$A$2:$N$214,13) = "",VLOOKUP(A180,'Waves of question forms'!$A$2:$N$214,12),VLOOKUP(A180,'Waves of question forms'!$A$2:$N$214,13))</f>
        <v>44060</v>
      </c>
      <c r="D180" s="10">
        <f>VLOOKUP(A180,'Waves of question forms'!$A$2:$U$214,20)</f>
        <v>1</v>
      </c>
      <c r="E180" s="11" t="str">
        <f>VLOOKUP(A180,'Waves of question forms'!$A$2:$Y$214,24)</f>
        <v>Rehost (L/S)</v>
      </c>
      <c r="F180" s="15"/>
      <c r="G180" s="15"/>
      <c r="H180" s="37" t="s">
        <v>327</v>
      </c>
      <c r="I180" s="15" t="s">
        <v>22</v>
      </c>
      <c r="J180" s="23" t="s">
        <v>25</v>
      </c>
      <c r="K180" s="18">
        <v>44081</v>
      </c>
      <c r="L180" s="15" t="s">
        <v>25</v>
      </c>
      <c r="M180" s="16" t="s">
        <v>26</v>
      </c>
      <c r="N180" s="33">
        <v>44078</v>
      </c>
      <c r="O180" s="59">
        <v>44083</v>
      </c>
      <c r="P180" s="55" t="s">
        <v>27</v>
      </c>
      <c r="Q180" s="55" t="s">
        <v>25</v>
      </c>
      <c r="R180" s="53" t="s">
        <v>45</v>
      </c>
      <c r="S180" s="53" t="s">
        <v>28</v>
      </c>
      <c r="T180">
        <f t="shared" si="4"/>
        <v>1</v>
      </c>
      <c r="U180">
        <f t="shared" si="5"/>
        <v>0</v>
      </c>
    </row>
    <row r="181" spans="1:21" ht="15" customHeight="1">
      <c r="A181" s="15" t="s">
        <v>328</v>
      </c>
      <c r="B181" s="15"/>
      <c r="C181" s="9">
        <f>IF(VLOOKUP(A181,'Waves of question forms'!$A$2:$N$214,13) = "",VLOOKUP(A181,'Waves of question forms'!$A$2:$N$214,12),VLOOKUP(A181,'Waves of question forms'!$A$2:$N$214,13))</f>
        <v>44056</v>
      </c>
      <c r="D181" s="10">
        <f>VLOOKUP(A181,'Waves of question forms'!$A$2:$U$214,20)</f>
        <v>1</v>
      </c>
      <c r="E181" s="11" t="str">
        <f>VLOOKUP(A181,'Waves of question forms'!$A$2:$Y$214,24)</f>
        <v>Retirement</v>
      </c>
      <c r="F181" s="15"/>
      <c r="G181" s="15"/>
      <c r="H181" s="34" t="s">
        <v>329</v>
      </c>
      <c r="I181" s="15"/>
      <c r="J181" s="23"/>
      <c r="K181" s="15"/>
      <c r="L181" s="15" t="s">
        <v>30</v>
      </c>
      <c r="M181" s="16" t="s">
        <v>31</v>
      </c>
      <c r="N181" s="33"/>
      <c r="O181" s="58"/>
      <c r="P181" s="54"/>
      <c r="Q181" s="54"/>
      <c r="R181" s="53"/>
      <c r="S181" s="53"/>
      <c r="T181">
        <f t="shared" si="4"/>
        <v>0</v>
      </c>
      <c r="U181">
        <f t="shared" si="5"/>
        <v>0</v>
      </c>
    </row>
    <row r="182" spans="1:21" ht="15" customHeight="1">
      <c r="A182" s="15" t="s">
        <v>330</v>
      </c>
      <c r="B182" s="15"/>
      <c r="C182" s="9">
        <f>IF(VLOOKUP(A182,'Waves of question forms'!$A$2:$N$214,13) = "",VLOOKUP(A182,'Waves of question forms'!$A$2:$N$214,12),VLOOKUP(A182,'Waves of question forms'!$A$2:$N$214,13))</f>
        <v>44092</v>
      </c>
      <c r="D182" s="10">
        <f>VLOOKUP(A182,'Waves of question forms'!$A$2:$U$214,20)</f>
        <v>1</v>
      </c>
      <c r="E182" s="11" t="str">
        <f>VLOOKUP(A182,'Waves of question forms'!$A$2:$Y$214,24)</f>
        <v>Out Of Scope</v>
      </c>
      <c r="F182" s="15"/>
      <c r="G182" s="15"/>
      <c r="H182" s="34"/>
      <c r="I182" s="15"/>
      <c r="J182" s="23"/>
      <c r="K182" s="15"/>
      <c r="L182" s="15" t="s">
        <v>27</v>
      </c>
      <c r="M182" s="16" t="s">
        <v>31</v>
      </c>
      <c r="N182" s="33"/>
      <c r="O182" s="58"/>
      <c r="P182" s="54"/>
      <c r="Q182" s="54"/>
      <c r="R182" s="53"/>
      <c r="S182" s="53"/>
      <c r="T182">
        <f t="shared" si="4"/>
        <v>0</v>
      </c>
      <c r="U182">
        <f t="shared" si="5"/>
        <v>0</v>
      </c>
    </row>
    <row r="183" spans="1:21" ht="15" customHeight="1">
      <c r="A183" s="15" t="s">
        <v>331</v>
      </c>
      <c r="B183" s="15"/>
      <c r="C183" s="9">
        <f>IF(VLOOKUP(A183,'Waves of question forms'!$A$2:$N$214,13) = "",VLOOKUP(A183,'Waves of question forms'!$A$2:$N$214,12),VLOOKUP(A183,'Waves of question forms'!$A$2:$N$214,13))</f>
        <v>44040</v>
      </c>
      <c r="D183" s="10">
        <f>VLOOKUP(A183,'Waves of question forms'!$A$2:$U$214,20)</f>
        <v>1</v>
      </c>
      <c r="E183" s="11" t="str">
        <f>VLOOKUP(A183,'Waves of question forms'!$A$2:$Y$214,24)</f>
        <v>Retirement</v>
      </c>
      <c r="F183" s="15"/>
      <c r="G183" s="15"/>
      <c r="H183" s="34"/>
      <c r="I183" s="15"/>
      <c r="J183" s="23"/>
      <c r="K183" s="15"/>
      <c r="L183" s="15" t="s">
        <v>30</v>
      </c>
      <c r="M183" s="16" t="s">
        <v>31</v>
      </c>
      <c r="N183" s="33"/>
      <c r="O183" s="58"/>
      <c r="P183" s="54"/>
      <c r="Q183" s="54"/>
      <c r="R183" s="53"/>
      <c r="S183" s="53"/>
      <c r="T183">
        <f t="shared" si="4"/>
        <v>0</v>
      </c>
      <c r="U183">
        <f t="shared" si="5"/>
        <v>0</v>
      </c>
    </row>
    <row r="184" spans="1:21" ht="15" customHeight="1">
      <c r="A184" s="15" t="s">
        <v>332</v>
      </c>
      <c r="B184" s="15" t="s">
        <v>36</v>
      </c>
      <c r="C184" s="9">
        <f>IF(VLOOKUP(A184,'Waves of question forms'!$A$2:$N$214,13) = "",VLOOKUP(A184,'Waves of question forms'!$A$2:$N$214,12),VLOOKUP(A184,'Waves of question forms'!$A$2:$N$214,13))</f>
        <v>44063</v>
      </c>
      <c r="D184" s="10">
        <f>VLOOKUP(A184,'Waves of question forms'!$A$2:$U$214,20)</f>
        <v>1</v>
      </c>
      <c r="E184" s="11" t="str">
        <f>VLOOKUP(A184,'Waves of question forms'!$A$2:$Y$214,24)</f>
        <v>Rehost (L/S)</v>
      </c>
      <c r="F184" s="15"/>
      <c r="G184" s="15"/>
      <c r="H184" s="34" t="s">
        <v>333</v>
      </c>
      <c r="I184" s="15" t="s">
        <v>22</v>
      </c>
      <c r="J184" s="23" t="s">
        <v>25</v>
      </c>
      <c r="K184" s="18">
        <v>44081</v>
      </c>
      <c r="L184" s="15" t="s">
        <v>25</v>
      </c>
      <c r="M184" s="16" t="s">
        <v>26</v>
      </c>
      <c r="N184" s="33">
        <v>44078</v>
      </c>
      <c r="O184" s="57">
        <v>44104</v>
      </c>
      <c r="P184" s="55" t="s">
        <v>27</v>
      </c>
      <c r="Q184" s="55" t="s">
        <v>25</v>
      </c>
      <c r="R184" s="53" t="s">
        <v>28</v>
      </c>
      <c r="S184" s="53" t="s">
        <v>28</v>
      </c>
      <c r="T184">
        <f t="shared" si="4"/>
        <v>1</v>
      </c>
      <c r="U184">
        <f t="shared" si="5"/>
        <v>0</v>
      </c>
    </row>
    <row r="185" spans="1:21" ht="15" customHeight="1">
      <c r="A185" s="15" t="s">
        <v>334</v>
      </c>
      <c r="B185" s="15"/>
      <c r="C185" s="9">
        <f>IF(VLOOKUP(A185,'Waves of question forms'!$A$2:$N$214,13) = "",VLOOKUP(A185,'Waves of question forms'!$A$2:$N$214,12),VLOOKUP(A185,'Waves of question forms'!$A$2:$N$214,13))</f>
        <v>44074</v>
      </c>
      <c r="D185" s="10">
        <f>VLOOKUP(A185,'Waves of question forms'!$A$2:$U$214,20)</f>
        <v>1</v>
      </c>
      <c r="E185" s="11" t="str">
        <f>VLOOKUP(A185,'Waves of question forms'!$A$2:$Y$214,24)</f>
        <v>Out Of Scope</v>
      </c>
      <c r="F185" s="15" t="s">
        <v>178</v>
      </c>
      <c r="G185" s="15"/>
      <c r="H185" s="34"/>
      <c r="I185" s="15"/>
      <c r="J185" s="23"/>
      <c r="K185" s="15"/>
      <c r="L185" s="15" t="s">
        <v>27</v>
      </c>
      <c r="M185" s="16" t="s">
        <v>31</v>
      </c>
      <c r="N185" s="33"/>
      <c r="O185" s="58"/>
      <c r="P185" s="54"/>
      <c r="Q185" s="54"/>
      <c r="R185" s="53"/>
      <c r="S185" s="53"/>
      <c r="T185">
        <f t="shared" si="4"/>
        <v>0</v>
      </c>
      <c r="U185">
        <f t="shared" si="5"/>
        <v>0</v>
      </c>
    </row>
    <row r="186" spans="1:21" ht="15" customHeight="1">
      <c r="A186" s="15" t="s">
        <v>335</v>
      </c>
      <c r="B186" s="15" t="s">
        <v>22</v>
      </c>
      <c r="C186" s="9">
        <f>IF(VLOOKUP(A186,'Waves of question forms'!$A$2:$N$214,13) = "",VLOOKUP(A186,'Waves of question forms'!$A$2:$N$214,12),VLOOKUP(A186,'Waves of question forms'!$A$2:$N$214,13))</f>
        <v>44063</v>
      </c>
      <c r="D186" s="10">
        <f>VLOOKUP(A186,'Waves of question forms'!$A$2:$U$214,20)</f>
        <v>1</v>
      </c>
      <c r="E186" s="11" t="str">
        <f>VLOOKUP(A186,'Waves of question forms'!$A$2:$Y$214,24)</f>
        <v>Rehost (L/S)</v>
      </c>
      <c r="F186" s="15" t="s">
        <v>181</v>
      </c>
      <c r="G186" s="15"/>
      <c r="H186" s="34"/>
      <c r="I186" s="15" t="s">
        <v>24</v>
      </c>
      <c r="J186" s="23" t="s">
        <v>25</v>
      </c>
      <c r="K186" s="15"/>
      <c r="L186" s="15" t="s">
        <v>25</v>
      </c>
      <c r="M186" s="16" t="s">
        <v>26</v>
      </c>
      <c r="N186" s="33">
        <v>44074</v>
      </c>
      <c r="O186" s="57">
        <v>44104</v>
      </c>
      <c r="P186" s="55" t="s">
        <v>27</v>
      </c>
      <c r="Q186" s="55" t="s">
        <v>27</v>
      </c>
      <c r="R186" s="53" t="s">
        <v>28</v>
      </c>
      <c r="S186" s="53" t="s">
        <v>28</v>
      </c>
      <c r="T186">
        <f t="shared" si="4"/>
        <v>1</v>
      </c>
      <c r="U186">
        <f t="shared" si="5"/>
        <v>0</v>
      </c>
    </row>
    <row r="187" spans="1:21" ht="15" customHeight="1">
      <c r="A187" s="15" t="s">
        <v>336</v>
      </c>
      <c r="B187" s="15" t="s">
        <v>22</v>
      </c>
      <c r="C187" s="9">
        <f>IF(VLOOKUP(A187,'Waves of question forms'!$A$2:$N$214,13) = "",VLOOKUP(A187,'Waves of question forms'!$A$2:$N$214,12),VLOOKUP(A187,'Waves of question forms'!$A$2:$N$214,13))</f>
        <v>44063</v>
      </c>
      <c r="D187" s="10">
        <f>VLOOKUP(A187,'Waves of question forms'!$A$2:$U$214,20)</f>
        <v>1</v>
      </c>
      <c r="E187" s="11" t="str">
        <f>VLOOKUP(A187,'Waves of question forms'!$A$2:$Y$214,24)</f>
        <v>Rehost (L/S)</v>
      </c>
      <c r="F187" s="15" t="s">
        <v>184</v>
      </c>
      <c r="G187" s="15"/>
      <c r="H187" s="34"/>
      <c r="I187" s="15" t="s">
        <v>24</v>
      </c>
      <c r="J187" s="23" t="s">
        <v>25</v>
      </c>
      <c r="K187" s="15"/>
      <c r="L187" s="15" t="s">
        <v>25</v>
      </c>
      <c r="M187" s="16" t="s">
        <v>26</v>
      </c>
      <c r="N187" s="33">
        <v>44078</v>
      </c>
      <c r="O187" s="57">
        <v>44088</v>
      </c>
      <c r="P187" s="55" t="s">
        <v>27</v>
      </c>
      <c r="Q187" s="55" t="s">
        <v>27</v>
      </c>
      <c r="R187" s="53" t="s">
        <v>45</v>
      </c>
      <c r="S187" s="53" t="s">
        <v>45</v>
      </c>
      <c r="T187">
        <f t="shared" si="4"/>
        <v>1</v>
      </c>
      <c r="U187">
        <f t="shared" si="5"/>
        <v>0</v>
      </c>
    </row>
    <row r="188" spans="1:21" ht="15" customHeight="1">
      <c r="A188" s="19" t="s">
        <v>337</v>
      </c>
      <c r="B188" s="15"/>
      <c r="C188" s="9" t="str">
        <f>IF(VLOOKUP(A188,'Waves of question forms'!$A$2:$N$214,13) = "",VLOOKUP(A188,'Waves of question forms'!$A$2:$N$214,12),VLOOKUP(A188,'Waves of question forms'!$A$2:$N$214,13))</f>
        <v>None</v>
      </c>
      <c r="D188" s="10">
        <f>VLOOKUP(A188,'Waves of question forms'!$A$2:$U$214,20)</f>
        <v>1</v>
      </c>
      <c r="E188" s="11" t="str">
        <f>VLOOKUP(A188,'Waves of question forms'!$A$2:$Y$214,24)</f>
        <v>Out Of Scope</v>
      </c>
      <c r="F188" s="15"/>
      <c r="G188" s="15"/>
      <c r="H188" s="34"/>
      <c r="I188" s="15"/>
      <c r="J188" s="23"/>
      <c r="K188" s="15"/>
      <c r="L188" s="15" t="s">
        <v>30</v>
      </c>
      <c r="M188" s="16" t="s">
        <v>31</v>
      </c>
      <c r="N188" s="33"/>
      <c r="O188" s="58"/>
      <c r="P188" s="54"/>
      <c r="Q188" s="54"/>
      <c r="R188" s="53"/>
      <c r="S188" s="53"/>
      <c r="T188">
        <f t="shared" si="4"/>
        <v>0</v>
      </c>
      <c r="U188">
        <f t="shared" si="5"/>
        <v>0</v>
      </c>
    </row>
    <row r="189" spans="1:21" ht="15" customHeight="1">
      <c r="A189" s="15" t="s">
        <v>338</v>
      </c>
      <c r="B189" s="15" t="s">
        <v>36</v>
      </c>
      <c r="C189" s="9">
        <f>IF(VLOOKUP(A189,'Waves of question forms'!$A$2:$N$214,13) = "",VLOOKUP(A189,'Waves of question forms'!$A$2:$N$214,12),VLOOKUP(A189,'Waves of question forms'!$A$2:$N$214,13))</f>
        <v>44060</v>
      </c>
      <c r="D189" s="10">
        <f>VLOOKUP(A189,'Waves of question forms'!$A$2:$U$214,20)</f>
        <v>1</v>
      </c>
      <c r="E189" s="11" t="str">
        <f>VLOOKUP(A189,'Waves of question forms'!$A$2:$Y$214,24)</f>
        <v>Rehost (L/S)</v>
      </c>
      <c r="F189" s="15"/>
      <c r="G189" s="30">
        <v>44070</v>
      </c>
      <c r="H189" s="34" t="s">
        <v>339</v>
      </c>
      <c r="I189" s="15" t="s">
        <v>22</v>
      </c>
      <c r="J189" s="23" t="s">
        <v>25</v>
      </c>
      <c r="K189" s="18">
        <v>44075</v>
      </c>
      <c r="L189" s="15" t="s">
        <v>25</v>
      </c>
      <c r="M189" s="16" t="s">
        <v>26</v>
      </c>
      <c r="N189" s="33">
        <v>44076</v>
      </c>
      <c r="O189" s="59">
        <v>44076</v>
      </c>
      <c r="P189" s="55" t="s">
        <v>25</v>
      </c>
      <c r="Q189" s="55" t="s">
        <v>25</v>
      </c>
      <c r="R189" s="53" t="s">
        <v>45</v>
      </c>
      <c r="S189" s="53" t="s">
        <v>45</v>
      </c>
      <c r="T189">
        <f t="shared" si="4"/>
        <v>1</v>
      </c>
      <c r="U189">
        <f t="shared" si="5"/>
        <v>0</v>
      </c>
    </row>
    <row r="190" spans="1:21" ht="15" customHeight="1">
      <c r="A190" s="28" t="s">
        <v>340</v>
      </c>
      <c r="B190" s="15" t="s">
        <v>22</v>
      </c>
      <c r="C190" s="9">
        <f>IF(VLOOKUP(A190,'Waves of question forms'!$A$2:$N$214,13) = "",VLOOKUP(A190,'Waves of question forms'!$A$2:$N$214,12),VLOOKUP(A190,'Waves of question forms'!$A$2:$N$214,13))</f>
        <v>44049</v>
      </c>
      <c r="D190" s="10">
        <f>VLOOKUP(A190,'Waves of question forms'!$A$2:$U$214,20)</f>
        <v>1</v>
      </c>
      <c r="E190" s="11" t="str">
        <f>VLOOKUP(A190,'Waves of question forms'!$A$2:$Y$214,24)</f>
        <v>Rehost (L/S)</v>
      </c>
      <c r="F190" s="15"/>
      <c r="G190" s="25"/>
      <c r="H190" s="36" t="s">
        <v>341</v>
      </c>
      <c r="I190" s="15" t="s">
        <v>24</v>
      </c>
      <c r="J190" s="23" t="s">
        <v>25</v>
      </c>
      <c r="K190" s="15"/>
      <c r="L190" s="15" t="s">
        <v>25</v>
      </c>
      <c r="M190" s="16" t="s">
        <v>26</v>
      </c>
      <c r="N190" s="33">
        <v>44060</v>
      </c>
      <c r="O190" s="57">
        <v>44104</v>
      </c>
      <c r="P190" s="55" t="s">
        <v>25</v>
      </c>
      <c r="Q190" s="55" t="s">
        <v>27</v>
      </c>
      <c r="R190" s="53" t="s">
        <v>28</v>
      </c>
      <c r="S190" s="53" t="s">
        <v>38</v>
      </c>
      <c r="T190">
        <f t="shared" si="4"/>
        <v>1</v>
      </c>
      <c r="U190">
        <f t="shared" si="5"/>
        <v>0</v>
      </c>
    </row>
    <row r="191" spans="1:21" ht="15" customHeight="1">
      <c r="A191" s="28" t="s">
        <v>342</v>
      </c>
      <c r="B191" s="15" t="s">
        <v>22</v>
      </c>
      <c r="C191" s="9">
        <f>IF(VLOOKUP(A191,'Waves of question forms'!$A$2:$N$214,13) = "",VLOOKUP(A191,'Waves of question forms'!$A$2:$N$214,12),VLOOKUP(A191,'Waves of question forms'!$A$2:$N$214,13))</f>
        <v>44050</v>
      </c>
      <c r="D191" s="10">
        <f>VLOOKUP(A191,'Waves of question forms'!$A$2:$U$214,20)</f>
        <v>1</v>
      </c>
      <c r="E191" s="11" t="str">
        <f>VLOOKUP(A191,'Waves of question forms'!$A$2:$Y$214,24)</f>
        <v>Rehost (L/S)</v>
      </c>
      <c r="F191" s="15"/>
      <c r="G191" s="25"/>
      <c r="H191" s="36" t="s">
        <v>343</v>
      </c>
      <c r="I191" s="15" t="s">
        <v>24</v>
      </c>
      <c r="J191" s="23" t="s">
        <v>25</v>
      </c>
      <c r="K191" s="15"/>
      <c r="L191" s="15" t="s">
        <v>25</v>
      </c>
      <c r="M191" s="16" t="s">
        <v>26</v>
      </c>
      <c r="N191" s="33">
        <v>44060</v>
      </c>
      <c r="O191" s="57">
        <v>44104</v>
      </c>
      <c r="P191" s="55" t="s">
        <v>25</v>
      </c>
      <c r="Q191" s="55" t="s">
        <v>27</v>
      </c>
      <c r="R191" s="53" t="s">
        <v>28</v>
      </c>
      <c r="S191" s="53" t="s">
        <v>38</v>
      </c>
      <c r="T191">
        <f t="shared" si="4"/>
        <v>1</v>
      </c>
      <c r="U191">
        <f t="shared" si="5"/>
        <v>0</v>
      </c>
    </row>
    <row r="192" spans="1:21" ht="15" customHeight="1">
      <c r="A192" s="28" t="s">
        <v>344</v>
      </c>
      <c r="B192" s="15" t="s">
        <v>22</v>
      </c>
      <c r="C192" s="9">
        <f>IF(VLOOKUP(A192,'Waves of question forms'!$A$2:$N$214,13) = "",VLOOKUP(A192,'Waves of question forms'!$A$2:$N$214,12),VLOOKUP(A192,'Waves of question forms'!$A$2:$N$214,13))</f>
        <v>44055</v>
      </c>
      <c r="D192" s="10">
        <f>VLOOKUP(A192,'Waves of question forms'!$A$2:$U$214,20)</f>
        <v>1</v>
      </c>
      <c r="E192" s="11" t="str">
        <f>VLOOKUP(A192,'Waves of question forms'!$A$2:$Y$214,24)</f>
        <v>Rehost (L/S)</v>
      </c>
      <c r="F192" s="15"/>
      <c r="G192" s="25"/>
      <c r="H192" s="36" t="s">
        <v>345</v>
      </c>
      <c r="I192" s="15" t="s">
        <v>24</v>
      </c>
      <c r="J192" s="23" t="s">
        <v>25</v>
      </c>
      <c r="K192" s="15"/>
      <c r="L192" s="15" t="s">
        <v>25</v>
      </c>
      <c r="M192" s="16" t="s">
        <v>26</v>
      </c>
      <c r="N192" s="33">
        <v>44060</v>
      </c>
      <c r="O192" s="57">
        <v>44104</v>
      </c>
      <c r="P192" s="55" t="s">
        <v>27</v>
      </c>
      <c r="Q192" s="55" t="s">
        <v>27</v>
      </c>
      <c r="R192" s="53" t="s">
        <v>28</v>
      </c>
      <c r="S192" s="53" t="s">
        <v>38</v>
      </c>
      <c r="T192">
        <f t="shared" si="4"/>
        <v>1</v>
      </c>
      <c r="U192">
        <f t="shared" si="5"/>
        <v>0</v>
      </c>
    </row>
    <row r="193" spans="1:21" ht="15" customHeight="1">
      <c r="A193" s="15" t="s">
        <v>346</v>
      </c>
      <c r="B193" s="15" t="s">
        <v>59</v>
      </c>
      <c r="C193" s="9">
        <f>IF(VLOOKUP(A193,'Waves of question forms'!$A$2:$N$214,13) = "",VLOOKUP(A193,'Waves of question forms'!$A$2:$N$214,12),VLOOKUP(A193,'Waves of question forms'!$A$2:$N$214,13))</f>
        <v>44056</v>
      </c>
      <c r="D193" s="10">
        <f>VLOOKUP(A193,'Waves of question forms'!$A$2:$U$214,20)</f>
        <v>1</v>
      </c>
      <c r="E193" s="11" t="str">
        <f>VLOOKUP(A193,'Waves of question forms'!$A$2:$Y$214,24)</f>
        <v>Rehost (L/S)</v>
      </c>
      <c r="F193" s="15" t="s">
        <v>347</v>
      </c>
      <c r="G193" s="25"/>
      <c r="H193" s="115" t="s">
        <v>329</v>
      </c>
      <c r="I193" s="15" t="s">
        <v>22</v>
      </c>
      <c r="J193" s="23" t="s">
        <v>25</v>
      </c>
      <c r="K193" s="15"/>
      <c r="L193" s="15" t="s">
        <v>25</v>
      </c>
      <c r="M193" s="16" t="s">
        <v>26</v>
      </c>
      <c r="N193" s="33">
        <v>44089</v>
      </c>
      <c r="O193" s="33">
        <v>44091</v>
      </c>
      <c r="P193" s="55" t="s">
        <v>27</v>
      </c>
      <c r="Q193" s="55" t="s">
        <v>27</v>
      </c>
      <c r="R193" s="53" t="s">
        <v>45</v>
      </c>
      <c r="S193" s="53" t="s">
        <v>45</v>
      </c>
      <c r="T193">
        <f t="shared" si="4"/>
        <v>1</v>
      </c>
      <c r="U193">
        <f t="shared" si="5"/>
        <v>0</v>
      </c>
    </row>
    <row r="194" spans="1:21" ht="15" customHeight="1">
      <c r="A194" s="19" t="s">
        <v>348</v>
      </c>
      <c r="B194" s="15"/>
      <c r="C194" s="9" t="str">
        <f>IF(VLOOKUP(A194,'Waves of question forms'!$A$2:$N$214,13) = "",VLOOKUP(A194,'Waves of question forms'!$A$2:$N$214,12),VLOOKUP(A194,'Waves of question forms'!$A$2:$N$214,13))</f>
        <v>None</v>
      </c>
      <c r="D194" s="10">
        <f>VLOOKUP(A194,'Waves of question forms'!$A$2:$U$214,20)</f>
        <v>1</v>
      </c>
      <c r="E194" s="11" t="str">
        <f>VLOOKUP(A194,'Waves of question forms'!$A$2:$Y$214,24)</f>
        <v>Retirement</v>
      </c>
      <c r="F194" s="15"/>
      <c r="G194" s="25"/>
      <c r="H194" s="36" t="s">
        <v>204</v>
      </c>
      <c r="I194" s="15"/>
      <c r="J194" s="23"/>
      <c r="K194" s="15"/>
      <c r="L194" s="15" t="s">
        <v>30</v>
      </c>
      <c r="M194" s="16" t="s">
        <v>31</v>
      </c>
      <c r="N194" s="33"/>
      <c r="O194" s="58"/>
      <c r="P194" s="54"/>
      <c r="Q194" s="54"/>
      <c r="R194" s="53"/>
      <c r="S194" s="53"/>
      <c r="T194">
        <f t="shared" si="4"/>
        <v>0</v>
      </c>
      <c r="U194">
        <f t="shared" si="5"/>
        <v>0</v>
      </c>
    </row>
    <row r="195" spans="1:21" ht="15" customHeight="1">
      <c r="A195" s="28" t="s">
        <v>349</v>
      </c>
      <c r="B195" s="15" t="s">
        <v>22</v>
      </c>
      <c r="C195" s="9" t="str">
        <f>IF(VLOOKUP(A195,'Waves of question forms'!$A$2:$N$214,13) = "",VLOOKUP(A195,'Waves of question forms'!$A$2:$N$214,12),VLOOKUP(A195,'Waves of question forms'!$A$2:$N$214,13))</f>
        <v>None</v>
      </c>
      <c r="D195" s="10">
        <f>VLOOKUP(A195,'Waves of question forms'!$A$2:$U$214,20)</f>
        <v>1</v>
      </c>
      <c r="E195" s="11" t="str">
        <f>VLOOKUP(A195,'Waves of question forms'!$A$2:$Y$214,24)</f>
        <v>Rehost (L/S)</v>
      </c>
      <c r="F195" s="15"/>
      <c r="G195" s="25"/>
      <c r="H195" s="36" t="s">
        <v>350</v>
      </c>
      <c r="I195" s="15" t="s">
        <v>24</v>
      </c>
      <c r="J195" s="23" t="s">
        <v>25</v>
      </c>
      <c r="K195" s="15"/>
      <c r="L195" s="15" t="s">
        <v>25</v>
      </c>
      <c r="M195" s="16" t="s">
        <v>26</v>
      </c>
      <c r="N195" s="33">
        <v>44069</v>
      </c>
      <c r="O195" s="57">
        <v>44090</v>
      </c>
      <c r="P195" s="55" t="s">
        <v>27</v>
      </c>
      <c r="Q195" s="55" t="s">
        <v>25</v>
      </c>
      <c r="R195" s="53" t="s">
        <v>38</v>
      </c>
      <c r="S195" s="53" t="s">
        <v>38</v>
      </c>
      <c r="T195">
        <f t="shared" si="4"/>
        <v>1</v>
      </c>
      <c r="U195">
        <f t="shared" si="5"/>
        <v>0</v>
      </c>
    </row>
    <row r="196" spans="1:21" ht="15" customHeight="1">
      <c r="A196" s="15" t="s">
        <v>351</v>
      </c>
      <c r="B196" s="15" t="s">
        <v>22</v>
      </c>
      <c r="C196" s="9">
        <f>IF(VLOOKUP(A196,'Waves of question forms'!$A$2:$N$214,13) = "",VLOOKUP(A196,'Waves of question forms'!$A$2:$N$214,12),VLOOKUP(A196,'Waves of question forms'!$A$2:$N$214,13))</f>
        <v>44062</v>
      </c>
      <c r="D196" s="10">
        <f>VLOOKUP(A196,'Waves of question forms'!$A$2:$U$214,20)</f>
        <v>1</v>
      </c>
      <c r="E196" s="11" t="str">
        <f>VLOOKUP(A196,'Waves of question forms'!$A$2:$Y$214,24)</f>
        <v>Rehost (L/S)</v>
      </c>
      <c r="F196" s="15"/>
      <c r="G196" s="25"/>
      <c r="H196" s="36" t="s">
        <v>352</v>
      </c>
      <c r="I196" s="15" t="s">
        <v>24</v>
      </c>
      <c r="J196" s="23" t="s">
        <v>25</v>
      </c>
      <c r="K196" s="15"/>
      <c r="L196" s="15" t="s">
        <v>25</v>
      </c>
      <c r="M196" s="16" t="s">
        <v>26</v>
      </c>
      <c r="N196" s="33">
        <v>44083</v>
      </c>
      <c r="O196" s="59">
        <v>44084</v>
      </c>
      <c r="P196" s="53" t="s">
        <v>27</v>
      </c>
      <c r="Q196" s="53" t="s">
        <v>27</v>
      </c>
      <c r="R196" s="53" t="s">
        <v>45</v>
      </c>
      <c r="S196" s="53" t="s">
        <v>28</v>
      </c>
      <c r="T196">
        <f t="shared" ref="T196:T216" si="6">IF(J196="Yes",1,0)</f>
        <v>1</v>
      </c>
      <c r="U196">
        <f t="shared" ref="U196:U216" si="7">IF(J196="No",1,0)</f>
        <v>0</v>
      </c>
    </row>
    <row r="197" spans="1:21" ht="15" customHeight="1">
      <c r="A197" s="15" t="s">
        <v>353</v>
      </c>
      <c r="B197" s="15"/>
      <c r="C197" s="9">
        <f>IF(VLOOKUP(A197,'Waves of question forms'!$A$2:$N$214,13) = "",VLOOKUP(A197,'Waves of question forms'!$A$2:$N$214,12),VLOOKUP(A197,'Waves of question forms'!$A$2:$N$214,13))</f>
        <v>44041</v>
      </c>
      <c r="D197" s="10">
        <f>VLOOKUP(A197,'Waves of question forms'!$A$2:$U$214,20)</f>
        <v>1</v>
      </c>
      <c r="E197" s="11" t="str">
        <f>VLOOKUP(A197,'Waves of question forms'!$A$2:$Y$214,24)</f>
        <v>Retirement</v>
      </c>
      <c r="F197" s="15" t="s">
        <v>189</v>
      </c>
      <c r="G197" s="25"/>
      <c r="H197" s="36" t="s">
        <v>204</v>
      </c>
      <c r="I197" s="15" t="s">
        <v>36</v>
      </c>
      <c r="J197" s="23"/>
      <c r="K197" s="15"/>
      <c r="L197" s="15"/>
      <c r="M197" s="16" t="s">
        <v>31</v>
      </c>
      <c r="N197" s="33"/>
      <c r="O197" s="58"/>
      <c r="P197" s="55" t="s">
        <v>27</v>
      </c>
      <c r="Q197" s="55" t="s">
        <v>27</v>
      </c>
      <c r="R197" s="53" t="s">
        <v>28</v>
      </c>
      <c r="S197" s="53" t="s">
        <v>45</v>
      </c>
      <c r="T197">
        <f t="shared" si="6"/>
        <v>0</v>
      </c>
      <c r="U197">
        <f t="shared" si="7"/>
        <v>0</v>
      </c>
    </row>
    <row r="198" spans="1:21" ht="15" customHeight="1">
      <c r="A198" s="15" t="s">
        <v>354</v>
      </c>
      <c r="B198" s="15" t="s">
        <v>36</v>
      </c>
      <c r="C198" s="9">
        <f>IF(VLOOKUP(A198,'Waves of question forms'!$A$2:$N$214,13) = "",VLOOKUP(A198,'Waves of question forms'!$A$2:$N$214,12),VLOOKUP(A198,'Waves of question forms'!$A$2:$N$214,13))</f>
        <v>44033</v>
      </c>
      <c r="D198" s="10">
        <f>VLOOKUP(A198,'Waves of question forms'!$A$2:$U$214,20)</f>
        <v>1</v>
      </c>
      <c r="E198" s="11" t="str">
        <f>VLOOKUP(A198,'Waves of question forms'!$A$2:$Y$214,24)</f>
        <v>Rehost (L/S)</v>
      </c>
      <c r="F198" s="15" t="s">
        <v>355</v>
      </c>
      <c r="G198" s="30">
        <v>44070</v>
      </c>
      <c r="H198" s="36" t="s">
        <v>356</v>
      </c>
      <c r="I198" s="15" t="s">
        <v>22</v>
      </c>
      <c r="J198" s="23" t="s">
        <v>25</v>
      </c>
      <c r="K198" s="30">
        <v>44075</v>
      </c>
      <c r="L198" s="15" t="s">
        <v>25</v>
      </c>
      <c r="M198" s="16" t="s">
        <v>26</v>
      </c>
      <c r="N198" s="33">
        <v>44076</v>
      </c>
      <c r="O198" s="59">
        <v>44076</v>
      </c>
      <c r="P198" s="55" t="s">
        <v>27</v>
      </c>
      <c r="Q198" s="55" t="s">
        <v>27</v>
      </c>
      <c r="R198" s="53" t="s">
        <v>45</v>
      </c>
      <c r="S198" s="53" t="s">
        <v>45</v>
      </c>
      <c r="T198">
        <f t="shared" si="6"/>
        <v>1</v>
      </c>
      <c r="U198">
        <f t="shared" si="7"/>
        <v>0</v>
      </c>
    </row>
    <row r="199" spans="1:21" ht="15" customHeight="1">
      <c r="A199" s="15" t="s">
        <v>357</v>
      </c>
      <c r="B199" s="15" t="s">
        <v>59</v>
      </c>
      <c r="C199" s="9">
        <f>IF(VLOOKUP(A199,'Waves of question forms'!$A$2:$N$214,13) = "",VLOOKUP(A199,'Waves of question forms'!$A$2:$N$214,12),VLOOKUP(A199,'Waves of question forms'!$A$2:$N$214,13))</f>
        <v>44063</v>
      </c>
      <c r="D199" s="10">
        <f>VLOOKUP(A199,'Waves of question forms'!$A$2:$U$214,20)</f>
        <v>1</v>
      </c>
      <c r="E199" s="11" t="str">
        <f>VLOOKUP(A199,'Waves of question forms'!$A$2:$Y$214,24)</f>
        <v>Replatform</v>
      </c>
      <c r="F199" s="15"/>
      <c r="G199" s="25"/>
      <c r="H199" s="36" t="s">
        <v>204</v>
      </c>
      <c r="I199" s="15" t="s">
        <v>22</v>
      </c>
      <c r="J199" s="23" t="s">
        <v>25</v>
      </c>
      <c r="K199" s="15"/>
      <c r="L199" s="15" t="s">
        <v>25</v>
      </c>
      <c r="M199" s="16" t="s">
        <v>26</v>
      </c>
      <c r="N199" s="33">
        <v>44076</v>
      </c>
      <c r="O199" s="57">
        <v>44104</v>
      </c>
      <c r="P199" s="55" t="s">
        <v>27</v>
      </c>
      <c r="Q199" s="55" t="s">
        <v>27</v>
      </c>
      <c r="R199" s="53" t="s">
        <v>45</v>
      </c>
      <c r="S199" s="53" t="s">
        <v>45</v>
      </c>
      <c r="T199">
        <f t="shared" si="6"/>
        <v>1</v>
      </c>
      <c r="U199">
        <f t="shared" si="7"/>
        <v>0</v>
      </c>
    </row>
    <row r="200" spans="1:21" ht="15" customHeight="1">
      <c r="A200" s="15" t="s">
        <v>358</v>
      </c>
      <c r="B200" s="15" t="s">
        <v>22</v>
      </c>
      <c r="C200" s="9">
        <f>IF(VLOOKUP(A200,'Waves of question forms'!$A$2:$N$214,13) = "",VLOOKUP(A200,'Waves of question forms'!$A$2:$N$214,12),VLOOKUP(A200,'Waves of question forms'!$A$2:$N$214,13))</f>
        <v>44047</v>
      </c>
      <c r="D200" s="10">
        <f>VLOOKUP(A200,'Waves of question forms'!$A$2:$U$214,20)</f>
        <v>1</v>
      </c>
      <c r="E200" s="11" t="str">
        <f>VLOOKUP(A200,'Waves of question forms'!$A$2:$Y$214,24)</f>
        <v>Rehost (L/S)</v>
      </c>
      <c r="F200" s="15"/>
      <c r="G200" s="25"/>
      <c r="H200" s="36" t="s">
        <v>359</v>
      </c>
      <c r="I200" s="15" t="s">
        <v>24</v>
      </c>
      <c r="J200" s="23" t="s">
        <v>25</v>
      </c>
      <c r="K200" s="15"/>
      <c r="L200" s="15" t="s">
        <v>25</v>
      </c>
      <c r="M200" s="16" t="s">
        <v>26</v>
      </c>
      <c r="N200" s="33">
        <v>44078</v>
      </c>
      <c r="O200" s="57">
        <v>44099</v>
      </c>
      <c r="P200" s="55" t="s">
        <v>27</v>
      </c>
      <c r="Q200" s="55" t="s">
        <v>27</v>
      </c>
      <c r="R200" s="53" t="s">
        <v>45</v>
      </c>
      <c r="S200" s="53" t="s">
        <v>28</v>
      </c>
      <c r="T200">
        <f t="shared" si="6"/>
        <v>1</v>
      </c>
      <c r="U200">
        <f t="shared" si="7"/>
        <v>0</v>
      </c>
    </row>
    <row r="201" spans="1:21" ht="15" customHeight="1">
      <c r="A201" s="15" t="s">
        <v>360</v>
      </c>
      <c r="B201" s="15" t="s">
        <v>75</v>
      </c>
      <c r="C201" s="9">
        <f>IF(VLOOKUP(A201,'Waves of question forms'!$A$2:$N$214,13) = "",VLOOKUP(A201,'Waves of question forms'!$A$2:$N$214,12),VLOOKUP(A201,'Waves of question forms'!$A$2:$N$214,13))</f>
        <v>44062</v>
      </c>
      <c r="D201" s="10">
        <v>0.5</v>
      </c>
      <c r="E201" s="11" t="str">
        <f>VLOOKUP(A201,'Waves of question forms'!$A$2:$Y$214,24)</f>
        <v>Rehost (L/S)</v>
      </c>
      <c r="F201" s="15" t="s">
        <v>77</v>
      </c>
      <c r="G201" s="15"/>
      <c r="H201" s="37" t="s">
        <v>361</v>
      </c>
      <c r="I201" s="15" t="s">
        <v>36</v>
      </c>
      <c r="J201" s="23" t="s">
        <v>25</v>
      </c>
      <c r="K201" s="51">
        <v>44089</v>
      </c>
      <c r="L201" s="15" t="s">
        <v>25</v>
      </c>
      <c r="M201" s="16" t="s">
        <v>26</v>
      </c>
      <c r="N201" s="109">
        <v>44089</v>
      </c>
      <c r="O201" s="57">
        <v>44132</v>
      </c>
      <c r="P201" s="53" t="s">
        <v>27</v>
      </c>
      <c r="Q201" s="53" t="s">
        <v>25</v>
      </c>
      <c r="R201" s="53" t="s">
        <v>28</v>
      </c>
      <c r="S201" s="53" t="s">
        <v>38</v>
      </c>
      <c r="T201">
        <f t="shared" si="6"/>
        <v>1</v>
      </c>
      <c r="U201">
        <f t="shared" si="7"/>
        <v>0</v>
      </c>
    </row>
    <row r="202" spans="1:21" ht="15" customHeight="1">
      <c r="A202" s="28" t="s">
        <v>362</v>
      </c>
      <c r="B202" s="15" t="s">
        <v>24</v>
      </c>
      <c r="C202" s="9">
        <f>IF(VLOOKUP(A202,'Waves of question forms'!$A$2:$N$214,13) = "",VLOOKUP(A202,'Waves of question forms'!$A$2:$N$214,12),VLOOKUP(A202,'Waves of question forms'!$A$2:$N$214,13))</f>
        <v>44039</v>
      </c>
      <c r="D202" s="10">
        <f>VLOOKUP(A202,'Waves of question forms'!$A$2:$U$214,20)</f>
        <v>1</v>
      </c>
      <c r="E202" s="11" t="s">
        <v>76</v>
      </c>
      <c r="F202" s="15"/>
      <c r="G202" s="15"/>
      <c r="H202" s="34"/>
      <c r="I202" s="15" t="s">
        <v>22</v>
      </c>
      <c r="J202" s="23" t="s">
        <v>25</v>
      </c>
      <c r="K202" s="15"/>
      <c r="L202" s="15" t="s">
        <v>25</v>
      </c>
      <c r="M202" s="16" t="s">
        <v>26</v>
      </c>
      <c r="N202" s="33">
        <v>44082</v>
      </c>
      <c r="O202" s="59">
        <v>44083</v>
      </c>
      <c r="P202" s="55" t="s">
        <v>27</v>
      </c>
      <c r="Q202" s="55" t="s">
        <v>27</v>
      </c>
      <c r="R202" s="53" t="s">
        <v>45</v>
      </c>
      <c r="S202" s="53" t="s">
        <v>45</v>
      </c>
      <c r="T202">
        <f t="shared" si="6"/>
        <v>1</v>
      </c>
      <c r="U202">
        <f t="shared" si="7"/>
        <v>0</v>
      </c>
    </row>
    <row r="203" spans="1:21" ht="15" customHeight="1">
      <c r="A203" s="15" t="s">
        <v>363</v>
      </c>
      <c r="B203" s="15"/>
      <c r="C203" s="9" t="str">
        <f>IF(VLOOKUP(A203,'Waves of question forms'!$A$2:$N$214,13) = "",VLOOKUP(A203,'Waves of question forms'!$A$2:$N$214,12),VLOOKUP(A203,'Waves of question forms'!$A$2:$N$214,13))</f>
        <v>None</v>
      </c>
      <c r="D203" s="10">
        <f>VLOOKUP(A203,'Waves of question forms'!$A$2:$U$214,20)</f>
        <v>1</v>
      </c>
      <c r="E203" s="11" t="str">
        <f>VLOOKUP(A203,'Waves of question forms'!$A$2:$Y$214,24)</f>
        <v>Out Of Scope</v>
      </c>
      <c r="F203" s="15"/>
      <c r="G203" s="15"/>
      <c r="H203" s="34"/>
      <c r="I203" s="15"/>
      <c r="J203" s="23"/>
      <c r="K203" s="15"/>
      <c r="L203" s="15" t="s">
        <v>30</v>
      </c>
      <c r="M203" s="16" t="s">
        <v>31</v>
      </c>
      <c r="N203" s="33"/>
      <c r="O203" s="58"/>
      <c r="P203" s="54"/>
      <c r="Q203" s="54"/>
      <c r="R203" s="53"/>
      <c r="S203" s="53"/>
      <c r="T203">
        <f t="shared" si="6"/>
        <v>0</v>
      </c>
      <c r="U203">
        <f t="shared" si="7"/>
        <v>0</v>
      </c>
    </row>
    <row r="204" spans="1:21" ht="15" customHeight="1">
      <c r="A204" s="15" t="s">
        <v>364</v>
      </c>
      <c r="B204" s="15"/>
      <c r="C204" s="9" t="str">
        <f>IF(VLOOKUP(A204,'Waves of question forms'!$A$2:$N$214,13) = "",VLOOKUP(A204,'Waves of question forms'!$A$2:$N$214,12),VLOOKUP(A204,'Waves of question forms'!$A$2:$N$214,13))</f>
        <v>None</v>
      </c>
      <c r="D204" s="10">
        <f>VLOOKUP(A204,'Waves of question forms'!$A$2:$U$214,20)</f>
        <v>1</v>
      </c>
      <c r="E204" s="11" t="str">
        <f>VLOOKUP(A204,'Waves of question forms'!$A$2:$Y$214,24)</f>
        <v>Out Of Scope</v>
      </c>
      <c r="F204" s="15"/>
      <c r="G204" s="15"/>
      <c r="H204" s="34"/>
      <c r="I204" s="15"/>
      <c r="J204" s="23"/>
      <c r="K204" s="15"/>
      <c r="L204" s="15" t="s">
        <v>30</v>
      </c>
      <c r="M204" s="16" t="s">
        <v>31</v>
      </c>
      <c r="N204" s="33"/>
      <c r="O204" s="58"/>
      <c r="P204" s="54"/>
      <c r="Q204" s="54"/>
      <c r="R204" s="53"/>
      <c r="S204" s="53"/>
      <c r="T204">
        <f t="shared" si="6"/>
        <v>0</v>
      </c>
      <c r="U204">
        <f t="shared" si="7"/>
        <v>0</v>
      </c>
    </row>
    <row r="205" spans="1:21" ht="15" customHeight="1">
      <c r="A205" s="15" t="s">
        <v>365</v>
      </c>
      <c r="B205" s="15"/>
      <c r="C205" s="9" t="str">
        <f>IF(VLOOKUP(A205,'Waves of question forms'!$A$2:$N$214,13) = "",VLOOKUP(A205,'Waves of question forms'!$A$2:$N$214,12),VLOOKUP(A205,'Waves of question forms'!$A$2:$N$214,13))</f>
        <v>None</v>
      </c>
      <c r="D205" s="10">
        <f>VLOOKUP(A205,'Waves of question forms'!$A$2:$U$214,20)</f>
        <v>1</v>
      </c>
      <c r="E205" s="11" t="str">
        <f>VLOOKUP(A205,'Waves of question forms'!$A$2:$Y$214,24)</f>
        <v>Out Of Scope</v>
      </c>
      <c r="F205" s="15"/>
      <c r="G205" s="15"/>
      <c r="H205" s="34"/>
      <c r="I205" s="15"/>
      <c r="J205" s="23"/>
      <c r="K205" s="15"/>
      <c r="L205" s="15" t="s">
        <v>30</v>
      </c>
      <c r="M205" s="16" t="s">
        <v>31</v>
      </c>
      <c r="N205" s="33"/>
      <c r="O205" s="58"/>
      <c r="P205" s="54"/>
      <c r="Q205" s="54"/>
      <c r="R205" s="53"/>
      <c r="S205" s="53"/>
      <c r="T205">
        <f t="shared" si="6"/>
        <v>0</v>
      </c>
      <c r="U205">
        <f t="shared" si="7"/>
        <v>0</v>
      </c>
    </row>
    <row r="206" spans="1:21">
      <c r="A206" s="15" t="s">
        <v>366</v>
      </c>
      <c r="B206" s="15"/>
      <c r="C206" s="9" t="str">
        <f>IF(VLOOKUP(A206,'Waves of question forms'!$A$2:$N$214,13) = "",VLOOKUP(A206,'Waves of question forms'!$A$2:$N$214,12),VLOOKUP(A206,'Waves of question forms'!$A$2:$N$214,13))</f>
        <v>None</v>
      </c>
      <c r="D206" s="10">
        <f>VLOOKUP(A206,'Waves of question forms'!$A$2:$U$214,20)</f>
        <v>1</v>
      </c>
      <c r="E206" s="11" t="str">
        <f>VLOOKUP(A206,'Waves of question forms'!$A$2:$Y$214,24)</f>
        <v>Out Of Scope</v>
      </c>
      <c r="F206" s="15"/>
      <c r="G206" s="15"/>
      <c r="H206" s="34"/>
      <c r="I206" s="15"/>
      <c r="J206" s="23"/>
      <c r="K206" s="15"/>
      <c r="L206" s="15" t="s">
        <v>30</v>
      </c>
      <c r="M206" s="16" t="s">
        <v>31</v>
      </c>
      <c r="N206" s="33"/>
      <c r="O206" s="58"/>
      <c r="P206" s="54"/>
      <c r="Q206" s="54"/>
      <c r="R206" s="53"/>
      <c r="S206" s="53"/>
      <c r="T206">
        <f t="shared" si="6"/>
        <v>0</v>
      </c>
      <c r="U206">
        <f t="shared" si="7"/>
        <v>0</v>
      </c>
    </row>
    <row r="207" spans="1:21">
      <c r="A207" s="15" t="s">
        <v>367</v>
      </c>
      <c r="B207" s="15"/>
      <c r="C207" s="9" t="str">
        <f>IF(VLOOKUP(A207,'Waves of question forms'!$A$2:$N$214,13) = "",VLOOKUP(A207,'Waves of question forms'!$A$2:$N$214,12),VLOOKUP(A207,'Waves of question forms'!$A$2:$N$214,13))</f>
        <v>None</v>
      </c>
      <c r="D207" s="10">
        <f>VLOOKUP(A207,'Waves of question forms'!$A$2:$U$214,20)</f>
        <v>1</v>
      </c>
      <c r="E207" s="11" t="str">
        <f>VLOOKUP(A207,'Waves of question forms'!$A$2:$Y$214,24)</f>
        <v>Out Of Scope</v>
      </c>
      <c r="F207" s="15"/>
      <c r="G207" s="15"/>
      <c r="H207" s="34"/>
      <c r="I207" s="15"/>
      <c r="J207" s="23"/>
      <c r="K207" s="15"/>
      <c r="L207" s="15" t="s">
        <v>30</v>
      </c>
      <c r="M207" s="16" t="s">
        <v>31</v>
      </c>
      <c r="N207" s="33"/>
      <c r="O207" s="58"/>
      <c r="P207" s="54"/>
      <c r="Q207" s="54"/>
      <c r="R207" s="53"/>
      <c r="S207" s="53"/>
      <c r="T207">
        <f t="shared" si="6"/>
        <v>0</v>
      </c>
      <c r="U207">
        <f t="shared" si="7"/>
        <v>0</v>
      </c>
    </row>
    <row r="208" spans="1:21">
      <c r="A208" s="15" t="s">
        <v>368</v>
      </c>
      <c r="B208" s="15"/>
      <c r="C208" s="9" t="str">
        <f>IF(VLOOKUP(A208,'Waves of question forms'!$A$2:$N$214,13) = "",VLOOKUP(A208,'Waves of question forms'!$A$2:$N$214,12),VLOOKUP(A208,'Waves of question forms'!$A$2:$N$214,13))</f>
        <v>None</v>
      </c>
      <c r="D208" s="10">
        <f>VLOOKUP(A208,'Waves of question forms'!$A$2:$U$214,20)</f>
        <v>1</v>
      </c>
      <c r="E208" s="11" t="str">
        <f>VLOOKUP(A208,'Waves of question forms'!$A$2:$Y$214,24)</f>
        <v>Out Of Scope</v>
      </c>
      <c r="F208" s="15"/>
      <c r="G208" s="15"/>
      <c r="H208" s="34"/>
      <c r="I208" s="15"/>
      <c r="J208" s="23"/>
      <c r="K208" s="15"/>
      <c r="L208" s="15" t="s">
        <v>30</v>
      </c>
      <c r="M208" s="16" t="s">
        <v>31</v>
      </c>
      <c r="N208" s="33"/>
      <c r="O208" s="58"/>
      <c r="P208" s="54"/>
      <c r="Q208" s="54"/>
      <c r="R208" s="53"/>
      <c r="S208" s="53"/>
      <c r="T208">
        <f t="shared" si="6"/>
        <v>0</v>
      </c>
      <c r="U208">
        <f t="shared" si="7"/>
        <v>0</v>
      </c>
    </row>
    <row r="209" spans="1:21">
      <c r="A209" s="15" t="s">
        <v>369</v>
      </c>
      <c r="B209" s="15"/>
      <c r="C209" s="9">
        <f>IF(VLOOKUP(A209,'Waves of question forms'!$A$2:$N$214,13) = "",VLOOKUP(A209,'Waves of question forms'!$A$2:$N$214,12),VLOOKUP(A209,'Waves of question forms'!$A$2:$N$214,13))</f>
        <v>44060</v>
      </c>
      <c r="D209" s="10">
        <f>VLOOKUP(A209,'Waves of question forms'!$A$2:$U$214,20)</f>
        <v>1</v>
      </c>
      <c r="E209" s="11" t="str">
        <f>VLOOKUP(A209,'Waves of question forms'!$A$2:$Y$214,24)</f>
        <v>Out Of Scope</v>
      </c>
      <c r="F209" s="15"/>
      <c r="G209" s="15"/>
      <c r="H209" s="42" t="s">
        <v>370</v>
      </c>
      <c r="I209" s="15"/>
      <c r="J209" s="23"/>
      <c r="K209" s="15"/>
      <c r="L209" s="15" t="s">
        <v>30</v>
      </c>
      <c r="M209" s="16" t="s">
        <v>31</v>
      </c>
      <c r="N209" s="33"/>
      <c r="O209" s="58"/>
      <c r="P209" s="54"/>
      <c r="Q209" s="54"/>
      <c r="R209" s="53"/>
      <c r="S209" s="53"/>
      <c r="T209">
        <f t="shared" si="6"/>
        <v>0</v>
      </c>
      <c r="U209">
        <f t="shared" si="7"/>
        <v>0</v>
      </c>
    </row>
    <row r="210" spans="1:21">
      <c r="A210" s="15" t="s">
        <v>371</v>
      </c>
      <c r="B210" s="15" t="s">
        <v>36</v>
      </c>
      <c r="C210" s="9">
        <f>IF(VLOOKUP(A210,'Waves of question forms'!$A$2:$N$214,13) = "",VLOOKUP(A210,'Waves of question forms'!$A$2:$N$214,12),VLOOKUP(A210,'Waves of question forms'!$A$2:$N$214,13))</f>
        <v>44062</v>
      </c>
      <c r="D210" s="10">
        <f>VLOOKUP(A210,'Waves of question forms'!$A$2:$U$214,20)</f>
        <v>1</v>
      </c>
      <c r="E210" s="11" t="str">
        <f>VLOOKUP(A210,'Waves of question forms'!$A$2:$Y$214,24)</f>
        <v>Rehost (L/S)</v>
      </c>
      <c r="F210" s="15"/>
      <c r="G210" s="30">
        <v>44074</v>
      </c>
      <c r="H210" s="42" t="s">
        <v>372</v>
      </c>
      <c r="I210" s="15" t="s">
        <v>22</v>
      </c>
      <c r="J210" s="23" t="s">
        <v>25</v>
      </c>
      <c r="K210" s="30">
        <v>44089</v>
      </c>
      <c r="L210" s="15" t="s">
        <v>25</v>
      </c>
      <c r="M210" s="16" t="s">
        <v>26</v>
      </c>
      <c r="N210" s="33">
        <v>44092</v>
      </c>
      <c r="O210" s="57">
        <v>44099</v>
      </c>
      <c r="P210" s="53" t="s">
        <v>27</v>
      </c>
      <c r="Q210" s="53" t="s">
        <v>25</v>
      </c>
      <c r="R210" s="53" t="s">
        <v>38</v>
      </c>
      <c r="S210" s="53" t="s">
        <v>38</v>
      </c>
      <c r="T210">
        <f t="shared" si="6"/>
        <v>1</v>
      </c>
      <c r="U210">
        <f t="shared" si="7"/>
        <v>0</v>
      </c>
    </row>
    <row r="211" spans="1:21">
      <c r="A211" s="15" t="s">
        <v>373</v>
      </c>
      <c r="B211" s="15" t="s">
        <v>64</v>
      </c>
      <c r="C211" s="9">
        <f>IF(VLOOKUP(A211,'Waves of question forms'!$A$2:$N$214,13) = "",VLOOKUP(A211,'Waves of question forms'!$A$2:$N$214,12),VLOOKUP(A211,'Waves of question forms'!$A$2:$N$214,13))</f>
        <v>44063</v>
      </c>
      <c r="D211" s="10">
        <f>VLOOKUP(A211,'Waves of question forms'!$A$2:$U$214,20)</f>
        <v>1</v>
      </c>
      <c r="E211" s="11" t="str">
        <f>VLOOKUP(A211,'Waves of question forms'!$A$2:$Y$214,24)</f>
        <v>Rehost (L/S)</v>
      </c>
      <c r="F211" s="15"/>
      <c r="G211" s="15"/>
      <c r="H211" s="42" t="s">
        <v>167</v>
      </c>
      <c r="I211" s="15" t="s">
        <v>36</v>
      </c>
      <c r="J211" s="23" t="s">
        <v>25</v>
      </c>
      <c r="K211" s="30">
        <v>44081</v>
      </c>
      <c r="L211" s="15" t="s">
        <v>25</v>
      </c>
      <c r="M211" s="16" t="s">
        <v>26</v>
      </c>
      <c r="N211" s="33">
        <v>44082</v>
      </c>
      <c r="O211" s="57">
        <v>44125</v>
      </c>
      <c r="P211" s="55" t="s">
        <v>27</v>
      </c>
      <c r="Q211" s="55" t="s">
        <v>27</v>
      </c>
      <c r="R211" s="53" t="s">
        <v>45</v>
      </c>
      <c r="S211" s="53" t="s">
        <v>28</v>
      </c>
      <c r="T211">
        <f t="shared" si="6"/>
        <v>1</v>
      </c>
      <c r="U211">
        <f t="shared" si="7"/>
        <v>0</v>
      </c>
    </row>
    <row r="212" spans="1:21">
      <c r="A212" s="15" t="s">
        <v>374</v>
      </c>
      <c r="B212" s="15"/>
      <c r="C212" s="9" t="str">
        <f>IF(VLOOKUP(A212,'Waves of question forms'!$A$2:$N$214,13) = "",VLOOKUP(A212,'Waves of question forms'!$A$2:$N$214,12),VLOOKUP(A212,'Waves of question forms'!$A$2:$N$214,13))</f>
        <v>None</v>
      </c>
      <c r="D212" s="10">
        <f>VLOOKUP(A212,'Waves of question forms'!$A$2:$U$214,20)</f>
        <v>1</v>
      </c>
      <c r="E212" s="11" t="str">
        <f>VLOOKUP(A212,'Waves of question forms'!$A$2:$Y$214,24)</f>
        <v>Out Of Scope</v>
      </c>
      <c r="F212" s="15"/>
      <c r="G212" s="15"/>
      <c r="H212" s="34"/>
      <c r="I212" s="15"/>
      <c r="J212" s="23"/>
      <c r="K212" s="15"/>
      <c r="L212" s="15" t="s">
        <v>30</v>
      </c>
      <c r="M212" s="16" t="s">
        <v>31</v>
      </c>
      <c r="N212" s="33"/>
      <c r="O212" s="58"/>
      <c r="P212" s="54"/>
      <c r="Q212" s="54"/>
      <c r="R212" s="53"/>
      <c r="S212" s="53"/>
      <c r="T212">
        <f t="shared" si="6"/>
        <v>0</v>
      </c>
      <c r="U212">
        <f t="shared" si="7"/>
        <v>0</v>
      </c>
    </row>
    <row r="213" spans="1:21">
      <c r="A213" s="15" t="s">
        <v>375</v>
      </c>
      <c r="B213" s="15"/>
      <c r="C213" s="9" t="str">
        <f>IF(VLOOKUP(A213,'Waves of question forms'!$A$2:$N$214,13) = "",VLOOKUP(A213,'Waves of question forms'!$A$2:$N$214,12),VLOOKUP(A213,'Waves of question forms'!$A$2:$N$214,13))</f>
        <v>None</v>
      </c>
      <c r="D213" s="10">
        <f>VLOOKUP(A213,'Waves of question forms'!$A$2:$U$214,20)</f>
        <v>1</v>
      </c>
      <c r="E213" s="11" t="str">
        <f>VLOOKUP(A213,'Waves of question forms'!$A$2:$Y$214,24)</f>
        <v>Out Of Scope</v>
      </c>
      <c r="F213" s="15"/>
      <c r="G213" s="15"/>
      <c r="H213" s="34"/>
      <c r="I213" s="15"/>
      <c r="J213" s="23"/>
      <c r="K213" s="15"/>
      <c r="L213" s="15" t="s">
        <v>30</v>
      </c>
      <c r="M213" s="16" t="s">
        <v>31</v>
      </c>
      <c r="N213" s="33"/>
      <c r="O213" s="58"/>
      <c r="P213" s="54"/>
      <c r="Q213" s="54"/>
      <c r="R213" s="53"/>
      <c r="S213" s="53"/>
      <c r="T213">
        <f t="shared" si="6"/>
        <v>0</v>
      </c>
      <c r="U213">
        <f t="shared" si="7"/>
        <v>0</v>
      </c>
    </row>
    <row r="214" spans="1:21">
      <c r="A214" s="15" t="s">
        <v>376</v>
      </c>
      <c r="B214" s="15" t="s">
        <v>64</v>
      </c>
      <c r="C214" s="9">
        <f>IF(VLOOKUP(A214,'Waves of question forms'!$A$2:$N$214,13) = "",VLOOKUP(A214,'Waves of question forms'!$A$2:$N$214,12),VLOOKUP(A214,'Waves of question forms'!$A$2:$N$214,13))</f>
        <v>44063</v>
      </c>
      <c r="D214" s="10">
        <v>0.9</v>
      </c>
      <c r="E214" s="11" t="str">
        <f>VLOOKUP(A214,'Waves of question forms'!$A$2:$Y$214,24)</f>
        <v>Rehost (L/S)</v>
      </c>
      <c r="F214" s="15"/>
      <c r="G214" s="15"/>
      <c r="H214" s="42" t="s">
        <v>377</v>
      </c>
      <c r="I214" s="15" t="s">
        <v>36</v>
      </c>
      <c r="J214" s="23" t="s">
        <v>25</v>
      </c>
      <c r="K214" s="15"/>
      <c r="L214" s="15" t="s">
        <v>25</v>
      </c>
      <c r="M214" s="16" t="s">
        <v>26</v>
      </c>
      <c r="N214" s="33">
        <v>44078</v>
      </c>
      <c r="O214" s="57">
        <v>44088</v>
      </c>
      <c r="P214" s="55" t="s">
        <v>27</v>
      </c>
      <c r="Q214" s="55" t="s">
        <v>27</v>
      </c>
      <c r="R214" s="53" t="s">
        <v>45</v>
      </c>
      <c r="S214" s="53" t="s">
        <v>45</v>
      </c>
      <c r="T214">
        <f t="shared" si="6"/>
        <v>1</v>
      </c>
      <c r="U214">
        <f t="shared" si="7"/>
        <v>0</v>
      </c>
    </row>
    <row r="215" spans="1:21">
      <c r="A215" s="15" t="s">
        <v>378</v>
      </c>
      <c r="B215" s="15" t="s">
        <v>75</v>
      </c>
      <c r="C215" s="9">
        <f>IF(VLOOKUP(A215,'Waves of question forms'!$A$2:$N$214,13) = "",VLOOKUP(A215,'Waves of question forms'!$A$2:$N$214,12),VLOOKUP(A215,'Waves of question forms'!$A$2:$N$214,13))</f>
        <v>44068</v>
      </c>
      <c r="D215" s="10">
        <v>1</v>
      </c>
      <c r="E215" s="11" t="str">
        <f>VLOOKUP(A215,'Waves of question forms'!$A$2:$Y$214,24)</f>
        <v>Rehost (L/S)</v>
      </c>
      <c r="F215" s="15" t="s">
        <v>379</v>
      </c>
      <c r="G215" s="15"/>
      <c r="H215" s="42" t="s">
        <v>380</v>
      </c>
      <c r="I215" s="15" t="s">
        <v>22</v>
      </c>
      <c r="J215" s="23" t="s">
        <v>25</v>
      </c>
      <c r="K215" s="51">
        <v>44083</v>
      </c>
      <c r="L215" s="15" t="s">
        <v>25</v>
      </c>
      <c r="M215" s="16" t="s">
        <v>26</v>
      </c>
      <c r="N215" s="33">
        <v>44083</v>
      </c>
      <c r="O215" s="57">
        <v>44131</v>
      </c>
      <c r="P215" s="55" t="s">
        <v>25</v>
      </c>
      <c r="Q215" s="55" t="s">
        <v>25</v>
      </c>
      <c r="R215" s="53" t="s">
        <v>28</v>
      </c>
      <c r="S215" s="53" t="s">
        <v>38</v>
      </c>
      <c r="T215">
        <f t="shared" si="6"/>
        <v>1</v>
      </c>
      <c r="U215">
        <f t="shared" si="7"/>
        <v>0</v>
      </c>
    </row>
    <row r="216" spans="1:21">
      <c r="A216" s="15" t="s">
        <v>381</v>
      </c>
      <c r="B216" s="15"/>
      <c r="C216" s="9">
        <f>IF(VLOOKUP(A216,'Waves of question forms'!$A$2:$N$214,13) = "",VLOOKUP(A216,'Waves of question forms'!$A$2:$N$214,12),VLOOKUP(A216,'Waves of question forms'!$A$2:$N$214,13))</f>
        <v>44068</v>
      </c>
      <c r="D216" s="10">
        <f>VLOOKUP(A216,'Waves of question forms'!$A$2:$U$214,20)</f>
        <v>1</v>
      </c>
      <c r="E216" s="11" t="s">
        <v>382</v>
      </c>
      <c r="F216" s="15"/>
      <c r="G216" s="15"/>
      <c r="H216" s="34"/>
      <c r="I216" s="15"/>
      <c r="J216" s="23"/>
      <c r="K216" s="15"/>
      <c r="L216" s="15" t="s">
        <v>30</v>
      </c>
      <c r="M216" s="16" t="s">
        <v>31</v>
      </c>
      <c r="N216" s="33"/>
      <c r="O216" s="58"/>
      <c r="P216" s="62"/>
      <c r="Q216" s="62"/>
      <c r="R216" s="63"/>
      <c r="S216" s="63"/>
      <c r="T216">
        <f t="shared" si="6"/>
        <v>0</v>
      </c>
      <c r="U216">
        <f t="shared" si="7"/>
        <v>0</v>
      </c>
    </row>
    <row r="217" spans="1:21">
      <c r="P217" s="61"/>
      <c r="Q217" s="61"/>
      <c r="R217" s="61"/>
      <c r="S217" s="61"/>
    </row>
    <row r="218" spans="1:21">
      <c r="J218" s="38"/>
      <c r="P218" s="61"/>
      <c r="Q218" s="61"/>
      <c r="R218" s="61"/>
      <c r="S218" s="61"/>
    </row>
    <row r="219" spans="1:21">
      <c r="P219" s="61"/>
      <c r="Q219" s="61"/>
      <c r="R219" s="61" t="s">
        <v>38</v>
      </c>
      <c r="S219" s="61"/>
    </row>
    <row r="220" spans="1:21">
      <c r="P220" s="61"/>
      <c r="Q220" s="61"/>
      <c r="R220" s="61" t="s">
        <v>28</v>
      </c>
      <c r="S220" s="61"/>
    </row>
    <row r="221" spans="1:21">
      <c r="P221" s="61"/>
      <c r="Q221" s="61"/>
      <c r="R221" s="61" t="s">
        <v>383</v>
      </c>
      <c r="S221" s="61"/>
    </row>
    <row r="222" spans="1:21">
      <c r="P222" s="61"/>
      <c r="Q222" s="61"/>
      <c r="R222" s="61"/>
      <c r="S222" s="61"/>
    </row>
    <row r="223" spans="1:21">
      <c r="P223" s="61"/>
      <c r="Q223" s="61"/>
      <c r="R223" s="61"/>
      <c r="S223" s="61"/>
    </row>
    <row r="224" spans="1:21">
      <c r="P224" s="61"/>
      <c r="Q224" s="61"/>
      <c r="R224" s="61"/>
      <c r="S224" s="61"/>
    </row>
    <row r="225" spans="16:19">
      <c r="P225" s="61"/>
      <c r="Q225" s="61"/>
      <c r="R225" s="61"/>
      <c r="S225" s="61"/>
    </row>
    <row r="226" spans="16:19">
      <c r="P226" s="61"/>
      <c r="Q226" s="61"/>
      <c r="R226" s="61"/>
      <c r="S226" s="61"/>
    </row>
    <row r="227" spans="16:19">
      <c r="P227" s="61"/>
      <c r="Q227" s="61"/>
      <c r="R227" s="61"/>
      <c r="S227" s="61"/>
    </row>
    <row r="228" spans="16:19">
      <c r="P228" s="61"/>
      <c r="Q228" s="61"/>
      <c r="R228" s="61"/>
      <c r="S228" s="61"/>
    </row>
    <row r="229" spans="16:19">
      <c r="P229" s="61"/>
      <c r="Q229" s="61"/>
      <c r="R229" s="61"/>
      <c r="S229" s="61"/>
    </row>
    <row r="230" spans="16:19">
      <c r="P230" s="61"/>
      <c r="Q230" s="61"/>
      <c r="R230" s="61"/>
      <c r="S230" s="61"/>
    </row>
    <row r="231" spans="16:19">
      <c r="P231" s="61"/>
      <c r="Q231" s="61"/>
      <c r="R231" s="61"/>
      <c r="S231" s="61"/>
    </row>
    <row r="232" spans="16:19">
      <c r="P232" s="61"/>
      <c r="Q232" s="61"/>
      <c r="R232" s="61"/>
      <c r="S232" s="61"/>
    </row>
    <row r="233" spans="16:19">
      <c r="P233" s="61"/>
      <c r="Q233" s="61"/>
      <c r="R233" s="61"/>
      <c r="S233" s="61"/>
    </row>
    <row r="234" spans="16:19">
      <c r="P234" s="61"/>
      <c r="Q234" s="61"/>
      <c r="R234" s="61"/>
      <c r="S234" s="61"/>
    </row>
    <row r="235" spans="16:19">
      <c r="P235" s="61"/>
      <c r="Q235" s="61"/>
      <c r="R235" s="61"/>
      <c r="S235" s="61"/>
    </row>
    <row r="236" spans="16:19">
      <c r="P236" s="61"/>
      <c r="Q236" s="61"/>
      <c r="R236" s="61"/>
      <c r="S236" s="61"/>
    </row>
    <row r="237" spans="16:19">
      <c r="P237" s="61"/>
      <c r="Q237" s="61"/>
      <c r="R237" s="61"/>
      <c r="S237" s="61"/>
    </row>
    <row r="238" spans="16:19">
      <c r="P238" s="61"/>
      <c r="Q238" s="61"/>
      <c r="R238" s="61"/>
      <c r="S238" s="61"/>
    </row>
    <row r="239" spans="16:19">
      <c r="P239" s="61"/>
      <c r="Q239" s="61"/>
      <c r="R239" s="61"/>
      <c r="S239" s="61"/>
    </row>
    <row r="240" spans="16:19">
      <c r="P240" s="61"/>
      <c r="Q240" s="61"/>
      <c r="R240" s="61"/>
      <c r="S240" s="61"/>
    </row>
    <row r="241" spans="2:19">
      <c r="P241" s="61"/>
      <c r="Q241" s="61"/>
      <c r="R241" s="61"/>
      <c r="S241" s="61"/>
    </row>
    <row r="242" spans="2:19">
      <c r="P242" s="61"/>
      <c r="Q242" s="61"/>
      <c r="R242" s="61"/>
      <c r="S242" s="61"/>
    </row>
    <row r="243" spans="2:19">
      <c r="P243" s="61"/>
      <c r="Q243" s="61"/>
      <c r="R243" s="61"/>
      <c r="S243" s="61"/>
    </row>
    <row r="244" spans="2:19">
      <c r="P244" s="61"/>
      <c r="Q244" s="61"/>
      <c r="R244" s="61"/>
      <c r="S244" s="61"/>
    </row>
    <row r="245" spans="2:19">
      <c r="P245" s="61"/>
      <c r="Q245" s="61"/>
      <c r="R245" s="61"/>
      <c r="S245" s="61"/>
    </row>
    <row r="246" spans="2:19">
      <c r="P246" s="61"/>
      <c r="Q246" s="61"/>
      <c r="R246" s="61"/>
      <c r="S246" s="61"/>
    </row>
    <row r="247" spans="2:19">
      <c r="P247" s="61"/>
      <c r="Q247" s="61"/>
      <c r="R247" s="61"/>
      <c r="S247" s="61"/>
    </row>
    <row r="248" spans="2:19">
      <c r="P248" s="61"/>
      <c r="Q248" s="61"/>
      <c r="R248" s="61"/>
      <c r="S248" s="61"/>
    </row>
    <row r="249" spans="2:19">
      <c r="P249" s="61"/>
      <c r="Q249" s="61"/>
      <c r="R249" s="61"/>
      <c r="S249" s="61"/>
    </row>
    <row r="250" spans="2:19">
      <c r="B250" t="s">
        <v>36</v>
      </c>
      <c r="C250" s="20" t="s">
        <v>384</v>
      </c>
      <c r="P250" s="61"/>
      <c r="Q250" s="61"/>
      <c r="R250" s="61"/>
      <c r="S250" s="61"/>
    </row>
    <row r="251" spans="2:19">
      <c r="B251" t="s">
        <v>24</v>
      </c>
      <c r="C251" s="20" t="s">
        <v>31</v>
      </c>
      <c r="P251" s="61"/>
      <c r="Q251" s="61"/>
      <c r="R251" s="61"/>
      <c r="S251" s="61"/>
    </row>
    <row r="252" spans="2:19">
      <c r="B252" t="s">
        <v>22</v>
      </c>
      <c r="C252" s="20" t="s">
        <v>385</v>
      </c>
      <c r="P252" s="61"/>
      <c r="Q252" s="61"/>
      <c r="R252" s="61"/>
      <c r="S252" s="61"/>
    </row>
    <row r="253" spans="2:19">
      <c r="B253" t="s">
        <v>75</v>
      </c>
      <c r="C253" s="20" t="s">
        <v>386</v>
      </c>
      <c r="P253" s="61"/>
      <c r="Q253" s="61"/>
      <c r="R253" s="61"/>
      <c r="S253" s="61"/>
    </row>
    <row r="254" spans="2:19">
      <c r="B254" t="s">
        <v>64</v>
      </c>
      <c r="C254" s="20" t="s">
        <v>26</v>
      </c>
      <c r="P254" s="61"/>
      <c r="Q254" s="61"/>
      <c r="R254" s="61"/>
      <c r="S254" s="61"/>
    </row>
    <row r="255" spans="2:19">
      <c r="B255" t="s">
        <v>59</v>
      </c>
      <c r="C255" s="20" t="s">
        <v>387</v>
      </c>
      <c r="P255" s="61"/>
      <c r="Q255" s="61"/>
      <c r="R255" s="61"/>
      <c r="S255" s="61"/>
    </row>
    <row r="256" spans="2:19">
      <c r="P256" s="61"/>
      <c r="Q256" s="61"/>
      <c r="R256" s="61"/>
      <c r="S256" s="61"/>
    </row>
    <row r="257" spans="16:19">
      <c r="P257" s="61"/>
      <c r="Q257" s="61"/>
      <c r="R257" s="61"/>
      <c r="S257" s="61"/>
    </row>
    <row r="258" spans="16:19">
      <c r="P258" s="61"/>
      <c r="Q258" s="61"/>
      <c r="R258" s="61"/>
      <c r="S258" s="61"/>
    </row>
    <row r="259" spans="16:19">
      <c r="P259" s="61"/>
      <c r="Q259" s="61"/>
      <c r="R259" s="61"/>
      <c r="S259" s="61"/>
    </row>
    <row r="260" spans="16:19">
      <c r="P260" s="61"/>
      <c r="Q260" s="61"/>
      <c r="R260" s="61"/>
      <c r="S260" s="61"/>
    </row>
    <row r="261" spans="16:19">
      <c r="P261" s="61"/>
      <c r="Q261" s="61"/>
      <c r="R261" s="61"/>
      <c r="S261" s="61"/>
    </row>
    <row r="262" spans="16:19">
      <c r="P262" s="61"/>
      <c r="Q262" s="61"/>
      <c r="R262" s="61"/>
      <c r="S262" s="61"/>
    </row>
    <row r="263" spans="16:19">
      <c r="P263" s="61"/>
      <c r="Q263" s="61"/>
      <c r="R263" s="61"/>
      <c r="S263" s="61"/>
    </row>
    <row r="264" spans="16:19">
      <c r="P264" s="61"/>
      <c r="Q264" s="61"/>
      <c r="R264" s="61"/>
      <c r="S264" s="61"/>
    </row>
    <row r="265" spans="16:19">
      <c r="P265" s="61"/>
      <c r="Q265" s="61"/>
      <c r="R265" s="61"/>
      <c r="S265" s="61"/>
    </row>
    <row r="266" spans="16:19">
      <c r="P266" s="61"/>
      <c r="Q266" s="61"/>
      <c r="R266" s="61"/>
      <c r="S266" s="61"/>
    </row>
    <row r="267" spans="16:19">
      <c r="P267" s="61"/>
      <c r="Q267" s="61"/>
      <c r="R267" s="61"/>
      <c r="S267" s="61"/>
    </row>
    <row r="268" spans="16:19">
      <c r="P268" s="61"/>
      <c r="Q268" s="61"/>
      <c r="R268" s="61"/>
      <c r="S268" s="61"/>
    </row>
    <row r="269" spans="16:19">
      <c r="P269" s="61"/>
      <c r="Q269" s="61"/>
      <c r="R269" s="61"/>
      <c r="S269" s="61"/>
    </row>
    <row r="270" spans="16:19">
      <c r="P270" s="61"/>
      <c r="Q270" s="61"/>
      <c r="R270" s="61"/>
      <c r="S270" s="61"/>
    </row>
    <row r="271" spans="16:19">
      <c r="P271" s="61"/>
      <c r="Q271" s="61"/>
      <c r="R271" s="61"/>
      <c r="S271" s="61"/>
    </row>
    <row r="272" spans="16:19">
      <c r="P272" s="61"/>
      <c r="Q272" s="61"/>
      <c r="R272" s="61"/>
      <c r="S272" s="61"/>
    </row>
    <row r="273" spans="16:19">
      <c r="P273" s="61"/>
      <c r="Q273" s="61"/>
      <c r="R273" s="61"/>
      <c r="S273" s="61"/>
    </row>
    <row r="274" spans="16:19">
      <c r="P274" s="61"/>
      <c r="Q274" s="61"/>
      <c r="R274" s="61"/>
      <c r="S274" s="61"/>
    </row>
    <row r="275" spans="16:19">
      <c r="P275" s="61"/>
      <c r="Q275" s="61"/>
      <c r="R275" s="61"/>
      <c r="S275" s="61"/>
    </row>
    <row r="276" spans="16:19">
      <c r="P276" s="61"/>
      <c r="Q276" s="61"/>
      <c r="R276" s="61"/>
      <c r="S276" s="61"/>
    </row>
    <row r="277" spans="16:19">
      <c r="P277" s="61"/>
      <c r="Q277" s="61"/>
      <c r="R277" s="61"/>
      <c r="S277" s="61"/>
    </row>
    <row r="278" spans="16:19">
      <c r="P278" s="61"/>
      <c r="Q278" s="61"/>
      <c r="R278" s="61"/>
      <c r="S278" s="61"/>
    </row>
    <row r="279" spans="16:19">
      <c r="P279" s="61"/>
      <c r="Q279" s="61"/>
      <c r="R279" s="61"/>
      <c r="S279" s="61"/>
    </row>
    <row r="280" spans="16:19">
      <c r="P280" s="61"/>
      <c r="Q280" s="61"/>
      <c r="R280" s="61"/>
      <c r="S280" s="61"/>
    </row>
    <row r="281" spans="16:19">
      <c r="P281" s="61"/>
      <c r="Q281" s="61"/>
      <c r="R281" s="61"/>
      <c r="S281" s="61"/>
    </row>
    <row r="282" spans="16:19">
      <c r="P282" s="61"/>
      <c r="Q282" s="61"/>
      <c r="R282" s="61"/>
      <c r="S282" s="61"/>
    </row>
    <row r="283" spans="16:19">
      <c r="P283" s="61"/>
      <c r="Q283" s="61"/>
      <c r="R283" s="61"/>
      <c r="S283" s="61"/>
    </row>
    <row r="284" spans="16:19">
      <c r="P284" s="61"/>
      <c r="Q284" s="61"/>
      <c r="R284" s="61"/>
      <c r="S284" s="61"/>
    </row>
    <row r="285" spans="16:19">
      <c r="P285" s="61"/>
      <c r="Q285" s="61"/>
      <c r="R285" s="61"/>
      <c r="S285" s="61"/>
    </row>
    <row r="286" spans="16:19">
      <c r="P286" s="61"/>
      <c r="Q286" s="61"/>
      <c r="R286" s="61"/>
      <c r="S286" s="61"/>
    </row>
    <row r="287" spans="16:19">
      <c r="P287" s="61"/>
      <c r="Q287" s="61"/>
      <c r="R287" s="61"/>
      <c r="S287" s="61"/>
    </row>
    <row r="288" spans="16:19">
      <c r="P288" s="61"/>
      <c r="Q288" s="61"/>
      <c r="R288" s="61"/>
      <c r="S288" s="61"/>
    </row>
    <row r="289" spans="16:19">
      <c r="P289" s="61"/>
      <c r="Q289" s="61"/>
      <c r="R289" s="61"/>
      <c r="S289" s="61"/>
    </row>
    <row r="290" spans="16:19">
      <c r="P290" s="61"/>
      <c r="Q290" s="61"/>
      <c r="R290" s="61"/>
      <c r="S290" s="61"/>
    </row>
    <row r="291" spans="16:19">
      <c r="P291" s="61"/>
      <c r="Q291" s="61"/>
      <c r="R291" s="61"/>
      <c r="S291" s="61"/>
    </row>
    <row r="292" spans="16:19">
      <c r="P292" s="61"/>
      <c r="Q292" s="61"/>
      <c r="R292" s="61"/>
      <c r="S292" s="61"/>
    </row>
    <row r="293" spans="16:19">
      <c r="P293" s="61"/>
      <c r="Q293" s="61"/>
      <c r="R293" s="61"/>
      <c r="S293" s="61"/>
    </row>
    <row r="294" spans="16:19">
      <c r="P294" s="61"/>
      <c r="Q294" s="61"/>
      <c r="R294" s="61"/>
      <c r="S294" s="61"/>
    </row>
    <row r="295" spans="16:19">
      <c r="P295" s="61"/>
      <c r="Q295" s="61"/>
      <c r="R295" s="61"/>
      <c r="S295" s="61"/>
    </row>
    <row r="296" spans="16:19">
      <c r="P296" s="61"/>
      <c r="Q296" s="61"/>
      <c r="R296" s="61"/>
      <c r="S296" s="61"/>
    </row>
    <row r="297" spans="16:19">
      <c r="P297" s="61"/>
      <c r="Q297" s="61"/>
      <c r="R297" s="61"/>
      <c r="S297" s="61"/>
    </row>
    <row r="298" spans="16:19">
      <c r="P298" s="61"/>
      <c r="Q298" s="61"/>
      <c r="R298" s="61"/>
      <c r="S298" s="61"/>
    </row>
    <row r="299" spans="16:19">
      <c r="P299" s="61"/>
      <c r="Q299" s="61"/>
      <c r="R299" s="61"/>
      <c r="S299" s="61"/>
    </row>
    <row r="300" spans="16:19">
      <c r="P300" s="61"/>
      <c r="Q300" s="61"/>
      <c r="R300" s="61"/>
      <c r="S300" s="61"/>
    </row>
    <row r="301" spans="16:19">
      <c r="P301" s="61"/>
      <c r="Q301" s="61"/>
      <c r="R301" s="61"/>
      <c r="S301" s="61"/>
    </row>
    <row r="302" spans="16:19">
      <c r="P302" s="61"/>
      <c r="Q302" s="61"/>
      <c r="R302" s="61"/>
      <c r="S302" s="61"/>
    </row>
    <row r="303" spans="16:19">
      <c r="P303" s="61"/>
      <c r="Q303" s="61"/>
      <c r="R303" s="61"/>
      <c r="S303" s="61"/>
    </row>
    <row r="304" spans="16:19">
      <c r="P304" s="61"/>
      <c r="Q304" s="61"/>
      <c r="R304" s="61"/>
      <c r="S304" s="61"/>
    </row>
    <row r="305" spans="16:19">
      <c r="P305" s="61"/>
      <c r="Q305" s="61"/>
      <c r="R305" s="61"/>
      <c r="S305" s="61"/>
    </row>
    <row r="306" spans="16:19">
      <c r="P306" s="61"/>
      <c r="Q306" s="61"/>
      <c r="R306" s="61"/>
      <c r="S306" s="61"/>
    </row>
    <row r="307" spans="16:19">
      <c r="P307" s="61"/>
      <c r="Q307" s="61"/>
      <c r="R307" s="61"/>
      <c r="S307" s="61"/>
    </row>
    <row r="308" spans="16:19">
      <c r="P308" s="61"/>
      <c r="Q308" s="61"/>
      <c r="R308" s="61"/>
      <c r="S308" s="61"/>
    </row>
    <row r="309" spans="16:19">
      <c r="P309" s="61"/>
      <c r="Q309" s="61"/>
      <c r="R309" s="61"/>
      <c r="S309" s="61"/>
    </row>
    <row r="310" spans="16:19">
      <c r="P310" s="61"/>
      <c r="Q310" s="61"/>
      <c r="R310" s="61"/>
      <c r="S310" s="61"/>
    </row>
    <row r="311" spans="16:19">
      <c r="P311" s="61"/>
      <c r="Q311" s="61"/>
      <c r="R311" s="61"/>
      <c r="S311" s="61"/>
    </row>
    <row r="312" spans="16:19">
      <c r="P312" s="61"/>
      <c r="Q312" s="61"/>
      <c r="R312" s="61"/>
      <c r="S312" s="61"/>
    </row>
    <row r="313" spans="16:19">
      <c r="P313" s="61"/>
      <c r="Q313" s="61"/>
      <c r="R313" s="61"/>
      <c r="S313" s="61"/>
    </row>
    <row r="314" spans="16:19">
      <c r="P314" s="61"/>
      <c r="Q314" s="61"/>
      <c r="R314" s="61"/>
      <c r="S314" s="61"/>
    </row>
    <row r="315" spans="16:19">
      <c r="P315" s="61"/>
      <c r="Q315" s="61"/>
      <c r="R315" s="61"/>
      <c r="S315" s="61"/>
    </row>
    <row r="316" spans="16:19">
      <c r="P316" s="61"/>
      <c r="Q316" s="61"/>
      <c r="R316" s="61"/>
      <c r="S316" s="61"/>
    </row>
    <row r="317" spans="16:19">
      <c r="P317" s="61"/>
      <c r="Q317" s="61"/>
      <c r="R317" s="61"/>
      <c r="S317" s="61"/>
    </row>
    <row r="318" spans="16:19">
      <c r="P318" s="61"/>
      <c r="Q318" s="61"/>
      <c r="R318" s="61"/>
      <c r="S318" s="61"/>
    </row>
    <row r="319" spans="16:19">
      <c r="P319" s="61"/>
      <c r="Q319" s="61"/>
      <c r="R319" s="61"/>
      <c r="S319" s="61"/>
    </row>
    <row r="320" spans="16:19">
      <c r="P320" s="61"/>
      <c r="Q320" s="61"/>
      <c r="R320" s="61"/>
      <c r="S320" s="61"/>
    </row>
    <row r="321" spans="16:19">
      <c r="P321" s="61"/>
      <c r="Q321" s="61"/>
      <c r="R321" s="61"/>
      <c r="S321" s="61"/>
    </row>
    <row r="322" spans="16:19">
      <c r="P322" s="61"/>
      <c r="Q322" s="61"/>
      <c r="R322" s="61"/>
      <c r="S322" s="61"/>
    </row>
    <row r="323" spans="16:19">
      <c r="P323" s="61"/>
      <c r="Q323" s="61"/>
      <c r="R323" s="61"/>
      <c r="S323" s="61"/>
    </row>
    <row r="324" spans="16:19">
      <c r="P324" s="61"/>
      <c r="Q324" s="61"/>
      <c r="R324" s="61"/>
      <c r="S324" s="61"/>
    </row>
    <row r="325" spans="16:19">
      <c r="P325" s="61"/>
      <c r="Q325" s="61"/>
      <c r="R325" s="61"/>
      <c r="S325" s="61"/>
    </row>
    <row r="326" spans="16:19">
      <c r="P326" s="61"/>
      <c r="Q326" s="61"/>
      <c r="R326" s="61"/>
      <c r="S326" s="61"/>
    </row>
    <row r="327" spans="16:19">
      <c r="P327" s="61"/>
      <c r="Q327" s="61"/>
      <c r="R327" s="61"/>
      <c r="S327" s="61"/>
    </row>
    <row r="328" spans="16:19">
      <c r="P328" s="61"/>
      <c r="Q328" s="61"/>
      <c r="R328" s="61"/>
      <c r="S328" s="61"/>
    </row>
    <row r="329" spans="16:19">
      <c r="P329" s="61"/>
      <c r="Q329" s="61"/>
      <c r="R329" s="61"/>
      <c r="S329" s="61"/>
    </row>
    <row r="330" spans="16:19">
      <c r="P330" s="61"/>
      <c r="Q330" s="61"/>
      <c r="R330" s="61"/>
      <c r="S330" s="61"/>
    </row>
    <row r="331" spans="16:19">
      <c r="P331" s="61"/>
      <c r="Q331" s="61"/>
      <c r="R331" s="61"/>
      <c r="S331" s="61"/>
    </row>
    <row r="332" spans="16:19">
      <c r="P332" s="61"/>
      <c r="Q332" s="61"/>
      <c r="R332" s="61"/>
      <c r="S332" s="61"/>
    </row>
    <row r="333" spans="16:19">
      <c r="P333" s="61"/>
      <c r="Q333" s="61"/>
      <c r="R333" s="61"/>
      <c r="S333" s="61"/>
    </row>
    <row r="334" spans="16:19">
      <c r="P334" s="61"/>
      <c r="Q334" s="61"/>
      <c r="R334" s="61"/>
      <c r="S334" s="61"/>
    </row>
    <row r="335" spans="16:19">
      <c r="P335" s="61"/>
      <c r="Q335" s="61"/>
      <c r="R335" s="61"/>
      <c r="S335" s="61"/>
    </row>
    <row r="336" spans="16:19">
      <c r="P336" s="61"/>
      <c r="Q336" s="61"/>
      <c r="R336" s="61"/>
      <c r="S336" s="61"/>
    </row>
    <row r="337" spans="16:19">
      <c r="P337" s="61"/>
      <c r="Q337" s="61"/>
      <c r="R337" s="61"/>
      <c r="S337" s="61"/>
    </row>
    <row r="338" spans="16:19">
      <c r="P338" s="61"/>
      <c r="Q338" s="61"/>
      <c r="R338" s="61"/>
      <c r="S338" s="61"/>
    </row>
    <row r="339" spans="16:19">
      <c r="P339" s="61"/>
      <c r="Q339" s="61"/>
      <c r="R339" s="61"/>
      <c r="S339" s="61"/>
    </row>
    <row r="340" spans="16:19">
      <c r="P340" s="61"/>
      <c r="Q340" s="61"/>
      <c r="R340" s="61"/>
      <c r="S340" s="61"/>
    </row>
    <row r="341" spans="16:19">
      <c r="P341" s="61"/>
      <c r="Q341" s="61"/>
      <c r="R341" s="61"/>
      <c r="S341" s="61"/>
    </row>
    <row r="342" spans="16:19">
      <c r="P342" s="61"/>
      <c r="Q342" s="61"/>
      <c r="R342" s="61"/>
      <c r="S342" s="61"/>
    </row>
    <row r="343" spans="16:19">
      <c r="P343" s="61"/>
      <c r="Q343" s="61"/>
      <c r="R343" s="61"/>
      <c r="S343" s="61"/>
    </row>
    <row r="344" spans="16:19">
      <c r="P344" s="61"/>
      <c r="Q344" s="61"/>
      <c r="R344" s="61"/>
      <c r="S344" s="61"/>
    </row>
    <row r="345" spans="16:19">
      <c r="P345" s="61"/>
      <c r="Q345" s="61"/>
      <c r="R345" s="61"/>
      <c r="S345" s="61"/>
    </row>
    <row r="346" spans="16:19">
      <c r="P346" s="61"/>
      <c r="Q346" s="61"/>
      <c r="R346" s="61"/>
      <c r="S346" s="61"/>
    </row>
    <row r="347" spans="16:19">
      <c r="P347" s="61"/>
      <c r="Q347" s="61"/>
      <c r="R347" s="61"/>
      <c r="S347" s="61"/>
    </row>
    <row r="348" spans="16:19">
      <c r="P348" s="61"/>
      <c r="Q348" s="61"/>
      <c r="R348" s="61"/>
      <c r="S348" s="61"/>
    </row>
    <row r="349" spans="16:19">
      <c r="P349" s="61"/>
      <c r="Q349" s="61"/>
      <c r="R349" s="61"/>
      <c r="S349" s="61"/>
    </row>
    <row r="350" spans="16:19">
      <c r="P350" s="61"/>
      <c r="Q350" s="61"/>
      <c r="R350" s="61"/>
      <c r="S350" s="61"/>
    </row>
    <row r="351" spans="16:19">
      <c r="P351" s="61"/>
      <c r="Q351" s="61"/>
      <c r="R351" s="61"/>
      <c r="S351" s="61"/>
    </row>
    <row r="352" spans="16:19">
      <c r="P352" s="61"/>
      <c r="Q352" s="61"/>
      <c r="R352" s="61"/>
      <c r="S352" s="61"/>
    </row>
    <row r="353" spans="16:19">
      <c r="P353" s="61"/>
      <c r="Q353" s="61"/>
      <c r="R353" s="61"/>
      <c r="S353" s="61"/>
    </row>
    <row r="354" spans="16:19">
      <c r="P354" s="61"/>
      <c r="Q354" s="61"/>
      <c r="R354" s="61"/>
      <c r="S354" s="61"/>
    </row>
    <row r="355" spans="16:19">
      <c r="P355" s="61"/>
      <c r="Q355" s="61"/>
      <c r="R355" s="61"/>
      <c r="S355" s="61"/>
    </row>
    <row r="356" spans="16:19">
      <c r="P356" s="61"/>
      <c r="Q356" s="61"/>
      <c r="R356" s="61"/>
      <c r="S356" s="61"/>
    </row>
    <row r="357" spans="16:19">
      <c r="P357" s="61"/>
      <c r="Q357" s="61"/>
      <c r="R357" s="61"/>
      <c r="S357" s="61"/>
    </row>
    <row r="358" spans="16:19">
      <c r="P358" s="61"/>
      <c r="Q358" s="61"/>
      <c r="R358" s="61"/>
      <c r="S358" s="61"/>
    </row>
    <row r="359" spans="16:19">
      <c r="P359" s="61"/>
      <c r="Q359" s="61"/>
      <c r="R359" s="61"/>
      <c r="S359" s="61"/>
    </row>
    <row r="360" spans="16:19">
      <c r="P360" s="61"/>
      <c r="Q360" s="61"/>
      <c r="R360" s="61"/>
      <c r="S360" s="61"/>
    </row>
    <row r="361" spans="16:19">
      <c r="P361" s="61"/>
      <c r="Q361" s="61"/>
      <c r="R361" s="61"/>
      <c r="S361" s="61"/>
    </row>
    <row r="362" spans="16:19">
      <c r="P362" s="61"/>
      <c r="Q362" s="61"/>
      <c r="R362" s="61"/>
      <c r="S362" s="61"/>
    </row>
    <row r="363" spans="16:19">
      <c r="P363" s="61"/>
      <c r="Q363" s="61"/>
      <c r="R363" s="61"/>
      <c r="S363" s="61"/>
    </row>
    <row r="364" spans="16:19">
      <c r="P364" s="61"/>
      <c r="Q364" s="61"/>
      <c r="R364" s="61"/>
      <c r="S364" s="61"/>
    </row>
    <row r="365" spans="16:19">
      <c r="P365" s="61"/>
      <c r="Q365" s="61"/>
      <c r="R365" s="61"/>
      <c r="S365" s="61"/>
    </row>
    <row r="366" spans="16:19">
      <c r="P366" s="61"/>
      <c r="Q366" s="61"/>
      <c r="R366" s="61"/>
      <c r="S366" s="61"/>
    </row>
    <row r="367" spans="16:19">
      <c r="P367" s="61"/>
      <c r="Q367" s="61"/>
      <c r="R367" s="61"/>
      <c r="S367" s="61"/>
    </row>
    <row r="368" spans="16:19">
      <c r="P368" s="61"/>
      <c r="Q368" s="61"/>
      <c r="R368" s="61"/>
      <c r="S368" s="61"/>
    </row>
    <row r="369" spans="16:19">
      <c r="P369" s="61"/>
      <c r="Q369" s="61"/>
      <c r="R369" s="61"/>
      <c r="S369" s="61"/>
    </row>
    <row r="370" spans="16:19">
      <c r="P370" s="61"/>
      <c r="Q370" s="61"/>
      <c r="R370" s="61"/>
      <c r="S370" s="61"/>
    </row>
    <row r="371" spans="16:19">
      <c r="P371" s="61"/>
      <c r="Q371" s="61"/>
      <c r="R371" s="61"/>
      <c r="S371" s="61"/>
    </row>
    <row r="372" spans="16:19">
      <c r="P372" s="61"/>
      <c r="Q372" s="61"/>
      <c r="R372" s="61"/>
      <c r="S372" s="61"/>
    </row>
    <row r="373" spans="16:19">
      <c r="P373" s="61"/>
      <c r="Q373" s="61"/>
      <c r="R373" s="61"/>
      <c r="S373" s="61"/>
    </row>
    <row r="374" spans="16:19">
      <c r="P374" s="61"/>
      <c r="Q374" s="61"/>
      <c r="R374" s="61"/>
      <c r="S374" s="61"/>
    </row>
    <row r="375" spans="16:19">
      <c r="P375" s="61"/>
      <c r="Q375" s="61"/>
      <c r="R375" s="61"/>
      <c r="S375" s="61"/>
    </row>
    <row r="376" spans="16:19">
      <c r="P376" s="61"/>
      <c r="Q376" s="61"/>
      <c r="R376" s="61"/>
      <c r="S376" s="61"/>
    </row>
    <row r="377" spans="16:19">
      <c r="P377" s="61"/>
      <c r="Q377" s="61"/>
      <c r="R377" s="61"/>
      <c r="S377" s="61"/>
    </row>
    <row r="378" spans="16:19">
      <c r="P378" s="61"/>
      <c r="Q378" s="61"/>
      <c r="R378" s="61"/>
      <c r="S378" s="61"/>
    </row>
    <row r="379" spans="16:19">
      <c r="P379" s="61"/>
      <c r="Q379" s="61"/>
      <c r="R379" s="61"/>
      <c r="S379" s="61"/>
    </row>
    <row r="380" spans="16:19">
      <c r="P380" s="61"/>
      <c r="Q380" s="61"/>
      <c r="R380" s="61"/>
      <c r="S380" s="61"/>
    </row>
    <row r="381" spans="16:19">
      <c r="P381" s="61"/>
      <c r="Q381" s="61"/>
      <c r="R381" s="61"/>
      <c r="S381" s="61"/>
    </row>
    <row r="382" spans="16:19">
      <c r="P382" s="61"/>
      <c r="Q382" s="61"/>
      <c r="R382" s="61"/>
      <c r="S382" s="61"/>
    </row>
    <row r="383" spans="16:19">
      <c r="P383" s="61"/>
      <c r="Q383" s="61"/>
      <c r="R383" s="61"/>
      <c r="S383" s="61"/>
    </row>
    <row r="384" spans="16:19">
      <c r="P384" s="61"/>
      <c r="Q384" s="61"/>
      <c r="R384" s="61"/>
      <c r="S384" s="61"/>
    </row>
    <row r="385" spans="16:19">
      <c r="P385" s="61"/>
      <c r="Q385" s="61"/>
      <c r="R385" s="61"/>
      <c r="S385" s="61"/>
    </row>
    <row r="386" spans="16:19">
      <c r="P386" s="61"/>
      <c r="Q386" s="61"/>
      <c r="R386" s="61"/>
      <c r="S386" s="61"/>
    </row>
    <row r="387" spans="16:19">
      <c r="P387" s="61"/>
      <c r="Q387" s="61"/>
      <c r="R387" s="61"/>
      <c r="S387" s="61"/>
    </row>
    <row r="388" spans="16:19">
      <c r="P388" s="61"/>
      <c r="Q388" s="61"/>
      <c r="R388" s="61"/>
      <c r="S388" s="61"/>
    </row>
    <row r="389" spans="16:19">
      <c r="P389" s="61"/>
      <c r="Q389" s="61"/>
      <c r="R389" s="61"/>
      <c r="S389" s="61"/>
    </row>
    <row r="390" spans="16:19">
      <c r="P390" s="61"/>
      <c r="Q390" s="61"/>
      <c r="R390" s="61"/>
      <c r="S390" s="61"/>
    </row>
    <row r="391" spans="16:19">
      <c r="P391" s="61"/>
      <c r="Q391" s="61"/>
      <c r="R391" s="61"/>
      <c r="S391" s="61"/>
    </row>
    <row r="392" spans="16:19">
      <c r="P392" s="61"/>
      <c r="Q392" s="61"/>
      <c r="R392" s="61"/>
      <c r="S392" s="61"/>
    </row>
    <row r="393" spans="16:19">
      <c r="P393" s="61"/>
      <c r="Q393" s="61"/>
      <c r="R393" s="61"/>
      <c r="S393" s="61"/>
    </row>
    <row r="394" spans="16:19">
      <c r="P394" s="61"/>
      <c r="Q394" s="61"/>
      <c r="R394" s="61"/>
      <c r="S394" s="61"/>
    </row>
    <row r="395" spans="16:19">
      <c r="P395" s="61"/>
      <c r="Q395" s="61"/>
      <c r="R395" s="61"/>
      <c r="S395" s="61"/>
    </row>
    <row r="396" spans="16:19">
      <c r="P396" s="61"/>
      <c r="Q396" s="61"/>
      <c r="R396" s="61"/>
      <c r="S396" s="61"/>
    </row>
    <row r="397" spans="16:19">
      <c r="P397" s="61"/>
      <c r="Q397" s="61"/>
      <c r="R397" s="61"/>
      <c r="S397" s="61"/>
    </row>
    <row r="398" spans="16:19">
      <c r="P398" s="61"/>
      <c r="Q398" s="61"/>
      <c r="R398" s="61"/>
      <c r="S398" s="61"/>
    </row>
    <row r="399" spans="16:19">
      <c r="P399" s="61"/>
      <c r="Q399" s="61"/>
      <c r="R399" s="61"/>
      <c r="S399" s="61"/>
    </row>
    <row r="400" spans="16:19">
      <c r="P400" s="61"/>
      <c r="Q400" s="61"/>
      <c r="R400" s="61"/>
      <c r="S400" s="61"/>
    </row>
    <row r="401" spans="16:19">
      <c r="P401" s="61"/>
      <c r="Q401" s="61"/>
      <c r="R401" s="61"/>
      <c r="S401" s="61"/>
    </row>
    <row r="402" spans="16:19">
      <c r="P402" s="61"/>
      <c r="Q402" s="61"/>
      <c r="R402" s="61"/>
      <c r="S402" s="61"/>
    </row>
    <row r="403" spans="16:19">
      <c r="P403" s="61"/>
      <c r="Q403" s="61"/>
      <c r="R403" s="61"/>
      <c r="S403" s="61"/>
    </row>
    <row r="404" spans="16:19">
      <c r="P404" s="61"/>
      <c r="Q404" s="61"/>
      <c r="R404" s="61"/>
      <c r="S404" s="61"/>
    </row>
    <row r="405" spans="16:19">
      <c r="P405" s="61"/>
      <c r="Q405" s="61"/>
      <c r="R405" s="61"/>
      <c r="S405" s="61"/>
    </row>
    <row r="406" spans="16:19">
      <c r="P406" s="61"/>
      <c r="Q406" s="61"/>
      <c r="R406" s="61"/>
      <c r="S406" s="61"/>
    </row>
    <row r="407" spans="16:19">
      <c r="P407" s="61"/>
      <c r="Q407" s="61"/>
      <c r="R407" s="61"/>
      <c r="S407" s="61"/>
    </row>
    <row r="408" spans="16:19">
      <c r="P408" s="61"/>
      <c r="Q408" s="61"/>
      <c r="R408" s="61"/>
      <c r="S408" s="61"/>
    </row>
    <row r="409" spans="16:19">
      <c r="P409" s="61"/>
      <c r="Q409" s="61"/>
      <c r="R409" s="61"/>
      <c r="S409" s="61"/>
    </row>
    <row r="410" spans="16:19">
      <c r="P410" s="61"/>
      <c r="Q410" s="61"/>
      <c r="R410" s="61"/>
      <c r="S410" s="61"/>
    </row>
    <row r="411" spans="16:19">
      <c r="P411" s="61"/>
      <c r="Q411" s="61"/>
      <c r="R411" s="61"/>
      <c r="S411" s="61"/>
    </row>
    <row r="412" spans="16:19">
      <c r="P412" s="61"/>
      <c r="Q412" s="61"/>
      <c r="R412" s="61"/>
      <c r="S412" s="61"/>
    </row>
    <row r="413" spans="16:19">
      <c r="P413" s="61"/>
      <c r="Q413" s="61"/>
      <c r="R413" s="61"/>
      <c r="S413" s="61"/>
    </row>
    <row r="414" spans="16:19">
      <c r="P414" s="61"/>
      <c r="Q414" s="61"/>
      <c r="R414" s="61"/>
      <c r="S414" s="61"/>
    </row>
    <row r="415" spans="16:19">
      <c r="P415" s="61"/>
      <c r="Q415" s="61"/>
      <c r="R415" s="61"/>
      <c r="S415" s="61"/>
    </row>
    <row r="416" spans="16:19">
      <c r="P416" s="61"/>
      <c r="Q416" s="61"/>
      <c r="R416" s="61"/>
      <c r="S416" s="61"/>
    </row>
    <row r="417" spans="16:19">
      <c r="P417" s="61"/>
      <c r="Q417" s="61"/>
      <c r="R417" s="61"/>
      <c r="S417" s="61"/>
    </row>
    <row r="418" spans="16:19">
      <c r="P418" s="61"/>
      <c r="Q418" s="61"/>
      <c r="R418" s="61"/>
      <c r="S418" s="61"/>
    </row>
    <row r="419" spans="16:19">
      <c r="P419" s="61"/>
      <c r="Q419" s="61"/>
      <c r="R419" s="61"/>
      <c r="S419" s="61"/>
    </row>
    <row r="420" spans="16:19">
      <c r="P420" s="61"/>
      <c r="Q420" s="61"/>
      <c r="R420" s="61"/>
      <c r="S420" s="61"/>
    </row>
    <row r="421" spans="16:19">
      <c r="P421" s="61"/>
      <c r="Q421" s="61"/>
      <c r="R421" s="61"/>
      <c r="S421" s="61"/>
    </row>
    <row r="422" spans="16:19">
      <c r="P422" s="61"/>
      <c r="Q422" s="61"/>
      <c r="R422" s="61"/>
      <c r="S422" s="61"/>
    </row>
    <row r="423" spans="16:19">
      <c r="P423" s="61"/>
      <c r="Q423" s="61"/>
      <c r="R423" s="61"/>
      <c r="S423" s="61"/>
    </row>
    <row r="424" spans="16:19">
      <c r="P424" s="61"/>
      <c r="Q424" s="61"/>
      <c r="R424" s="61"/>
      <c r="S424" s="61"/>
    </row>
    <row r="425" spans="16:19">
      <c r="P425" s="61"/>
      <c r="Q425" s="61"/>
      <c r="R425" s="61"/>
      <c r="S425" s="61"/>
    </row>
    <row r="426" spans="16:19">
      <c r="P426" s="61"/>
      <c r="Q426" s="61"/>
      <c r="R426" s="61"/>
      <c r="S426" s="61"/>
    </row>
    <row r="427" spans="16:19">
      <c r="P427" s="61"/>
      <c r="Q427" s="61"/>
      <c r="R427" s="61"/>
      <c r="S427" s="61"/>
    </row>
    <row r="428" spans="16:19">
      <c r="P428" s="61"/>
      <c r="Q428" s="61"/>
      <c r="R428" s="61"/>
      <c r="S428" s="61"/>
    </row>
    <row r="429" spans="16:19">
      <c r="P429" s="61"/>
      <c r="Q429" s="61"/>
      <c r="R429" s="61"/>
      <c r="S429" s="61"/>
    </row>
    <row r="430" spans="16:19">
      <c r="P430" s="61"/>
      <c r="Q430" s="61"/>
      <c r="R430" s="61"/>
      <c r="S430" s="61"/>
    </row>
    <row r="431" spans="16:19">
      <c r="P431" s="61"/>
      <c r="Q431" s="61"/>
      <c r="R431" s="61"/>
      <c r="S431" s="61"/>
    </row>
    <row r="432" spans="16:19">
      <c r="P432" s="61"/>
      <c r="Q432" s="61"/>
      <c r="R432" s="61"/>
      <c r="S432" s="61"/>
    </row>
    <row r="433" spans="16:19">
      <c r="P433" s="61"/>
      <c r="Q433" s="61"/>
      <c r="R433" s="61"/>
      <c r="S433" s="61"/>
    </row>
    <row r="434" spans="16:19">
      <c r="P434" s="61"/>
      <c r="Q434" s="61"/>
      <c r="R434" s="61"/>
      <c r="S434" s="61"/>
    </row>
    <row r="435" spans="16:19">
      <c r="P435" s="61"/>
      <c r="Q435" s="61"/>
      <c r="R435" s="61"/>
      <c r="S435" s="61"/>
    </row>
    <row r="436" spans="16:19">
      <c r="P436" s="61"/>
      <c r="Q436" s="61"/>
      <c r="R436" s="61"/>
      <c r="S436" s="61"/>
    </row>
    <row r="437" spans="16:19">
      <c r="P437" s="61"/>
      <c r="Q437" s="61"/>
      <c r="R437" s="61"/>
      <c r="S437" s="61"/>
    </row>
    <row r="438" spans="16:19">
      <c r="P438" s="61"/>
      <c r="Q438" s="61"/>
      <c r="R438" s="61"/>
      <c r="S438" s="61"/>
    </row>
    <row r="439" spans="16:19">
      <c r="P439" s="61"/>
      <c r="Q439" s="61"/>
      <c r="R439" s="61"/>
      <c r="S439" s="61"/>
    </row>
    <row r="440" spans="16:19">
      <c r="P440" s="61"/>
      <c r="Q440" s="61"/>
      <c r="R440" s="61"/>
      <c r="S440" s="61"/>
    </row>
    <row r="441" spans="16:19">
      <c r="P441" s="61"/>
      <c r="Q441" s="61"/>
      <c r="R441" s="61"/>
      <c r="S441" s="61"/>
    </row>
    <row r="442" spans="16:19">
      <c r="P442" s="61"/>
      <c r="Q442" s="61"/>
      <c r="R442" s="61"/>
      <c r="S442" s="61"/>
    </row>
    <row r="443" spans="16:19">
      <c r="P443" s="61"/>
      <c r="Q443" s="61"/>
      <c r="R443" s="61"/>
      <c r="S443" s="61"/>
    </row>
    <row r="444" spans="16:19">
      <c r="P444" s="61"/>
      <c r="Q444" s="61"/>
      <c r="R444" s="61"/>
      <c r="S444" s="61"/>
    </row>
    <row r="445" spans="16:19">
      <c r="P445" s="61"/>
      <c r="Q445" s="61"/>
      <c r="R445" s="61"/>
      <c r="S445" s="61"/>
    </row>
    <row r="446" spans="16:19">
      <c r="P446" s="61"/>
      <c r="Q446" s="61"/>
      <c r="R446" s="61"/>
      <c r="S446" s="61"/>
    </row>
    <row r="447" spans="16:19">
      <c r="P447" s="61"/>
      <c r="Q447" s="61"/>
      <c r="R447" s="61"/>
      <c r="S447" s="61"/>
    </row>
    <row r="448" spans="16:19">
      <c r="P448" s="61"/>
      <c r="Q448" s="61"/>
      <c r="R448" s="61"/>
      <c r="S448" s="61"/>
    </row>
    <row r="449" spans="16:19">
      <c r="P449" s="61"/>
      <c r="Q449" s="61"/>
      <c r="R449" s="61"/>
      <c r="S449" s="61"/>
    </row>
    <row r="450" spans="16:19">
      <c r="P450" s="61"/>
      <c r="Q450" s="61"/>
      <c r="R450" s="61"/>
      <c r="S450" s="61"/>
    </row>
    <row r="451" spans="16:19">
      <c r="P451" s="61"/>
      <c r="Q451" s="61"/>
      <c r="R451" s="61"/>
      <c r="S451" s="61"/>
    </row>
    <row r="452" spans="16:19">
      <c r="P452" s="61"/>
      <c r="Q452" s="61"/>
      <c r="R452" s="61"/>
      <c r="S452" s="61"/>
    </row>
    <row r="453" spans="16:19">
      <c r="P453" s="61"/>
      <c r="Q453" s="61"/>
      <c r="R453" s="61"/>
      <c r="S453" s="61"/>
    </row>
    <row r="454" spans="16:19">
      <c r="P454" s="61"/>
      <c r="Q454" s="61"/>
      <c r="R454" s="61"/>
      <c r="S454" s="61"/>
    </row>
    <row r="455" spans="16:19">
      <c r="P455" s="61"/>
      <c r="Q455" s="61"/>
      <c r="R455" s="61"/>
      <c r="S455" s="61"/>
    </row>
    <row r="456" spans="16:19">
      <c r="P456" s="61"/>
      <c r="Q456" s="61"/>
      <c r="R456" s="61"/>
      <c r="S456" s="61"/>
    </row>
    <row r="457" spans="16:19">
      <c r="P457" s="61"/>
      <c r="Q457" s="61"/>
      <c r="R457" s="61"/>
      <c r="S457" s="61"/>
    </row>
    <row r="458" spans="16:19">
      <c r="P458" s="61"/>
      <c r="Q458" s="61"/>
      <c r="R458" s="61"/>
      <c r="S458" s="61"/>
    </row>
    <row r="459" spans="16:19">
      <c r="P459" s="61"/>
      <c r="Q459" s="61"/>
      <c r="R459" s="61"/>
      <c r="S459" s="61"/>
    </row>
    <row r="460" spans="16:19">
      <c r="P460" s="61"/>
      <c r="Q460" s="61"/>
      <c r="R460" s="61"/>
      <c r="S460" s="61"/>
    </row>
    <row r="461" spans="16:19">
      <c r="P461" s="61"/>
      <c r="Q461" s="61"/>
      <c r="R461" s="61"/>
      <c r="S461" s="61"/>
    </row>
    <row r="462" spans="16:19">
      <c r="P462" s="61"/>
      <c r="Q462" s="61"/>
      <c r="R462" s="61"/>
      <c r="S462" s="61"/>
    </row>
    <row r="463" spans="16:19">
      <c r="P463" s="61"/>
      <c r="Q463" s="61"/>
      <c r="R463" s="61"/>
      <c r="S463" s="61"/>
    </row>
    <row r="464" spans="16:19">
      <c r="P464" s="61"/>
      <c r="Q464" s="61"/>
      <c r="R464" s="61"/>
      <c r="S464" s="61"/>
    </row>
    <row r="465" spans="16:19">
      <c r="P465" s="61"/>
      <c r="Q465" s="61"/>
      <c r="R465" s="61"/>
      <c r="S465" s="61"/>
    </row>
    <row r="466" spans="16:19">
      <c r="P466" s="61"/>
      <c r="Q466" s="61"/>
      <c r="R466" s="61"/>
      <c r="S466" s="61"/>
    </row>
    <row r="467" spans="16:19">
      <c r="P467" s="61"/>
      <c r="Q467" s="61"/>
      <c r="R467" s="61"/>
      <c r="S467" s="61"/>
    </row>
    <row r="468" spans="16:19">
      <c r="P468" s="61"/>
      <c r="Q468" s="61"/>
      <c r="R468" s="61"/>
      <c r="S468" s="61"/>
    </row>
    <row r="469" spans="16:19">
      <c r="P469" s="61"/>
      <c r="Q469" s="61"/>
      <c r="R469" s="61"/>
      <c r="S469" s="61"/>
    </row>
    <row r="470" spans="16:19">
      <c r="P470" s="61"/>
      <c r="Q470" s="61"/>
      <c r="R470" s="61"/>
      <c r="S470" s="61"/>
    </row>
    <row r="471" spans="16:19">
      <c r="P471" s="61"/>
      <c r="Q471" s="61"/>
      <c r="R471" s="61"/>
      <c r="S471" s="61"/>
    </row>
    <row r="472" spans="16:19">
      <c r="P472" s="61"/>
      <c r="Q472" s="61"/>
      <c r="R472" s="61"/>
      <c r="S472" s="61"/>
    </row>
    <row r="473" spans="16:19">
      <c r="P473" s="61"/>
      <c r="Q473" s="61"/>
      <c r="R473" s="61"/>
      <c r="S473" s="61"/>
    </row>
    <row r="474" spans="16:19">
      <c r="P474" s="61"/>
      <c r="Q474" s="61"/>
      <c r="R474" s="61"/>
      <c r="S474" s="61"/>
    </row>
    <row r="475" spans="16:19">
      <c r="P475" s="61"/>
      <c r="Q475" s="61"/>
      <c r="R475" s="61"/>
      <c r="S475" s="61"/>
    </row>
    <row r="476" spans="16:19">
      <c r="P476" s="61"/>
      <c r="Q476" s="61"/>
      <c r="R476" s="61"/>
      <c r="S476" s="61"/>
    </row>
    <row r="477" spans="16:19">
      <c r="P477" s="61"/>
      <c r="Q477" s="61"/>
      <c r="R477" s="61"/>
      <c r="S477" s="61"/>
    </row>
    <row r="478" spans="16:19">
      <c r="P478" s="61"/>
      <c r="Q478" s="61"/>
      <c r="R478" s="61"/>
      <c r="S478" s="61"/>
    </row>
    <row r="479" spans="16:19">
      <c r="P479" s="61"/>
      <c r="Q479" s="61"/>
      <c r="R479" s="61"/>
      <c r="S479" s="61"/>
    </row>
    <row r="480" spans="16:19">
      <c r="P480" s="61"/>
      <c r="Q480" s="61"/>
      <c r="R480" s="61"/>
      <c r="S480" s="61"/>
    </row>
    <row r="481" spans="16:19">
      <c r="P481" s="61"/>
      <c r="Q481" s="61"/>
      <c r="R481" s="61"/>
      <c r="S481" s="61"/>
    </row>
    <row r="482" spans="16:19">
      <c r="P482" s="61"/>
      <c r="Q482" s="61"/>
      <c r="R482" s="61"/>
      <c r="S482" s="61"/>
    </row>
    <row r="483" spans="16:19">
      <c r="P483" s="61"/>
      <c r="Q483" s="61"/>
      <c r="R483" s="61"/>
      <c r="S483" s="61"/>
    </row>
    <row r="484" spans="16:19">
      <c r="P484" s="61"/>
      <c r="Q484" s="61"/>
      <c r="R484" s="61"/>
      <c r="S484" s="61"/>
    </row>
    <row r="485" spans="16:19">
      <c r="P485" s="61"/>
      <c r="Q485" s="61"/>
      <c r="R485" s="61"/>
      <c r="S485" s="61"/>
    </row>
    <row r="486" spans="16:19">
      <c r="P486" s="61"/>
      <c r="Q486" s="61"/>
      <c r="R486" s="61"/>
      <c r="S486" s="61"/>
    </row>
    <row r="487" spans="16:19">
      <c r="P487" s="61"/>
      <c r="Q487" s="61"/>
      <c r="R487" s="61"/>
      <c r="S487" s="61"/>
    </row>
    <row r="488" spans="16:19">
      <c r="P488" s="61"/>
      <c r="Q488" s="61"/>
      <c r="R488" s="61"/>
      <c r="S488" s="61"/>
    </row>
    <row r="489" spans="16:19">
      <c r="P489" s="61"/>
      <c r="Q489" s="61"/>
      <c r="R489" s="61"/>
      <c r="S489" s="61"/>
    </row>
    <row r="490" spans="16:19">
      <c r="P490" s="61"/>
      <c r="Q490" s="61"/>
      <c r="R490" s="61"/>
      <c r="S490" s="61"/>
    </row>
    <row r="491" spans="16:19">
      <c r="P491" s="61"/>
      <c r="Q491" s="61"/>
      <c r="R491" s="61"/>
      <c r="S491" s="61"/>
    </row>
    <row r="492" spans="16:19">
      <c r="P492" s="61"/>
      <c r="Q492" s="61"/>
      <c r="R492" s="61"/>
      <c r="S492" s="61"/>
    </row>
    <row r="493" spans="16:19">
      <c r="P493" s="61"/>
      <c r="Q493" s="61"/>
      <c r="R493" s="61"/>
      <c r="S493" s="61"/>
    </row>
    <row r="494" spans="16:19">
      <c r="P494" s="61"/>
      <c r="Q494" s="61"/>
      <c r="R494" s="61"/>
      <c r="S494" s="61"/>
    </row>
    <row r="495" spans="16:19">
      <c r="P495" s="61"/>
      <c r="Q495" s="61"/>
      <c r="R495" s="61"/>
      <c r="S495" s="61"/>
    </row>
    <row r="496" spans="16:19">
      <c r="P496" s="61"/>
      <c r="Q496" s="61"/>
      <c r="R496" s="61"/>
      <c r="S496" s="61"/>
    </row>
    <row r="497" spans="16:19">
      <c r="P497" s="61"/>
      <c r="Q497" s="61"/>
      <c r="R497" s="61"/>
      <c r="S497" s="61"/>
    </row>
    <row r="498" spans="16:19">
      <c r="P498" s="61"/>
      <c r="Q498" s="61"/>
      <c r="R498" s="61"/>
      <c r="S498" s="61"/>
    </row>
    <row r="499" spans="16:19">
      <c r="P499" s="61"/>
      <c r="Q499" s="61"/>
      <c r="R499" s="61"/>
      <c r="S499" s="61"/>
    </row>
    <row r="500" spans="16:19">
      <c r="P500" s="61"/>
      <c r="Q500" s="61"/>
      <c r="R500" s="61"/>
      <c r="S500" s="61"/>
    </row>
    <row r="501" spans="16:19">
      <c r="P501" s="61"/>
      <c r="Q501" s="61"/>
      <c r="R501" s="61"/>
      <c r="S501" s="61"/>
    </row>
    <row r="502" spans="16:19">
      <c r="P502" s="61"/>
      <c r="Q502" s="61"/>
      <c r="R502" s="61"/>
      <c r="S502" s="61"/>
    </row>
    <row r="503" spans="16:19">
      <c r="P503" s="61"/>
      <c r="Q503" s="61"/>
      <c r="R503" s="61"/>
      <c r="S503" s="61"/>
    </row>
    <row r="504" spans="16:19">
      <c r="P504" s="61"/>
      <c r="Q504" s="61"/>
      <c r="R504" s="61"/>
      <c r="S504" s="61"/>
    </row>
    <row r="505" spans="16:19">
      <c r="P505" s="64"/>
      <c r="Q505" s="64"/>
      <c r="R505" s="64"/>
      <c r="S505" s="64"/>
    </row>
  </sheetData>
  <sheetProtection selectLockedCells="1" sort="0" autoFilter="0"/>
  <protectedRanges>
    <protectedRange sqref="B216:K216 O198:Q198 O189:Q189 O103 O180:Q180 P104:Q104 P112:Q113 P123:Q123 P125:Q125 P126 P134:Q135 P139:Q140 Q141 P143:Q144 P149:Q150 P153:Q153 O162:O163 P184:Q184 P186:Q187 P190:Q193 P195:Q195 P197:Q197 P199:Q200 O202:Q202 P211:Q211 P214:Q215 P108:Q110 P165:Q165 O196 O96 O58 O90:O91 O137:Q137 O139 O160 O2 O53:O54 O172 O121 O193 L199:N216 O64:O66 O155:P155 O27 A199:K215 A1:N198" name="AllowSortFilter"/>
    <protectedRange sqref="P38" name="AllowSortFilter_1"/>
    <protectedRange sqref="P40" name="AllowSortFilter_3"/>
    <protectedRange sqref="P41" name="AllowSortFilter_4"/>
  </protectedRanges>
  <sortState xmlns:xlrd2="http://schemas.microsoft.com/office/spreadsheetml/2017/richdata2" ref="A2:U255">
    <sortCondition ref="A1"/>
  </sortState>
  <dataValidations count="3">
    <dataValidation type="list" allowBlank="1" showInputMessage="1" showErrorMessage="1" sqref="M2:M216" xr:uid="{00000000-0002-0000-0000-000000000000}">
      <formula1>$C$250:$C$258</formula1>
    </dataValidation>
    <dataValidation type="list" allowBlank="1" showInputMessage="1" showErrorMessage="1" sqref="I53 B2:B216" xr:uid="{00000000-0002-0000-0000-000001000000}">
      <formula1>$B$250:$B$255</formula1>
    </dataValidation>
    <dataValidation type="list" allowBlank="1" showInputMessage="1" showErrorMessage="1" sqref="R219:S221 R2:S216" xr:uid="{00000000-0002-0000-0000-000002000000}">
      <formula1>"Low,Medium,High"</formula1>
    </dataValidation>
  </dataValidations>
  <hyperlinks>
    <hyperlink ref="H46" r:id="rId1" xr:uid="{00000000-0004-0000-0000-000000000000}"/>
    <hyperlink ref="H214" r:id="rId2" xr:uid="{00000000-0004-0000-0000-000001000000}"/>
    <hyperlink ref="H30" r:id="rId3" xr:uid="{00000000-0004-0000-0000-000002000000}"/>
    <hyperlink ref="H96" r:id="rId4" xr:uid="{00000000-0004-0000-0000-000003000000}"/>
    <hyperlink ref="H113" r:id="rId5" xr:uid="{00000000-0004-0000-0000-000004000000}"/>
    <hyperlink ref="H172" r:id="rId6" xr:uid="{00000000-0004-0000-0000-000005000000}"/>
    <hyperlink ref="H65" r:id="rId7" xr:uid="{00000000-0004-0000-0000-000006000000}"/>
    <hyperlink ref="H72" r:id="rId8" xr:uid="{00000000-0004-0000-0000-000007000000}"/>
    <hyperlink ref="H98" r:id="rId9" xr:uid="{00000000-0004-0000-0000-000008000000}"/>
    <hyperlink ref="H177" r:id="rId10" xr:uid="{00000000-0004-0000-0000-000009000000}"/>
    <hyperlink ref="H178" r:id="rId11" xr:uid="{00000000-0004-0000-0000-00000A000000}"/>
    <hyperlink ref="H189" r:id="rId12" xr:uid="{00000000-0004-0000-0000-00000B000000}"/>
    <hyperlink ref="H211" r:id="rId13" xr:uid="{00000000-0004-0000-0000-00000C000000}"/>
    <hyperlink ref="H85" r:id="rId14" xr:uid="{00000000-0004-0000-0000-00000D000000}"/>
    <hyperlink ref="H173" r:id="rId15" xr:uid="{00000000-0004-0000-0000-00000E000000}"/>
    <hyperlink ref="H184" r:id="rId16" xr:uid="{00000000-0004-0000-0000-00000F000000}"/>
    <hyperlink ref="H210" r:id="rId17" xr:uid="{00000000-0004-0000-0000-000010000000}"/>
    <hyperlink ref="H180" r:id="rId18" xr:uid="{00000000-0004-0000-0000-000011000000}"/>
    <hyperlink ref="H112" r:id="rId19" xr:uid="{00000000-0004-0000-0000-000012000000}"/>
    <hyperlink ref="H215" r:id="rId20" xr:uid="{00000000-0004-0000-0000-000013000000}"/>
    <hyperlink ref="H160" r:id="rId21" xr:uid="{00000000-0004-0000-0000-000014000000}"/>
    <hyperlink ref="H33" r:id="rId22" xr:uid="{00000000-0004-0000-0000-000015000000}"/>
    <hyperlink ref="H125" r:id="rId23" xr:uid="{00000000-0004-0000-0000-000016000000}"/>
    <hyperlink ref="H143" r:id="rId24" xr:uid="{00000000-0004-0000-0000-000017000000}"/>
    <hyperlink ref="H73" r:id="rId25" tooltip="Original URL: https://web.microsoftstream.com/video/ebcefab7-920c-4409-895e-a5a8147e490e?list=studio. Click or tap if you trust this link." display="https://nam03.safelinks.protection.outlook.com/?url=https%3A%2F%2Fweb.microsoftstream.com%2Fvideo%2Febcefab7-920c-4409-895e-a5a8147e490e%3Flist%3Dstudio&amp;data=02%7C01%7CRazak.Kasim%40smith-nephew.com%7Cd2362b4d46614710eefb08d85639b25a%7C273106dc287842ebb7c8069dcf334687%7C0%7C0%7C637354153109059564&amp;sdata=goJt9p3H83yi27RQiY4G7Iuo3pGiX2WcbKKco8mHbZw%3D&amp;reserved=0" xr:uid="{00000000-0004-0000-0000-000018000000}"/>
    <hyperlink ref="H74" r:id="rId26" tooltip="Original URL: https://web.microsoftstream.com/video/ebcefab7-920c-4409-895e-a5a8147e490e?list=studio. Click or tap if you trust this link." display="https://nam03.safelinks.protection.outlook.com/?url=https%3A%2F%2Fweb.microsoftstream.com%2Fvideo%2Febcefab7-920c-4409-895e-a5a8147e490e%3Flist%3Dstudio&amp;data=02%7C01%7CRazak.Kasim%40smith-nephew.com%7Cd2362b4d46614710eefb08d85639b25a%7C273106dc287842ebb7c8069dcf334687%7C0%7C0%7C637354153109059564&amp;sdata=goJt9p3H83yi27RQiY4G7Iuo3pGiX2WcbKKco8mHbZw%3D&amp;reserved=0" xr:uid="{00000000-0004-0000-0000-000019000000}"/>
    <hyperlink ref="H102" r:id="rId27" tooltip="Original URL: https://web.microsoftstream.com/video/ebcefab7-920c-4409-895e-a5a8147e490e?list=studio. Click or tap if you trust this link." display="https://nam03.safelinks.protection.outlook.com/?url=https%3A%2F%2Fweb.microsoftstream.com%2Fvideo%2Febcefab7-920c-4409-895e-a5a8147e490e%3Flist%3Dstudio&amp;data=02%7C01%7CRazak.Kasim%40smith-nephew.com%7Cd2362b4d46614710eefb08d85639b25a%7C273106dc287842ebb7c8069dcf334687%7C0%7C0%7C637354153109059564&amp;sdata=goJt9p3H83yi27RQiY4G7Iuo3pGiX2WcbKKco8mHbZw%3D&amp;reserved=0" xr:uid="{00000000-0004-0000-0000-00001A000000}"/>
    <hyperlink ref="H142" r:id="rId28" xr:uid="{00000000-0004-0000-0000-00001B000000}"/>
    <hyperlink ref="H23" r:id="rId29" xr:uid="{00000000-0004-0000-0000-00001C000000}"/>
    <hyperlink ref="H110" r:id="rId30" xr:uid="{00000000-0004-0000-0000-00001D000000}"/>
    <hyperlink ref="H66" r:id="rId31" xr:uid="{00000000-0004-0000-0000-00001E000000}"/>
    <hyperlink ref="H193" r:id="rId32" xr:uid="{00000000-0004-0000-0000-00001F000000}"/>
    <hyperlink ref="H93" r:id="rId33" xr:uid="{00000000-0004-0000-0000-000020000000}"/>
    <hyperlink ref="H17" r:id="rId34" xr:uid="{00000000-0004-0000-0000-000021000000}"/>
    <hyperlink ref="H140" r:id="rId35" xr:uid="{00000000-0004-0000-0000-000022000000}"/>
    <hyperlink ref="H130" r:id="rId36" xr:uid="{00000000-0004-0000-0000-000023000000}"/>
    <hyperlink ref="H99" r:id="rId37" xr:uid="{00000000-0004-0000-0000-000024000000}"/>
    <hyperlink ref="H100" r:id="rId38" xr:uid="{00000000-0004-0000-0000-000025000000}"/>
    <hyperlink ref="H174" r:id="rId39" xr:uid="{50D42CF0-427B-41C0-971F-5109097DF2F2}"/>
    <hyperlink ref="H14" r:id="rId40" xr:uid="{F9BD5640-C4F2-4404-9E58-7E00C4B1ED3E}"/>
  </hyperlinks>
  <pageMargins left="0.7" right="0.7" top="0.75" bottom="0.75" header="0.3" footer="0.3"/>
  <pageSetup orientation="portrait" r:id="rId4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42"/>
  <sheetViews>
    <sheetView zoomScale="80" zoomScaleNormal="80" workbookViewId="0">
      <pane ySplit="1" topLeftCell="A2" activePane="bottomLeft" state="frozen"/>
      <selection pane="bottomLeft"/>
    </sheetView>
  </sheetViews>
  <sheetFormatPr defaultColWidth="9.140625" defaultRowHeight="14.45"/>
  <cols>
    <col min="1" max="1" width="25" customWidth="1"/>
    <col min="2" max="2" width="55.42578125" customWidth="1"/>
    <col min="3" max="7" width="16.5703125" customWidth="1"/>
    <col min="8" max="8" width="13.5703125" customWidth="1"/>
    <col min="9" max="10" width="16.5703125" customWidth="1"/>
    <col min="11" max="11" width="8.5703125" customWidth="1"/>
    <col min="12" max="12" width="13.5703125" style="5" customWidth="1"/>
    <col min="13" max="13" width="13.42578125" style="5" customWidth="1"/>
    <col min="14" max="14" width="12.85546875" customWidth="1"/>
    <col min="15" max="16" width="13.5703125" customWidth="1"/>
    <col min="17" max="17" width="16.140625" style="5" customWidth="1"/>
    <col min="18" max="18" width="16.140625" style="3" customWidth="1"/>
    <col min="19" max="19" width="16.140625" style="5" customWidth="1"/>
    <col min="20" max="23" width="16.140625" style="3" customWidth="1"/>
    <col min="24" max="24" width="20.140625" style="3" customWidth="1"/>
    <col min="25" max="26" width="16.140625" style="3" customWidth="1"/>
    <col min="27" max="27" width="40.42578125" customWidth="1"/>
    <col min="28" max="28" width="27.85546875" customWidth="1"/>
    <col min="29" max="29" width="18.7109375" customWidth="1"/>
    <col min="30" max="30" width="19.28515625" customWidth="1"/>
    <col min="31" max="31" width="19.28515625" bestFit="1" customWidth="1"/>
    <col min="32" max="32" width="18.140625" customWidth="1"/>
    <col min="33" max="33" width="16.42578125" customWidth="1"/>
  </cols>
  <sheetData>
    <row r="1" spans="1:35" ht="57.95">
      <c r="A1" s="66" t="s">
        <v>0</v>
      </c>
      <c r="B1" s="66" t="s">
        <v>388</v>
      </c>
      <c r="C1" s="66" t="s">
        <v>389</v>
      </c>
      <c r="D1" s="66" t="s">
        <v>390</v>
      </c>
      <c r="E1" s="66" t="s">
        <v>391</v>
      </c>
      <c r="F1" s="66" t="s">
        <v>392</v>
      </c>
      <c r="G1" s="66" t="s">
        <v>393</v>
      </c>
      <c r="H1" s="66" t="s">
        <v>394</v>
      </c>
      <c r="I1" s="66" t="s">
        <v>395</v>
      </c>
      <c r="J1" s="66" t="s">
        <v>396</v>
      </c>
      <c r="K1" s="66" t="s">
        <v>397</v>
      </c>
      <c r="L1" s="67" t="s">
        <v>398</v>
      </c>
      <c r="M1" s="67" t="s">
        <v>399</v>
      </c>
      <c r="N1" s="66" t="s">
        <v>400</v>
      </c>
      <c r="O1" s="66" t="s">
        <v>401</v>
      </c>
      <c r="P1" s="66" t="s">
        <v>402</v>
      </c>
      <c r="Q1" s="67" t="s">
        <v>403</v>
      </c>
      <c r="R1" s="68" t="s">
        <v>404</v>
      </c>
      <c r="S1" s="67" t="s">
        <v>405</v>
      </c>
      <c r="T1" s="68" t="s">
        <v>406</v>
      </c>
      <c r="U1" s="68" t="s">
        <v>407</v>
      </c>
      <c r="V1" s="68" t="s">
        <v>408</v>
      </c>
      <c r="W1" s="68" t="s">
        <v>409</v>
      </c>
      <c r="X1" s="68" t="s">
        <v>410</v>
      </c>
      <c r="Y1" s="68" t="s">
        <v>411</v>
      </c>
      <c r="Z1" s="68" t="s">
        <v>412</v>
      </c>
      <c r="AA1" s="69" t="s">
        <v>413</v>
      </c>
      <c r="AB1" s="69" t="s">
        <v>414</v>
      </c>
      <c r="AC1" s="69" t="s">
        <v>415</v>
      </c>
      <c r="AD1" s="69" t="s">
        <v>416</v>
      </c>
      <c r="AE1" s="69" t="s">
        <v>417</v>
      </c>
      <c r="AF1" s="70" t="s">
        <v>418</v>
      </c>
      <c r="AG1" s="70" t="s">
        <v>419</v>
      </c>
      <c r="AH1" t="s">
        <v>420</v>
      </c>
    </row>
    <row r="2" spans="1:35" ht="35.1" customHeight="1">
      <c r="A2" s="71" t="s">
        <v>21</v>
      </c>
      <c r="B2" s="72"/>
      <c r="C2" s="71" t="s">
        <v>421</v>
      </c>
      <c r="D2" s="71" t="s">
        <v>293</v>
      </c>
      <c r="E2" s="71"/>
      <c r="F2" s="71" t="s">
        <v>422</v>
      </c>
      <c r="G2" s="71" t="s">
        <v>423</v>
      </c>
      <c r="H2" s="71"/>
      <c r="I2" s="71"/>
      <c r="J2" s="71"/>
      <c r="K2" s="71" t="s">
        <v>424</v>
      </c>
      <c r="L2" s="73">
        <v>44056</v>
      </c>
      <c r="M2" s="73">
        <v>44064</v>
      </c>
      <c r="N2" s="73"/>
      <c r="O2" s="73"/>
      <c r="P2" s="71" t="s">
        <v>25</v>
      </c>
      <c r="Q2" s="73" t="s">
        <v>25</v>
      </c>
      <c r="R2" s="74">
        <v>1</v>
      </c>
      <c r="S2" s="73">
        <v>44064</v>
      </c>
      <c r="T2" s="74">
        <v>1</v>
      </c>
      <c r="U2" s="74" t="s">
        <v>425</v>
      </c>
      <c r="V2" s="75"/>
      <c r="W2" s="74"/>
      <c r="X2" s="74" t="s">
        <v>426</v>
      </c>
      <c r="Y2" s="74" t="s">
        <v>427</v>
      </c>
      <c r="Z2" s="74" t="s">
        <v>427</v>
      </c>
      <c r="AA2" s="74" t="s">
        <v>428</v>
      </c>
      <c r="AB2" s="76"/>
      <c r="AC2" s="77">
        <v>44078</v>
      </c>
      <c r="AD2" s="77">
        <v>44083</v>
      </c>
      <c r="AE2" s="78" t="s">
        <v>429</v>
      </c>
      <c r="AF2" s="79">
        <v>44090</v>
      </c>
      <c r="AG2" s="79"/>
      <c r="AH2" t="s">
        <v>28</v>
      </c>
    </row>
    <row r="3" spans="1:35" ht="35.1" customHeight="1">
      <c r="A3" s="71" t="s">
        <v>29</v>
      </c>
      <c r="B3" s="72" t="s">
        <v>430</v>
      </c>
      <c r="C3" s="71" t="s">
        <v>431</v>
      </c>
      <c r="D3" s="71" t="s">
        <v>25</v>
      </c>
      <c r="E3" s="71" t="s">
        <v>432</v>
      </c>
      <c r="F3" s="71" t="s">
        <v>433</v>
      </c>
      <c r="G3" s="71" t="s">
        <v>433</v>
      </c>
      <c r="H3" s="71" t="s">
        <v>434</v>
      </c>
      <c r="I3" s="71" t="s">
        <v>435</v>
      </c>
      <c r="J3" s="71" t="s">
        <v>434</v>
      </c>
      <c r="K3" s="71" t="s">
        <v>424</v>
      </c>
      <c r="L3" s="73">
        <v>44028</v>
      </c>
      <c r="M3" s="73" t="s">
        <v>206</v>
      </c>
      <c r="N3" s="73" t="s">
        <v>206</v>
      </c>
      <c r="O3" s="73" t="s">
        <v>206</v>
      </c>
      <c r="P3" s="73" t="s">
        <v>206</v>
      </c>
      <c r="Q3" s="73" t="s">
        <v>206</v>
      </c>
      <c r="R3" s="73" t="s">
        <v>206</v>
      </c>
      <c r="S3" s="73" t="s">
        <v>206</v>
      </c>
      <c r="T3" s="74">
        <v>1</v>
      </c>
      <c r="U3" s="74" t="s">
        <v>436</v>
      </c>
      <c r="V3" s="75"/>
      <c r="W3" s="74"/>
      <c r="X3" s="74" t="s">
        <v>23</v>
      </c>
      <c r="Y3" s="74" t="s">
        <v>437</v>
      </c>
      <c r="Z3" s="74" t="s">
        <v>437</v>
      </c>
      <c r="AA3" s="80" t="s">
        <v>438</v>
      </c>
      <c r="AB3" s="80"/>
      <c r="AC3" s="81">
        <v>44028</v>
      </c>
      <c r="AD3" s="77"/>
      <c r="AE3" s="78"/>
      <c r="AF3" s="79"/>
      <c r="AG3" s="82"/>
    </row>
    <row r="4" spans="1:35" ht="35.1" customHeight="1">
      <c r="A4" s="71" t="s">
        <v>32</v>
      </c>
      <c r="B4" s="72" t="s">
        <v>439</v>
      </c>
      <c r="C4" s="71" t="s">
        <v>440</v>
      </c>
      <c r="D4" s="71" t="s">
        <v>25</v>
      </c>
      <c r="E4" s="71" t="s">
        <v>441</v>
      </c>
      <c r="F4" s="71" t="s">
        <v>442</v>
      </c>
      <c r="G4" s="71" t="s">
        <v>443</v>
      </c>
      <c r="H4" s="71" t="s">
        <v>444</v>
      </c>
      <c r="I4" s="71" t="s">
        <v>445</v>
      </c>
      <c r="J4" s="71" t="s">
        <v>446</v>
      </c>
      <c r="K4" s="71" t="s">
        <v>447</v>
      </c>
      <c r="L4" s="73">
        <v>44021</v>
      </c>
      <c r="M4" s="73">
        <v>44040</v>
      </c>
      <c r="N4" s="73" t="s">
        <v>206</v>
      </c>
      <c r="O4" s="73" t="s">
        <v>206</v>
      </c>
      <c r="P4" s="73" t="s">
        <v>206</v>
      </c>
      <c r="Q4" s="73" t="s">
        <v>206</v>
      </c>
      <c r="R4" s="73" t="s">
        <v>206</v>
      </c>
      <c r="S4" s="73" t="s">
        <v>206</v>
      </c>
      <c r="T4" s="74">
        <v>1</v>
      </c>
      <c r="U4" s="74" t="s">
        <v>448</v>
      </c>
      <c r="V4" s="75"/>
      <c r="W4" s="74"/>
      <c r="X4" s="74" t="s">
        <v>23</v>
      </c>
      <c r="Y4" s="74" t="s">
        <v>437</v>
      </c>
      <c r="Z4" s="74" t="s">
        <v>437</v>
      </c>
      <c r="AA4" s="80" t="s">
        <v>449</v>
      </c>
      <c r="AB4" s="76"/>
      <c r="AC4" s="77">
        <v>44068</v>
      </c>
      <c r="AD4" s="77"/>
      <c r="AE4" s="78"/>
      <c r="AF4" s="79"/>
      <c r="AG4" s="82"/>
    </row>
    <row r="5" spans="1:35" ht="32.25" customHeight="1">
      <c r="A5" s="71" t="s">
        <v>33</v>
      </c>
      <c r="B5" s="72" t="s">
        <v>450</v>
      </c>
      <c r="C5" s="71" t="s">
        <v>431</v>
      </c>
      <c r="D5" s="71" t="s">
        <v>25</v>
      </c>
      <c r="E5" s="71" t="s">
        <v>432</v>
      </c>
      <c r="F5" s="71" t="s">
        <v>451</v>
      </c>
      <c r="G5" s="71" t="s">
        <v>452</v>
      </c>
      <c r="H5" s="71" t="s">
        <v>435</v>
      </c>
      <c r="I5" s="71" t="s">
        <v>453</v>
      </c>
      <c r="J5" s="71" t="s">
        <v>446</v>
      </c>
      <c r="K5" s="71" t="s">
        <v>424</v>
      </c>
      <c r="L5" s="73">
        <v>44029</v>
      </c>
      <c r="M5" s="73" t="s">
        <v>206</v>
      </c>
      <c r="N5" s="73" t="s">
        <v>206</v>
      </c>
      <c r="O5" s="73" t="s">
        <v>206</v>
      </c>
      <c r="P5" s="73" t="s">
        <v>206</v>
      </c>
      <c r="Q5" s="73" t="s">
        <v>206</v>
      </c>
      <c r="R5" s="74" t="s">
        <v>206</v>
      </c>
      <c r="S5" s="73" t="s">
        <v>206</v>
      </c>
      <c r="T5" s="74">
        <v>1</v>
      </c>
      <c r="U5" s="74" t="s">
        <v>436</v>
      </c>
      <c r="V5" s="75"/>
      <c r="W5" s="74"/>
      <c r="X5" s="74" t="s">
        <v>23</v>
      </c>
      <c r="Y5" s="74" t="s">
        <v>437</v>
      </c>
      <c r="Z5" s="74" t="s">
        <v>437</v>
      </c>
      <c r="AA5" s="80" t="s">
        <v>438</v>
      </c>
      <c r="AB5" s="76"/>
      <c r="AC5" s="77">
        <v>44033</v>
      </c>
      <c r="AD5" s="77"/>
      <c r="AE5" s="78"/>
      <c r="AF5" s="79"/>
      <c r="AG5" s="82"/>
    </row>
    <row r="6" spans="1:35" ht="35.1" customHeight="1">
      <c r="A6" s="71" t="s">
        <v>35</v>
      </c>
      <c r="B6" s="72" t="s">
        <v>454</v>
      </c>
      <c r="C6" s="71" t="s">
        <v>440</v>
      </c>
      <c r="D6" s="71" t="s">
        <v>25</v>
      </c>
      <c r="E6" s="71" t="s">
        <v>441</v>
      </c>
      <c r="F6" s="71" t="s">
        <v>442</v>
      </c>
      <c r="G6" s="71" t="s">
        <v>443</v>
      </c>
      <c r="H6" s="71" t="s">
        <v>444</v>
      </c>
      <c r="I6" s="71" t="s">
        <v>455</v>
      </c>
      <c r="J6" s="71" t="s">
        <v>446</v>
      </c>
      <c r="K6" s="71" t="s">
        <v>447</v>
      </c>
      <c r="L6" s="73">
        <v>44021</v>
      </c>
      <c r="M6" s="73">
        <v>44026</v>
      </c>
      <c r="N6" s="73"/>
      <c r="O6" s="73"/>
      <c r="P6" s="71" t="s">
        <v>25</v>
      </c>
      <c r="Q6" s="83" t="s">
        <v>25</v>
      </c>
      <c r="R6" s="74">
        <v>1</v>
      </c>
      <c r="S6" s="73">
        <v>44026</v>
      </c>
      <c r="T6" s="74">
        <v>1</v>
      </c>
      <c r="U6" s="74" t="s">
        <v>425</v>
      </c>
      <c r="V6" s="75"/>
      <c r="W6" s="74"/>
      <c r="X6" s="74" t="s">
        <v>76</v>
      </c>
      <c r="Y6" s="74" t="s">
        <v>427</v>
      </c>
      <c r="Z6" s="74" t="s">
        <v>427</v>
      </c>
      <c r="AA6" s="80" t="s">
        <v>456</v>
      </c>
      <c r="AB6" s="84" t="s">
        <v>457</v>
      </c>
      <c r="AC6" s="81">
        <v>44060</v>
      </c>
      <c r="AD6" s="85">
        <v>44057</v>
      </c>
      <c r="AE6" s="86" t="s">
        <v>429</v>
      </c>
      <c r="AF6" s="79">
        <v>44099</v>
      </c>
      <c r="AG6" s="87">
        <v>44067</v>
      </c>
      <c r="AH6" t="s">
        <v>458</v>
      </c>
    </row>
    <row r="7" spans="1:35" ht="35.1" customHeight="1">
      <c r="A7" s="71" t="s">
        <v>39</v>
      </c>
      <c r="B7" s="72" t="s">
        <v>459</v>
      </c>
      <c r="C7" s="71" t="s">
        <v>460</v>
      </c>
      <c r="D7" s="71" t="s">
        <v>25</v>
      </c>
      <c r="E7" s="71" t="s">
        <v>441</v>
      </c>
      <c r="F7" s="71" t="s">
        <v>461</v>
      </c>
      <c r="G7" s="71" t="s">
        <v>461</v>
      </c>
      <c r="H7" s="71" t="s">
        <v>461</v>
      </c>
      <c r="I7" s="71" t="s">
        <v>462</v>
      </c>
      <c r="J7" s="71" t="s">
        <v>463</v>
      </c>
      <c r="K7" s="71" t="s">
        <v>464</v>
      </c>
      <c r="L7" s="73">
        <v>44018</v>
      </c>
      <c r="M7" s="73" t="s">
        <v>206</v>
      </c>
      <c r="N7" s="73" t="s">
        <v>206</v>
      </c>
      <c r="O7" s="73" t="s">
        <v>206</v>
      </c>
      <c r="P7" s="73" t="s">
        <v>206</v>
      </c>
      <c r="Q7" s="73" t="s">
        <v>206</v>
      </c>
      <c r="R7" s="73" t="s">
        <v>206</v>
      </c>
      <c r="S7" s="73" t="s">
        <v>206</v>
      </c>
      <c r="T7" s="74">
        <v>1</v>
      </c>
      <c r="U7" s="74" t="s">
        <v>382</v>
      </c>
      <c r="V7" s="75">
        <v>44013</v>
      </c>
      <c r="W7" s="74"/>
      <c r="X7" s="74" t="s">
        <v>382</v>
      </c>
      <c r="Y7" s="74" t="s">
        <v>437</v>
      </c>
      <c r="Z7" s="74" t="s">
        <v>437</v>
      </c>
      <c r="AA7" s="80" t="s">
        <v>465</v>
      </c>
      <c r="AB7" s="80"/>
      <c r="AC7" s="81">
        <v>44012</v>
      </c>
      <c r="AD7" s="77"/>
      <c r="AE7" s="78"/>
      <c r="AF7" s="82"/>
      <c r="AG7" s="82"/>
      <c r="AI7" s="88"/>
    </row>
    <row r="8" spans="1:35" ht="35.1" customHeight="1">
      <c r="A8" s="71" t="s">
        <v>40</v>
      </c>
      <c r="B8" s="72" t="s">
        <v>466</v>
      </c>
      <c r="C8" s="71" t="s">
        <v>467</v>
      </c>
      <c r="D8" s="71" t="s">
        <v>25</v>
      </c>
      <c r="E8" s="89" t="s">
        <v>432</v>
      </c>
      <c r="F8" s="71" t="s">
        <v>468</v>
      </c>
      <c r="G8" s="71" t="s">
        <v>469</v>
      </c>
      <c r="H8" s="71" t="s">
        <v>446</v>
      </c>
      <c r="I8" s="71" t="s">
        <v>470</v>
      </c>
      <c r="J8" s="71"/>
      <c r="K8" s="71" t="s">
        <v>464</v>
      </c>
      <c r="L8" s="73">
        <v>44042</v>
      </c>
      <c r="M8" s="73">
        <v>44061</v>
      </c>
      <c r="N8" s="73"/>
      <c r="O8" s="73"/>
      <c r="P8" s="71" t="s">
        <v>25</v>
      </c>
      <c r="Q8" s="73" t="s">
        <v>25</v>
      </c>
      <c r="R8" s="74">
        <v>1</v>
      </c>
      <c r="S8" s="73">
        <v>44061</v>
      </c>
      <c r="T8" s="74">
        <v>1</v>
      </c>
      <c r="U8" s="74" t="s">
        <v>425</v>
      </c>
      <c r="V8" s="75"/>
      <c r="W8" s="74"/>
      <c r="X8" s="74" t="s">
        <v>76</v>
      </c>
      <c r="Y8" s="74" t="s">
        <v>427</v>
      </c>
      <c r="Z8" s="74" t="s">
        <v>427</v>
      </c>
      <c r="AA8" s="80" t="s">
        <v>471</v>
      </c>
      <c r="AB8" s="76"/>
      <c r="AC8" s="77">
        <v>44067</v>
      </c>
      <c r="AD8" s="77">
        <v>44074</v>
      </c>
      <c r="AE8" s="78" t="s">
        <v>472</v>
      </c>
      <c r="AF8" s="82"/>
      <c r="AG8" s="90">
        <v>44084</v>
      </c>
      <c r="AH8" t="s">
        <v>28</v>
      </c>
    </row>
    <row r="9" spans="1:35" ht="35.1" customHeight="1">
      <c r="A9" s="71" t="s">
        <v>42</v>
      </c>
      <c r="B9" s="72" t="s">
        <v>473</v>
      </c>
      <c r="C9" s="71" t="s">
        <v>440</v>
      </c>
      <c r="D9" s="71" t="s">
        <v>25</v>
      </c>
      <c r="E9" s="71" t="s">
        <v>432</v>
      </c>
      <c r="F9" s="71" t="s">
        <v>442</v>
      </c>
      <c r="G9" s="71" t="s">
        <v>443</v>
      </c>
      <c r="H9" s="71" t="s">
        <v>444</v>
      </c>
      <c r="I9" s="71" t="s">
        <v>474</v>
      </c>
      <c r="J9" s="71" t="s">
        <v>446</v>
      </c>
      <c r="K9" s="71" t="s">
        <v>447</v>
      </c>
      <c r="L9" s="73">
        <v>44028</v>
      </c>
      <c r="M9" s="73">
        <v>44040</v>
      </c>
      <c r="N9" s="73"/>
      <c r="O9" s="73"/>
      <c r="P9" s="71" t="s">
        <v>25</v>
      </c>
      <c r="Q9" s="73" t="s">
        <v>25</v>
      </c>
      <c r="R9" s="74">
        <v>1</v>
      </c>
      <c r="S9" s="73">
        <v>44040</v>
      </c>
      <c r="T9" s="74">
        <v>1</v>
      </c>
      <c r="U9" s="74" t="s">
        <v>425</v>
      </c>
      <c r="V9" s="75"/>
      <c r="W9" s="74"/>
      <c r="X9" s="74" t="s">
        <v>76</v>
      </c>
      <c r="Y9" s="74" t="s">
        <v>427</v>
      </c>
      <c r="Z9" s="74" t="s">
        <v>427</v>
      </c>
      <c r="AA9" s="76" t="s">
        <v>475</v>
      </c>
      <c r="AB9" s="76"/>
      <c r="AC9" s="85">
        <v>44064</v>
      </c>
      <c r="AD9" s="85">
        <v>44064</v>
      </c>
      <c r="AE9" s="86" t="s">
        <v>429</v>
      </c>
      <c r="AF9" s="82">
        <v>44099</v>
      </c>
      <c r="AG9" s="87">
        <v>44067</v>
      </c>
      <c r="AH9" t="s">
        <v>476</v>
      </c>
    </row>
    <row r="10" spans="1:35" ht="35.1" customHeight="1">
      <c r="A10" s="71" t="s">
        <v>46</v>
      </c>
      <c r="B10" s="72" t="s">
        <v>477</v>
      </c>
      <c r="C10" s="71" t="s">
        <v>421</v>
      </c>
      <c r="D10" s="71" t="s">
        <v>25</v>
      </c>
      <c r="E10" s="71" t="s">
        <v>441</v>
      </c>
      <c r="F10" s="71" t="s">
        <v>422</v>
      </c>
      <c r="G10" s="71" t="s">
        <v>423</v>
      </c>
      <c r="H10" s="71" t="s">
        <v>446</v>
      </c>
      <c r="I10" s="71" t="s">
        <v>478</v>
      </c>
      <c r="J10" s="71" t="s">
        <v>478</v>
      </c>
      <c r="K10" s="71" t="s">
        <v>424</v>
      </c>
      <c r="L10" s="73">
        <v>44019</v>
      </c>
      <c r="M10" s="73" t="s">
        <v>206</v>
      </c>
      <c r="N10" s="73" t="s">
        <v>206</v>
      </c>
      <c r="O10" s="73" t="s">
        <v>206</v>
      </c>
      <c r="P10" s="73" t="s">
        <v>206</v>
      </c>
      <c r="Q10" s="73" t="s">
        <v>206</v>
      </c>
      <c r="R10" s="91" t="s">
        <v>206</v>
      </c>
      <c r="S10" s="73" t="s">
        <v>206</v>
      </c>
      <c r="T10" s="74">
        <v>1</v>
      </c>
      <c r="U10" s="74" t="s">
        <v>479</v>
      </c>
      <c r="V10" s="75"/>
      <c r="W10" s="74"/>
      <c r="X10" s="74" t="s">
        <v>23</v>
      </c>
      <c r="Y10" s="74" t="s">
        <v>437</v>
      </c>
      <c r="Z10" s="74" t="s">
        <v>437</v>
      </c>
      <c r="AA10" s="80" t="s">
        <v>480</v>
      </c>
      <c r="AB10" s="80"/>
      <c r="AC10" s="81">
        <v>44020</v>
      </c>
      <c r="AD10" s="77"/>
      <c r="AE10" s="78"/>
      <c r="AF10" s="82"/>
      <c r="AG10" s="82"/>
    </row>
    <row r="11" spans="1:35" ht="35.1" customHeight="1">
      <c r="A11" s="71" t="s">
        <v>48</v>
      </c>
      <c r="B11" s="72" t="s">
        <v>481</v>
      </c>
      <c r="C11" s="71" t="s">
        <v>467</v>
      </c>
      <c r="D11" s="71" t="s">
        <v>25</v>
      </c>
      <c r="E11" s="71" t="s">
        <v>482</v>
      </c>
      <c r="F11" s="71" t="s">
        <v>468</v>
      </c>
      <c r="G11" s="71" t="s">
        <v>469</v>
      </c>
      <c r="H11" s="71" t="s">
        <v>446</v>
      </c>
      <c r="I11" s="71" t="s">
        <v>483</v>
      </c>
      <c r="J11" s="71" t="s">
        <v>446</v>
      </c>
      <c r="K11" s="76"/>
      <c r="L11" s="73">
        <v>44032</v>
      </c>
      <c r="M11" s="92">
        <v>44070</v>
      </c>
      <c r="N11" s="92"/>
      <c r="O11" s="92"/>
      <c r="P11" s="76" t="s">
        <v>25</v>
      </c>
      <c r="Q11" s="92" t="s">
        <v>25</v>
      </c>
      <c r="R11" s="93">
        <v>1</v>
      </c>
      <c r="S11" s="92">
        <v>44078</v>
      </c>
      <c r="T11" s="93">
        <v>1</v>
      </c>
      <c r="U11" s="74" t="s">
        <v>425</v>
      </c>
      <c r="V11" s="94"/>
      <c r="W11" s="93"/>
      <c r="X11" s="74" t="s">
        <v>76</v>
      </c>
      <c r="Y11" s="74" t="s">
        <v>427</v>
      </c>
      <c r="Z11" s="74" t="s">
        <v>427</v>
      </c>
      <c r="AA11" s="74" t="s">
        <v>456</v>
      </c>
      <c r="AB11" s="74"/>
      <c r="AC11" s="77">
        <v>44078</v>
      </c>
      <c r="AD11" s="77">
        <v>44084</v>
      </c>
      <c r="AE11" s="78" t="s">
        <v>429</v>
      </c>
      <c r="AF11" s="82">
        <v>44104</v>
      </c>
      <c r="AG11" s="82"/>
    </row>
    <row r="12" spans="1:35" ht="35.1" customHeight="1">
      <c r="A12" s="71" t="s">
        <v>49</v>
      </c>
      <c r="B12" s="72" t="s">
        <v>484</v>
      </c>
      <c r="C12" s="71" t="s">
        <v>460</v>
      </c>
      <c r="D12" s="71" t="s">
        <v>25</v>
      </c>
      <c r="E12" s="71" t="s">
        <v>441</v>
      </c>
      <c r="F12" s="71" t="s">
        <v>485</v>
      </c>
      <c r="G12" s="71" t="s">
        <v>486</v>
      </c>
      <c r="H12" s="71" t="s">
        <v>486</v>
      </c>
      <c r="I12" s="71" t="s">
        <v>487</v>
      </c>
      <c r="J12" s="71" t="s">
        <v>488</v>
      </c>
      <c r="K12" s="71" t="s">
        <v>424</v>
      </c>
      <c r="L12" s="73">
        <v>44022</v>
      </c>
      <c r="M12" s="73"/>
      <c r="N12" s="73" t="s">
        <v>206</v>
      </c>
      <c r="O12" s="73" t="s">
        <v>206</v>
      </c>
      <c r="P12" s="71" t="s">
        <v>206</v>
      </c>
      <c r="Q12" s="71" t="s">
        <v>206</v>
      </c>
      <c r="R12" s="74">
        <v>1</v>
      </c>
      <c r="S12" s="73">
        <v>44022</v>
      </c>
      <c r="T12" s="74">
        <v>1</v>
      </c>
      <c r="U12" s="74" t="s">
        <v>425</v>
      </c>
      <c r="V12" s="75"/>
      <c r="W12" s="74"/>
      <c r="X12" s="74" t="s">
        <v>76</v>
      </c>
      <c r="Y12" s="74" t="s">
        <v>427</v>
      </c>
      <c r="Z12" s="74" t="s">
        <v>427</v>
      </c>
      <c r="AA12" s="76" t="s">
        <v>475</v>
      </c>
      <c r="AB12" s="80"/>
      <c r="AC12" s="81">
        <v>44064</v>
      </c>
      <c r="AD12" s="85">
        <v>44064</v>
      </c>
      <c r="AE12" s="86" t="s">
        <v>429</v>
      </c>
      <c r="AF12" s="82">
        <v>44089</v>
      </c>
      <c r="AG12" s="87">
        <v>44067</v>
      </c>
      <c r="AH12" t="s">
        <v>383</v>
      </c>
    </row>
    <row r="13" spans="1:35" ht="35.1" customHeight="1">
      <c r="A13" s="71" t="s">
        <v>50</v>
      </c>
      <c r="B13" s="72" t="s">
        <v>489</v>
      </c>
      <c r="C13" s="71" t="s">
        <v>460</v>
      </c>
      <c r="D13" s="71" t="s">
        <v>25</v>
      </c>
      <c r="E13" s="71" t="s">
        <v>441</v>
      </c>
      <c r="F13" s="71" t="s">
        <v>485</v>
      </c>
      <c r="G13" s="71" t="s">
        <v>490</v>
      </c>
      <c r="H13" s="71" t="s">
        <v>491</v>
      </c>
      <c r="I13" s="71" t="s">
        <v>492</v>
      </c>
      <c r="J13" s="71" t="s">
        <v>446</v>
      </c>
      <c r="K13" s="71" t="s">
        <v>447</v>
      </c>
      <c r="L13" s="73">
        <v>44020</v>
      </c>
      <c r="M13" s="73" t="s">
        <v>206</v>
      </c>
      <c r="N13" s="73" t="s">
        <v>206</v>
      </c>
      <c r="O13" s="73" t="s">
        <v>206</v>
      </c>
      <c r="P13" s="73" t="s">
        <v>206</v>
      </c>
      <c r="Q13" s="73" t="s">
        <v>206</v>
      </c>
      <c r="R13" s="73" t="s">
        <v>206</v>
      </c>
      <c r="S13" s="73" t="s">
        <v>206</v>
      </c>
      <c r="T13" s="74">
        <v>1</v>
      </c>
      <c r="U13" s="74" t="s">
        <v>382</v>
      </c>
      <c r="V13" s="75">
        <v>44012</v>
      </c>
      <c r="W13" s="74"/>
      <c r="X13" s="74" t="s">
        <v>382</v>
      </c>
      <c r="Y13" s="74" t="s">
        <v>437</v>
      </c>
      <c r="Z13" s="74" t="s">
        <v>437</v>
      </c>
      <c r="AA13" s="74" t="s">
        <v>493</v>
      </c>
      <c r="AB13" s="74"/>
      <c r="AC13" s="81">
        <v>44020</v>
      </c>
      <c r="AD13" s="77"/>
      <c r="AE13" s="78"/>
      <c r="AF13" s="82"/>
      <c r="AG13" s="82"/>
    </row>
    <row r="14" spans="1:35" ht="35.1" customHeight="1">
      <c r="A14" s="71" t="s">
        <v>51</v>
      </c>
      <c r="B14" s="72" t="s">
        <v>494</v>
      </c>
      <c r="C14" s="71" t="s">
        <v>440</v>
      </c>
      <c r="D14" s="71" t="s">
        <v>25</v>
      </c>
      <c r="E14" s="71" t="s">
        <v>432</v>
      </c>
      <c r="F14" s="71" t="s">
        <v>442</v>
      </c>
      <c r="G14" s="71" t="s">
        <v>443</v>
      </c>
      <c r="H14" s="71" t="s">
        <v>446</v>
      </c>
      <c r="I14" s="71" t="s">
        <v>495</v>
      </c>
      <c r="J14" s="71" t="s">
        <v>446</v>
      </c>
      <c r="K14" s="71" t="s">
        <v>447</v>
      </c>
      <c r="L14" s="73">
        <v>44026</v>
      </c>
      <c r="M14" s="73"/>
      <c r="N14" s="73"/>
      <c r="O14" s="73"/>
      <c r="P14" s="71" t="s">
        <v>25</v>
      </c>
      <c r="Q14" s="83" t="s">
        <v>25</v>
      </c>
      <c r="R14" s="74">
        <v>1</v>
      </c>
      <c r="S14" s="73">
        <v>44026</v>
      </c>
      <c r="T14" s="74">
        <v>1</v>
      </c>
      <c r="U14" s="74" t="s">
        <v>425</v>
      </c>
      <c r="V14" s="75"/>
      <c r="W14" s="74"/>
      <c r="X14" s="74" t="s">
        <v>426</v>
      </c>
      <c r="Y14" s="74" t="s">
        <v>427</v>
      </c>
      <c r="Z14" s="74" t="s">
        <v>427</v>
      </c>
      <c r="AA14" s="80" t="s">
        <v>496</v>
      </c>
      <c r="AB14" s="80"/>
      <c r="AC14" s="81">
        <v>44074</v>
      </c>
      <c r="AD14" s="77">
        <v>44076</v>
      </c>
      <c r="AE14" s="78" t="s">
        <v>429</v>
      </c>
      <c r="AF14" s="82">
        <v>44099</v>
      </c>
      <c r="AG14" s="82"/>
      <c r="AH14" t="s">
        <v>28</v>
      </c>
    </row>
    <row r="15" spans="1:35" ht="35.1" customHeight="1">
      <c r="A15" s="71" t="s">
        <v>52</v>
      </c>
      <c r="B15" s="72" t="s">
        <v>497</v>
      </c>
      <c r="C15" s="71" t="s">
        <v>498</v>
      </c>
      <c r="D15" s="71" t="s">
        <v>25</v>
      </c>
      <c r="E15" s="71" t="s">
        <v>432</v>
      </c>
      <c r="F15" s="71" t="s">
        <v>499</v>
      </c>
      <c r="G15" s="71" t="s">
        <v>500</v>
      </c>
      <c r="H15" s="71" t="s">
        <v>501</v>
      </c>
      <c r="I15" s="71" t="s">
        <v>499</v>
      </c>
      <c r="J15" s="71" t="s">
        <v>499</v>
      </c>
      <c r="K15" s="71" t="s">
        <v>424</v>
      </c>
      <c r="L15" s="73">
        <v>44027</v>
      </c>
      <c r="M15" s="73"/>
      <c r="N15" s="73"/>
      <c r="O15" s="73"/>
      <c r="P15" s="71" t="s">
        <v>25</v>
      </c>
      <c r="Q15" s="83" t="s">
        <v>25</v>
      </c>
      <c r="R15" s="74">
        <v>1</v>
      </c>
      <c r="S15" s="73">
        <v>44027</v>
      </c>
      <c r="T15" s="74">
        <v>1</v>
      </c>
      <c r="U15" s="74" t="s">
        <v>382</v>
      </c>
      <c r="V15" s="75"/>
      <c r="W15" s="74"/>
      <c r="X15" s="74" t="s">
        <v>382</v>
      </c>
      <c r="Y15" s="74" t="s">
        <v>437</v>
      </c>
      <c r="Z15" s="74" t="s">
        <v>437</v>
      </c>
      <c r="AA15" s="80" t="s">
        <v>502</v>
      </c>
      <c r="AB15" s="80"/>
      <c r="AC15" s="81">
        <v>44078</v>
      </c>
      <c r="AD15" s="77"/>
      <c r="AE15" s="78" t="s">
        <v>30</v>
      </c>
      <c r="AF15" s="82"/>
      <c r="AG15" s="82"/>
    </row>
    <row r="16" spans="1:35" ht="35.1" customHeight="1">
      <c r="A16" s="71" t="s">
        <v>54</v>
      </c>
      <c r="B16" s="72" t="s">
        <v>503</v>
      </c>
      <c r="C16" s="71" t="s">
        <v>421</v>
      </c>
      <c r="D16" s="71" t="s">
        <v>25</v>
      </c>
      <c r="E16" s="71" t="s">
        <v>504</v>
      </c>
      <c r="F16" s="71" t="s">
        <v>422</v>
      </c>
      <c r="G16" s="71" t="s">
        <v>423</v>
      </c>
      <c r="H16" s="71" t="s">
        <v>423</v>
      </c>
      <c r="I16" s="71" t="s">
        <v>505</v>
      </c>
      <c r="J16" s="71" t="s">
        <v>505</v>
      </c>
      <c r="K16" s="71" t="s">
        <v>424</v>
      </c>
      <c r="L16" s="73" t="s">
        <v>206</v>
      </c>
      <c r="M16" s="73" t="s">
        <v>206</v>
      </c>
      <c r="N16" s="73" t="s">
        <v>206</v>
      </c>
      <c r="O16" s="73" t="s">
        <v>206</v>
      </c>
      <c r="P16" s="73" t="s">
        <v>206</v>
      </c>
      <c r="Q16" s="73" t="s">
        <v>206</v>
      </c>
      <c r="R16" s="73" t="s">
        <v>206</v>
      </c>
      <c r="S16" s="73" t="s">
        <v>206</v>
      </c>
      <c r="T16" s="74">
        <v>1</v>
      </c>
      <c r="U16" s="74" t="s">
        <v>382</v>
      </c>
      <c r="V16" s="75">
        <v>44022</v>
      </c>
      <c r="W16" s="74"/>
      <c r="X16" s="74" t="s">
        <v>382</v>
      </c>
      <c r="Y16" s="74" t="s">
        <v>437</v>
      </c>
      <c r="Z16" s="74" t="s">
        <v>437</v>
      </c>
      <c r="AA16" s="80" t="s">
        <v>506</v>
      </c>
      <c r="AB16" s="76"/>
      <c r="AC16" s="77">
        <v>44039</v>
      </c>
      <c r="AD16" s="77"/>
      <c r="AE16" s="78"/>
      <c r="AF16" s="82"/>
      <c r="AG16" s="82"/>
    </row>
    <row r="17" spans="1:34" ht="35.1" customHeight="1">
      <c r="A17" s="71" t="s">
        <v>55</v>
      </c>
      <c r="B17" s="72" t="s">
        <v>507</v>
      </c>
      <c r="C17" s="71" t="s">
        <v>467</v>
      </c>
      <c r="D17" s="71" t="s">
        <v>25</v>
      </c>
      <c r="E17" s="71" t="s">
        <v>441</v>
      </c>
      <c r="F17" s="71" t="s">
        <v>508</v>
      </c>
      <c r="G17" s="71" t="s">
        <v>469</v>
      </c>
      <c r="H17" s="71" t="s">
        <v>509</v>
      </c>
      <c r="I17" s="71" t="s">
        <v>510</v>
      </c>
      <c r="J17" s="71" t="s">
        <v>446</v>
      </c>
      <c r="K17" s="71" t="s">
        <v>464</v>
      </c>
      <c r="L17" s="73">
        <v>44020</v>
      </c>
      <c r="M17" s="73">
        <v>44025</v>
      </c>
      <c r="N17" s="73"/>
      <c r="O17" s="73"/>
      <c r="P17" s="71" t="s">
        <v>25</v>
      </c>
      <c r="Q17" s="83" t="s">
        <v>25</v>
      </c>
      <c r="R17" s="74">
        <v>1</v>
      </c>
      <c r="S17" s="73">
        <v>44025</v>
      </c>
      <c r="T17" s="74">
        <v>1</v>
      </c>
      <c r="U17" s="74" t="s">
        <v>425</v>
      </c>
      <c r="V17" s="75"/>
      <c r="W17" s="74"/>
      <c r="X17" s="74" t="s">
        <v>76</v>
      </c>
      <c r="Y17" s="74" t="s">
        <v>427</v>
      </c>
      <c r="Z17" s="74" t="s">
        <v>427</v>
      </c>
      <c r="AA17" s="80" t="s">
        <v>511</v>
      </c>
      <c r="AB17" s="80"/>
      <c r="AC17" s="85">
        <v>44064</v>
      </c>
      <c r="AD17" s="85">
        <v>44069</v>
      </c>
      <c r="AE17" s="86" t="s">
        <v>429</v>
      </c>
      <c r="AF17" s="82">
        <v>44104</v>
      </c>
      <c r="AG17" s="87">
        <v>44084</v>
      </c>
      <c r="AH17" t="s">
        <v>458</v>
      </c>
    </row>
    <row r="18" spans="1:34" ht="35.1" customHeight="1">
      <c r="A18" s="71" t="s">
        <v>57</v>
      </c>
      <c r="B18" s="72" t="s">
        <v>512</v>
      </c>
      <c r="C18" s="71" t="s">
        <v>498</v>
      </c>
      <c r="D18" s="71" t="s">
        <v>25</v>
      </c>
      <c r="E18" s="71" t="s">
        <v>441</v>
      </c>
      <c r="F18" s="71" t="s">
        <v>513</v>
      </c>
      <c r="G18" s="71" t="s">
        <v>461</v>
      </c>
      <c r="H18" s="71" t="s">
        <v>461</v>
      </c>
      <c r="I18" s="71" t="s">
        <v>514</v>
      </c>
      <c r="J18" s="71" t="s">
        <v>462</v>
      </c>
      <c r="K18" s="71" t="s">
        <v>464</v>
      </c>
      <c r="L18" s="73">
        <v>44018</v>
      </c>
      <c r="M18" s="73" t="s">
        <v>206</v>
      </c>
      <c r="N18" s="73" t="s">
        <v>206</v>
      </c>
      <c r="O18" s="73" t="s">
        <v>206</v>
      </c>
      <c r="P18" s="73" t="s">
        <v>206</v>
      </c>
      <c r="Q18" s="73" t="s">
        <v>206</v>
      </c>
      <c r="R18" s="73" t="s">
        <v>206</v>
      </c>
      <c r="S18" s="73" t="s">
        <v>206</v>
      </c>
      <c r="T18" s="74">
        <v>1</v>
      </c>
      <c r="U18" s="74" t="s">
        <v>382</v>
      </c>
      <c r="V18" s="75">
        <v>44013</v>
      </c>
      <c r="W18" s="74"/>
      <c r="X18" s="74" t="s">
        <v>382</v>
      </c>
      <c r="Y18" s="74" t="s">
        <v>437</v>
      </c>
      <c r="Z18" s="74" t="s">
        <v>437</v>
      </c>
      <c r="AA18" s="80" t="s">
        <v>515</v>
      </c>
      <c r="AB18" s="80"/>
      <c r="AC18" s="81">
        <v>44012</v>
      </c>
      <c r="AD18" s="77"/>
      <c r="AE18" s="78"/>
      <c r="AF18" s="82"/>
      <c r="AG18" s="82"/>
    </row>
    <row r="19" spans="1:34" ht="35.1" customHeight="1">
      <c r="A19" s="71" t="s">
        <v>58</v>
      </c>
      <c r="B19" s="72" t="s">
        <v>516</v>
      </c>
      <c r="C19" s="71" t="s">
        <v>498</v>
      </c>
      <c r="D19" s="71" t="s">
        <v>25</v>
      </c>
      <c r="E19" s="71" t="s">
        <v>432</v>
      </c>
      <c r="F19" s="71" t="s">
        <v>513</v>
      </c>
      <c r="G19" s="71" t="s">
        <v>517</v>
      </c>
      <c r="H19" s="71" t="s">
        <v>518</v>
      </c>
      <c r="I19" s="71" t="s">
        <v>519</v>
      </c>
      <c r="J19" s="71" t="s">
        <v>520</v>
      </c>
      <c r="K19" s="76"/>
      <c r="L19" s="92">
        <v>44026</v>
      </c>
      <c r="M19" s="73">
        <v>44111</v>
      </c>
      <c r="N19" s="73"/>
      <c r="O19" s="73"/>
      <c r="P19" s="73" t="s">
        <v>25</v>
      </c>
      <c r="Q19" s="73" t="s">
        <v>25</v>
      </c>
      <c r="R19" s="73">
        <v>1</v>
      </c>
      <c r="S19" s="73">
        <v>44111</v>
      </c>
      <c r="T19" s="74">
        <v>1</v>
      </c>
      <c r="U19" s="74" t="s">
        <v>382</v>
      </c>
      <c r="V19" s="94"/>
      <c r="W19" s="93"/>
      <c r="X19" s="74" t="s">
        <v>23</v>
      </c>
      <c r="Y19" s="74" t="s">
        <v>437</v>
      </c>
      <c r="Z19" s="74" t="s">
        <v>437</v>
      </c>
      <c r="AA19" s="80" t="s">
        <v>521</v>
      </c>
      <c r="AB19" s="80"/>
      <c r="AC19" s="81">
        <v>44116</v>
      </c>
      <c r="AD19" s="77">
        <v>44116</v>
      </c>
      <c r="AE19" s="78" t="s">
        <v>30</v>
      </c>
      <c r="AF19" s="82"/>
      <c r="AG19" s="82"/>
    </row>
    <row r="20" spans="1:34" ht="35.1" customHeight="1">
      <c r="A20" s="71" t="s">
        <v>60</v>
      </c>
      <c r="B20" s="72" t="s">
        <v>522</v>
      </c>
      <c r="C20" s="71" t="s">
        <v>498</v>
      </c>
      <c r="D20" s="71" t="s">
        <v>25</v>
      </c>
      <c r="E20" s="71" t="s">
        <v>432</v>
      </c>
      <c r="F20" s="71" t="s">
        <v>513</v>
      </c>
      <c r="G20" s="71" t="s">
        <v>517</v>
      </c>
      <c r="H20" s="71" t="s">
        <v>523</v>
      </c>
      <c r="I20" s="71" t="s">
        <v>524</v>
      </c>
      <c r="J20" s="71" t="s">
        <v>524</v>
      </c>
      <c r="K20" s="76"/>
      <c r="L20" s="92">
        <v>44026</v>
      </c>
      <c r="M20" s="73">
        <v>44111</v>
      </c>
      <c r="N20" s="73"/>
      <c r="O20" s="73"/>
      <c r="P20" s="73" t="s">
        <v>25</v>
      </c>
      <c r="Q20" s="73" t="s">
        <v>25</v>
      </c>
      <c r="R20" s="73">
        <v>1</v>
      </c>
      <c r="S20" s="73">
        <v>44111</v>
      </c>
      <c r="T20" s="74">
        <v>1</v>
      </c>
      <c r="U20" s="74" t="s">
        <v>382</v>
      </c>
      <c r="V20" s="94"/>
      <c r="W20" s="93"/>
      <c r="X20" s="74" t="s">
        <v>23</v>
      </c>
      <c r="Y20" s="74" t="s">
        <v>437</v>
      </c>
      <c r="Z20" s="74" t="s">
        <v>437</v>
      </c>
      <c r="AA20" s="80" t="s">
        <v>521</v>
      </c>
      <c r="AB20" s="80"/>
      <c r="AC20" s="81">
        <v>44116</v>
      </c>
      <c r="AD20" s="77">
        <v>44117</v>
      </c>
      <c r="AE20" s="78" t="s">
        <v>30</v>
      </c>
      <c r="AF20" s="82"/>
      <c r="AG20" s="82"/>
    </row>
    <row r="21" spans="1:34" ht="35.1" customHeight="1">
      <c r="A21" s="71" t="s">
        <v>61</v>
      </c>
      <c r="B21" s="72" t="s">
        <v>525</v>
      </c>
      <c r="C21" s="71" t="s">
        <v>498</v>
      </c>
      <c r="D21" s="71" t="s">
        <v>25</v>
      </c>
      <c r="E21" s="71" t="s">
        <v>482</v>
      </c>
      <c r="F21" s="71" t="s">
        <v>513</v>
      </c>
      <c r="G21" s="71" t="s">
        <v>526</v>
      </c>
      <c r="H21" s="71" t="s">
        <v>526</v>
      </c>
      <c r="I21" s="71" t="s">
        <v>524</v>
      </c>
      <c r="J21" s="71" t="s">
        <v>446</v>
      </c>
      <c r="K21" s="71" t="s">
        <v>464</v>
      </c>
      <c r="L21" s="92">
        <v>44034</v>
      </c>
      <c r="M21" s="73">
        <v>44112</v>
      </c>
      <c r="N21" s="73"/>
      <c r="O21" s="73"/>
      <c r="P21" s="73" t="s">
        <v>25</v>
      </c>
      <c r="Q21" s="73" t="s">
        <v>25</v>
      </c>
      <c r="R21" s="73">
        <v>1</v>
      </c>
      <c r="S21" s="73">
        <v>44111</v>
      </c>
      <c r="T21" s="74">
        <v>1</v>
      </c>
      <c r="U21" s="74" t="s">
        <v>382</v>
      </c>
      <c r="V21" s="94"/>
      <c r="W21" s="74"/>
      <c r="X21" s="74" t="s">
        <v>23</v>
      </c>
      <c r="Y21" s="74" t="s">
        <v>437</v>
      </c>
      <c r="Z21" s="74" t="s">
        <v>437</v>
      </c>
      <c r="AA21" s="74" t="s">
        <v>521</v>
      </c>
      <c r="AB21" s="74"/>
      <c r="AC21" s="81">
        <v>44116</v>
      </c>
      <c r="AD21" s="77">
        <v>44116</v>
      </c>
      <c r="AE21" s="78" t="s">
        <v>30</v>
      </c>
      <c r="AF21" s="82"/>
      <c r="AG21" s="82"/>
    </row>
    <row r="22" spans="1:34" ht="35.1" customHeight="1">
      <c r="A22" s="71" t="s">
        <v>62</v>
      </c>
      <c r="B22" s="72" t="s">
        <v>527</v>
      </c>
      <c r="C22" s="71" t="s">
        <v>498</v>
      </c>
      <c r="D22" s="71" t="s">
        <v>25</v>
      </c>
      <c r="E22" s="71" t="s">
        <v>482</v>
      </c>
      <c r="F22" s="71" t="s">
        <v>513</v>
      </c>
      <c r="G22" s="71" t="s">
        <v>526</v>
      </c>
      <c r="H22" s="71" t="s">
        <v>526</v>
      </c>
      <c r="I22" s="71" t="s">
        <v>524</v>
      </c>
      <c r="J22" s="71" t="s">
        <v>446</v>
      </c>
      <c r="K22" s="71" t="s">
        <v>464</v>
      </c>
      <c r="L22" s="92">
        <v>44034</v>
      </c>
      <c r="M22" s="73">
        <v>44112</v>
      </c>
      <c r="N22" s="73"/>
      <c r="O22" s="73"/>
      <c r="P22" s="73" t="s">
        <v>25</v>
      </c>
      <c r="Q22" s="73" t="s">
        <v>25</v>
      </c>
      <c r="R22" s="73">
        <v>1</v>
      </c>
      <c r="S22" s="73">
        <v>44112</v>
      </c>
      <c r="T22" s="74">
        <v>1</v>
      </c>
      <c r="U22" s="74" t="s">
        <v>382</v>
      </c>
      <c r="V22" s="94"/>
      <c r="W22" s="74"/>
      <c r="X22" s="74" t="s">
        <v>23</v>
      </c>
      <c r="Y22" s="74" t="s">
        <v>437</v>
      </c>
      <c r="Z22" s="74" t="s">
        <v>437</v>
      </c>
      <c r="AA22" s="74" t="s">
        <v>521</v>
      </c>
      <c r="AB22" s="74"/>
      <c r="AC22" s="81">
        <v>44116</v>
      </c>
      <c r="AD22" s="77">
        <v>44116</v>
      </c>
      <c r="AE22" s="78" t="s">
        <v>30</v>
      </c>
      <c r="AF22" s="82"/>
      <c r="AG22" s="82"/>
    </row>
    <row r="23" spans="1:34" ht="35.1" customHeight="1">
      <c r="A23" s="71" t="s">
        <v>63</v>
      </c>
      <c r="B23" s="72" t="s">
        <v>528</v>
      </c>
      <c r="C23" s="71" t="s">
        <v>498</v>
      </c>
      <c r="D23" s="71" t="s">
        <v>25</v>
      </c>
      <c r="E23" s="71" t="s">
        <v>504</v>
      </c>
      <c r="F23" s="71" t="s">
        <v>529</v>
      </c>
      <c r="G23" s="71" t="s">
        <v>530</v>
      </c>
      <c r="H23" s="71" t="s">
        <v>446</v>
      </c>
      <c r="I23" s="71" t="s">
        <v>531</v>
      </c>
      <c r="J23" s="71" t="s">
        <v>446</v>
      </c>
      <c r="K23" s="71" t="s">
        <v>424</v>
      </c>
      <c r="L23" s="73">
        <v>44055</v>
      </c>
      <c r="M23" s="73">
        <v>44078</v>
      </c>
      <c r="N23" s="73"/>
      <c r="O23" s="73"/>
      <c r="P23" s="71" t="s">
        <v>25</v>
      </c>
      <c r="Q23" s="73" t="s">
        <v>25</v>
      </c>
      <c r="R23" s="74">
        <v>1</v>
      </c>
      <c r="S23" s="73">
        <v>44083</v>
      </c>
      <c r="T23" s="74">
        <v>1</v>
      </c>
      <c r="U23" s="74" t="s">
        <v>425</v>
      </c>
      <c r="V23" s="75"/>
      <c r="W23" s="74"/>
      <c r="X23" s="74" t="s">
        <v>76</v>
      </c>
      <c r="Y23" s="74" t="s">
        <v>427</v>
      </c>
      <c r="Z23" s="74" t="s">
        <v>427</v>
      </c>
      <c r="AA23" s="74" t="s">
        <v>521</v>
      </c>
      <c r="AB23" s="76"/>
      <c r="AC23" s="77">
        <v>44099</v>
      </c>
      <c r="AD23" s="77">
        <v>44099</v>
      </c>
      <c r="AE23" s="78" t="s">
        <v>429</v>
      </c>
      <c r="AF23" s="82">
        <v>44124</v>
      </c>
      <c r="AG23" s="82"/>
    </row>
    <row r="24" spans="1:34" ht="35.1" customHeight="1">
      <c r="A24" s="71" t="s">
        <v>66</v>
      </c>
      <c r="B24" s="72" t="s">
        <v>532</v>
      </c>
      <c r="C24" s="71" t="s">
        <v>431</v>
      </c>
      <c r="D24" s="71" t="s">
        <v>25</v>
      </c>
      <c r="E24" s="71" t="s">
        <v>533</v>
      </c>
      <c r="F24" s="71" t="s">
        <v>433</v>
      </c>
      <c r="G24" s="71" t="s">
        <v>534</v>
      </c>
      <c r="H24" s="71" t="s">
        <v>535</v>
      </c>
      <c r="I24" s="71" t="s">
        <v>535</v>
      </c>
      <c r="J24" s="71" t="s">
        <v>535</v>
      </c>
      <c r="K24" s="71" t="s">
        <v>447</v>
      </c>
      <c r="L24" s="73" t="s">
        <v>206</v>
      </c>
      <c r="M24" s="73" t="s">
        <v>206</v>
      </c>
      <c r="N24" s="73" t="s">
        <v>206</v>
      </c>
      <c r="O24" s="73" t="s">
        <v>206</v>
      </c>
      <c r="P24" s="73" t="s">
        <v>206</v>
      </c>
      <c r="Q24" s="73" t="s">
        <v>206</v>
      </c>
      <c r="R24" s="73" t="s">
        <v>206</v>
      </c>
      <c r="S24" s="73" t="s">
        <v>206</v>
      </c>
      <c r="T24" s="74">
        <v>1</v>
      </c>
      <c r="U24" s="74" t="s">
        <v>382</v>
      </c>
      <c r="V24" s="75">
        <v>44075</v>
      </c>
      <c r="W24" s="74"/>
      <c r="X24" s="74" t="s">
        <v>382</v>
      </c>
      <c r="Y24" s="74" t="s">
        <v>437</v>
      </c>
      <c r="Z24" s="74" t="s">
        <v>437</v>
      </c>
      <c r="AA24" s="95" t="s">
        <v>536</v>
      </c>
      <c r="AB24" s="95"/>
      <c r="AC24" s="81">
        <v>44018</v>
      </c>
      <c r="AD24" s="77"/>
      <c r="AE24" s="78"/>
      <c r="AF24" s="82"/>
      <c r="AG24" s="82"/>
    </row>
    <row r="25" spans="1:34" ht="35.1" customHeight="1">
      <c r="A25" s="71" t="s">
        <v>67</v>
      </c>
      <c r="B25" s="72" t="s">
        <v>537</v>
      </c>
      <c r="C25" s="71" t="s">
        <v>538</v>
      </c>
      <c r="D25" s="71" t="s">
        <v>25</v>
      </c>
      <c r="E25" s="71" t="s">
        <v>533</v>
      </c>
      <c r="F25" s="71" t="s">
        <v>539</v>
      </c>
      <c r="G25" s="71" t="s">
        <v>534</v>
      </c>
      <c r="H25" s="71" t="s">
        <v>535</v>
      </c>
      <c r="I25" s="71" t="s">
        <v>540</v>
      </c>
      <c r="J25" s="71" t="s">
        <v>541</v>
      </c>
      <c r="K25" s="71" t="s">
        <v>447</v>
      </c>
      <c r="L25" s="73">
        <v>44053</v>
      </c>
      <c r="M25" s="73">
        <v>44070</v>
      </c>
      <c r="N25" s="73"/>
      <c r="O25" s="73"/>
      <c r="P25" s="71" t="s">
        <v>25</v>
      </c>
      <c r="Q25" s="73" t="s">
        <v>25</v>
      </c>
      <c r="R25" s="74">
        <v>1</v>
      </c>
      <c r="S25" s="73">
        <v>44070</v>
      </c>
      <c r="T25" s="74">
        <v>1</v>
      </c>
      <c r="U25" s="74" t="s">
        <v>425</v>
      </c>
      <c r="V25" s="75"/>
      <c r="W25" s="74"/>
      <c r="X25" s="74" t="s">
        <v>76</v>
      </c>
      <c r="Y25" s="74" t="s">
        <v>427</v>
      </c>
      <c r="Z25" s="74" t="s">
        <v>427</v>
      </c>
      <c r="AA25" s="80" t="s">
        <v>502</v>
      </c>
      <c r="AB25" s="76"/>
      <c r="AC25" s="77">
        <v>44076</v>
      </c>
      <c r="AD25" s="77">
        <v>44076</v>
      </c>
      <c r="AE25" s="78" t="s">
        <v>429</v>
      </c>
      <c r="AF25" s="82">
        <v>44097</v>
      </c>
      <c r="AG25" s="82"/>
      <c r="AH25" t="s">
        <v>383</v>
      </c>
    </row>
    <row r="26" spans="1:34" ht="35.1" customHeight="1">
      <c r="A26" s="71" t="s">
        <v>68</v>
      </c>
      <c r="B26" s="72" t="s">
        <v>542</v>
      </c>
      <c r="C26" s="71" t="s">
        <v>498</v>
      </c>
      <c r="D26" s="71" t="s">
        <v>25</v>
      </c>
      <c r="E26" s="71" t="s">
        <v>432</v>
      </c>
      <c r="F26" s="71" t="s">
        <v>513</v>
      </c>
      <c r="G26" s="71" t="s">
        <v>486</v>
      </c>
      <c r="H26" s="71" t="s">
        <v>486</v>
      </c>
      <c r="I26" s="71" t="s">
        <v>487</v>
      </c>
      <c r="J26" s="71" t="s">
        <v>543</v>
      </c>
      <c r="K26" s="71" t="s">
        <v>424</v>
      </c>
      <c r="L26" s="73">
        <v>44026</v>
      </c>
      <c r="M26" s="73" t="s">
        <v>206</v>
      </c>
      <c r="N26" s="73" t="s">
        <v>206</v>
      </c>
      <c r="O26" s="73" t="s">
        <v>206</v>
      </c>
      <c r="P26" s="73" t="s">
        <v>206</v>
      </c>
      <c r="Q26" s="73" t="s">
        <v>206</v>
      </c>
      <c r="R26" s="73" t="s">
        <v>206</v>
      </c>
      <c r="S26" s="73" t="s">
        <v>206</v>
      </c>
      <c r="T26" s="74">
        <v>1</v>
      </c>
      <c r="U26" s="74" t="s">
        <v>544</v>
      </c>
      <c r="V26" s="75"/>
      <c r="W26" s="74"/>
      <c r="X26" s="74" t="s">
        <v>23</v>
      </c>
      <c r="Y26" s="74" t="s">
        <v>437</v>
      </c>
      <c r="Z26" s="74" t="s">
        <v>437</v>
      </c>
      <c r="AA26" s="80" t="s">
        <v>545</v>
      </c>
      <c r="AB26" s="80"/>
      <c r="AC26" s="81">
        <v>44015</v>
      </c>
      <c r="AD26" s="77"/>
      <c r="AE26" s="78"/>
      <c r="AF26" s="82"/>
      <c r="AG26" s="82"/>
    </row>
    <row r="27" spans="1:34" ht="35.1" customHeight="1">
      <c r="A27" s="71" t="s">
        <v>69</v>
      </c>
      <c r="B27" s="72" t="s">
        <v>546</v>
      </c>
      <c r="C27" s="71" t="s">
        <v>467</v>
      </c>
      <c r="D27" s="71" t="s">
        <v>25</v>
      </c>
      <c r="E27" s="71" t="s">
        <v>441</v>
      </c>
      <c r="F27" s="71" t="s">
        <v>547</v>
      </c>
      <c r="G27" s="71" t="s">
        <v>548</v>
      </c>
      <c r="H27" s="71" t="s">
        <v>548</v>
      </c>
      <c r="I27" s="71" t="s">
        <v>549</v>
      </c>
      <c r="J27" s="71" t="s">
        <v>548</v>
      </c>
      <c r="K27" s="71" t="s">
        <v>464</v>
      </c>
      <c r="L27" s="73">
        <v>44018</v>
      </c>
      <c r="M27" s="73">
        <v>44021</v>
      </c>
      <c r="N27" s="73"/>
      <c r="O27" s="73"/>
      <c r="P27" s="71" t="s">
        <v>206</v>
      </c>
      <c r="Q27" s="73" t="s">
        <v>27</v>
      </c>
      <c r="R27" s="74">
        <v>0.5</v>
      </c>
      <c r="S27" s="73">
        <v>44021</v>
      </c>
      <c r="T27" s="74">
        <v>1</v>
      </c>
      <c r="U27" s="74" t="s">
        <v>425</v>
      </c>
      <c r="V27" s="75"/>
      <c r="W27" s="74"/>
      <c r="X27" s="74" t="s">
        <v>76</v>
      </c>
      <c r="Y27" s="74" t="s">
        <v>427</v>
      </c>
      <c r="Z27" s="74" t="s">
        <v>427</v>
      </c>
      <c r="AA27" s="80" t="s">
        <v>550</v>
      </c>
      <c r="AB27" s="76"/>
      <c r="AC27" s="81">
        <v>44074</v>
      </c>
      <c r="AD27" s="77">
        <v>44076</v>
      </c>
      <c r="AE27" s="78" t="s">
        <v>429</v>
      </c>
      <c r="AF27" s="82">
        <v>44077</v>
      </c>
      <c r="AG27" s="82"/>
      <c r="AH27" t="s">
        <v>28</v>
      </c>
    </row>
    <row r="28" spans="1:34" ht="35.1" customHeight="1">
      <c r="A28" s="71" t="s">
        <v>71</v>
      </c>
      <c r="B28" s="72" t="s">
        <v>551</v>
      </c>
      <c r="C28" s="71" t="s">
        <v>498</v>
      </c>
      <c r="D28" s="71" t="s">
        <v>25</v>
      </c>
      <c r="E28" s="71" t="s">
        <v>482</v>
      </c>
      <c r="F28" s="71" t="s">
        <v>552</v>
      </c>
      <c r="G28" s="71" t="s">
        <v>552</v>
      </c>
      <c r="H28" s="71" t="s">
        <v>552</v>
      </c>
      <c r="I28" s="71" t="s">
        <v>553</v>
      </c>
      <c r="J28" s="71" t="s">
        <v>553</v>
      </c>
      <c r="K28" s="71" t="s">
        <v>464</v>
      </c>
      <c r="L28" s="73">
        <v>44034</v>
      </c>
      <c r="M28" s="73" t="s">
        <v>206</v>
      </c>
      <c r="N28" s="73" t="s">
        <v>206</v>
      </c>
      <c r="O28" s="73" t="s">
        <v>206</v>
      </c>
      <c r="P28" s="71" t="s">
        <v>206</v>
      </c>
      <c r="Q28" s="73" t="s">
        <v>206</v>
      </c>
      <c r="R28" s="74">
        <v>0.3</v>
      </c>
      <c r="S28" s="73">
        <v>44034</v>
      </c>
      <c r="T28" s="74">
        <v>1</v>
      </c>
      <c r="U28" s="74" t="s">
        <v>382</v>
      </c>
      <c r="V28" s="75" t="s">
        <v>554</v>
      </c>
      <c r="W28" s="74"/>
      <c r="X28" s="74" t="s">
        <v>382</v>
      </c>
      <c r="Y28" s="74" t="s">
        <v>437</v>
      </c>
      <c r="Z28" s="74" t="s">
        <v>437</v>
      </c>
      <c r="AA28" s="80" t="s">
        <v>555</v>
      </c>
      <c r="AB28" s="80"/>
      <c r="AC28" s="77">
        <v>44034</v>
      </c>
      <c r="AD28" s="77"/>
      <c r="AE28" s="78"/>
      <c r="AF28" s="82"/>
      <c r="AG28" s="82"/>
    </row>
    <row r="29" spans="1:34" ht="35.1" customHeight="1">
      <c r="A29" s="71" t="s">
        <v>72</v>
      </c>
      <c r="B29" s="72" t="s">
        <v>556</v>
      </c>
      <c r="C29" s="71" t="s">
        <v>440</v>
      </c>
      <c r="D29" s="71" t="s">
        <v>25</v>
      </c>
      <c r="E29" s="71" t="s">
        <v>432</v>
      </c>
      <c r="F29" s="71" t="s">
        <v>442</v>
      </c>
      <c r="G29" s="71" t="s">
        <v>443</v>
      </c>
      <c r="H29" s="71" t="s">
        <v>444</v>
      </c>
      <c r="I29" s="71" t="s">
        <v>557</v>
      </c>
      <c r="J29" s="71" t="s">
        <v>446</v>
      </c>
      <c r="K29" s="71" t="s">
        <v>447</v>
      </c>
      <c r="L29" s="73">
        <v>44028</v>
      </c>
      <c r="M29" s="73">
        <v>44043</v>
      </c>
      <c r="N29" s="73"/>
      <c r="O29" s="73"/>
      <c r="P29" s="71" t="s">
        <v>25</v>
      </c>
      <c r="Q29" s="73" t="s">
        <v>25</v>
      </c>
      <c r="R29" s="74">
        <v>1</v>
      </c>
      <c r="S29" s="73">
        <v>44043</v>
      </c>
      <c r="T29" s="74">
        <v>1</v>
      </c>
      <c r="U29" s="74" t="s">
        <v>425</v>
      </c>
      <c r="V29" s="75"/>
      <c r="W29" s="74"/>
      <c r="X29" s="74" t="s">
        <v>76</v>
      </c>
      <c r="Y29" s="74" t="s">
        <v>427</v>
      </c>
      <c r="Z29" s="74" t="s">
        <v>427</v>
      </c>
      <c r="AA29" s="74" t="s">
        <v>456</v>
      </c>
      <c r="AB29" s="76"/>
      <c r="AC29" s="77">
        <v>44078</v>
      </c>
      <c r="AD29" s="77">
        <v>44082</v>
      </c>
      <c r="AE29" s="78" t="s">
        <v>429</v>
      </c>
      <c r="AF29" s="82">
        <v>44099</v>
      </c>
      <c r="AG29" s="82"/>
      <c r="AH29" t="s">
        <v>28</v>
      </c>
    </row>
    <row r="30" spans="1:34" ht="35.1" customHeight="1">
      <c r="A30" s="71" t="s">
        <v>74</v>
      </c>
      <c r="B30" s="72" t="s">
        <v>558</v>
      </c>
      <c r="C30" s="71" t="s">
        <v>467</v>
      </c>
      <c r="D30" s="71" t="s">
        <v>25</v>
      </c>
      <c r="E30" s="71" t="s">
        <v>441</v>
      </c>
      <c r="F30" s="71" t="s">
        <v>468</v>
      </c>
      <c r="G30" s="71" t="s">
        <v>559</v>
      </c>
      <c r="H30" s="71" t="s">
        <v>446</v>
      </c>
      <c r="I30" s="71" t="s">
        <v>559</v>
      </c>
      <c r="J30" s="71" t="s">
        <v>446</v>
      </c>
      <c r="K30" s="71" t="s">
        <v>424</v>
      </c>
      <c r="L30" s="73">
        <v>44021</v>
      </c>
      <c r="M30" s="73">
        <v>44025</v>
      </c>
      <c r="N30" s="73"/>
      <c r="O30" s="73"/>
      <c r="P30" s="71" t="s">
        <v>560</v>
      </c>
      <c r="Q30" s="73" t="s">
        <v>25</v>
      </c>
      <c r="R30" s="74">
        <v>1</v>
      </c>
      <c r="S30" s="73">
        <v>44025</v>
      </c>
      <c r="T30" s="74">
        <v>1</v>
      </c>
      <c r="U30" s="74" t="s">
        <v>425</v>
      </c>
      <c r="V30" s="75"/>
      <c r="W30" s="74"/>
      <c r="X30" s="74" t="s">
        <v>76</v>
      </c>
      <c r="Y30" s="74" t="s">
        <v>427</v>
      </c>
      <c r="Z30" s="74" t="s">
        <v>427</v>
      </c>
      <c r="AA30" s="74" t="s">
        <v>456</v>
      </c>
      <c r="AB30" s="80"/>
      <c r="AC30" s="77">
        <v>44078</v>
      </c>
      <c r="AD30" s="77">
        <v>44082</v>
      </c>
      <c r="AE30" s="78" t="s">
        <v>429</v>
      </c>
      <c r="AF30" s="82">
        <v>44117</v>
      </c>
      <c r="AG30" s="82"/>
      <c r="AH30" t="s">
        <v>28</v>
      </c>
    </row>
    <row r="31" spans="1:34" ht="35.1" customHeight="1">
      <c r="A31" s="71" t="s">
        <v>79</v>
      </c>
      <c r="B31" s="72" t="s">
        <v>561</v>
      </c>
      <c r="C31" s="71" t="s">
        <v>538</v>
      </c>
      <c r="D31" s="71" t="s">
        <v>25</v>
      </c>
      <c r="E31" s="71" t="s">
        <v>533</v>
      </c>
      <c r="F31" s="71" t="s">
        <v>562</v>
      </c>
      <c r="G31" s="71" t="s">
        <v>534</v>
      </c>
      <c r="H31" s="71" t="s">
        <v>535</v>
      </c>
      <c r="I31" s="71" t="s">
        <v>563</v>
      </c>
      <c r="J31" s="71" t="s">
        <v>563</v>
      </c>
      <c r="K31" s="71" t="s">
        <v>447</v>
      </c>
      <c r="L31" s="73">
        <v>44053</v>
      </c>
      <c r="M31" s="73"/>
      <c r="N31" s="73"/>
      <c r="O31" s="73"/>
      <c r="P31" s="71" t="s">
        <v>25</v>
      </c>
      <c r="Q31" s="73" t="s">
        <v>25</v>
      </c>
      <c r="R31" s="74">
        <v>1</v>
      </c>
      <c r="S31" s="73">
        <v>44071</v>
      </c>
      <c r="T31" s="74">
        <v>1</v>
      </c>
      <c r="U31" s="74" t="s">
        <v>564</v>
      </c>
      <c r="V31" s="75"/>
      <c r="W31" s="74"/>
      <c r="X31" s="74" t="s">
        <v>23</v>
      </c>
      <c r="Y31" s="74" t="s">
        <v>437</v>
      </c>
      <c r="Z31" s="74" t="s">
        <v>437</v>
      </c>
      <c r="AA31" s="74" t="s">
        <v>565</v>
      </c>
      <c r="AB31" s="76"/>
      <c r="AC31" s="77">
        <v>44088</v>
      </c>
      <c r="AD31" s="77"/>
      <c r="AE31" s="78"/>
      <c r="AF31" s="82"/>
      <c r="AG31" s="82"/>
      <c r="AH31" t="s">
        <v>28</v>
      </c>
    </row>
    <row r="32" spans="1:34" ht="35.1" customHeight="1">
      <c r="A32" s="71" t="s">
        <v>80</v>
      </c>
      <c r="B32" s="72" t="s">
        <v>566</v>
      </c>
      <c r="C32" s="71" t="s">
        <v>421</v>
      </c>
      <c r="D32" s="71" t="s">
        <v>25</v>
      </c>
      <c r="E32" s="71" t="s">
        <v>482</v>
      </c>
      <c r="F32" s="71" t="s">
        <v>422</v>
      </c>
      <c r="G32" s="71" t="s">
        <v>423</v>
      </c>
      <c r="H32" s="71" t="s">
        <v>567</v>
      </c>
      <c r="I32" s="71" t="s">
        <v>568</v>
      </c>
      <c r="J32" s="71" t="s">
        <v>446</v>
      </c>
      <c r="K32" s="71" t="s">
        <v>424</v>
      </c>
      <c r="L32" s="73">
        <v>44028</v>
      </c>
      <c r="M32" s="73">
        <v>44036</v>
      </c>
      <c r="N32" s="73" t="s">
        <v>206</v>
      </c>
      <c r="O32" s="73" t="s">
        <v>206</v>
      </c>
      <c r="P32" s="73" t="s">
        <v>206</v>
      </c>
      <c r="Q32" s="73" t="s">
        <v>206</v>
      </c>
      <c r="R32" s="74" t="s">
        <v>206</v>
      </c>
      <c r="S32" s="73" t="s">
        <v>206</v>
      </c>
      <c r="T32" s="74">
        <v>1</v>
      </c>
      <c r="U32" s="74" t="s">
        <v>382</v>
      </c>
      <c r="V32" s="75">
        <v>44043</v>
      </c>
      <c r="W32" s="74"/>
      <c r="X32" s="74" t="s">
        <v>382</v>
      </c>
      <c r="Y32" s="74" t="s">
        <v>437</v>
      </c>
      <c r="Z32" s="74" t="s">
        <v>437</v>
      </c>
      <c r="AA32" s="80" t="s">
        <v>569</v>
      </c>
      <c r="AB32" s="80"/>
      <c r="AC32" s="81">
        <v>44033</v>
      </c>
      <c r="AD32" s="77"/>
      <c r="AE32" s="78"/>
      <c r="AF32" s="82"/>
      <c r="AG32" s="82"/>
    </row>
    <row r="33" spans="1:34" ht="35.1" customHeight="1">
      <c r="A33" s="71" t="s">
        <v>81</v>
      </c>
      <c r="B33" s="72" t="s">
        <v>570</v>
      </c>
      <c r="C33" s="71" t="s">
        <v>498</v>
      </c>
      <c r="D33" s="71" t="s">
        <v>25</v>
      </c>
      <c r="E33" s="71" t="s">
        <v>441</v>
      </c>
      <c r="F33" s="71" t="s">
        <v>499</v>
      </c>
      <c r="G33" s="71" t="s">
        <v>530</v>
      </c>
      <c r="H33" s="71" t="s">
        <v>501</v>
      </c>
      <c r="I33" s="71" t="s">
        <v>571</v>
      </c>
      <c r="J33" s="71" t="s">
        <v>571</v>
      </c>
      <c r="K33" s="71" t="s">
        <v>424</v>
      </c>
      <c r="L33" s="73">
        <v>44018</v>
      </c>
      <c r="M33" s="73">
        <v>44077</v>
      </c>
      <c r="N33" s="73"/>
      <c r="O33" s="73"/>
      <c r="P33" s="71" t="s">
        <v>25</v>
      </c>
      <c r="Q33" s="73" t="s">
        <v>25</v>
      </c>
      <c r="R33" s="74">
        <v>1</v>
      </c>
      <c r="S33" s="73">
        <v>44077</v>
      </c>
      <c r="T33" s="74">
        <v>1</v>
      </c>
      <c r="U33" s="74" t="s">
        <v>425</v>
      </c>
      <c r="V33" s="75"/>
      <c r="W33" s="74"/>
      <c r="X33" s="74" t="s">
        <v>76</v>
      </c>
      <c r="Y33" s="74" t="s">
        <v>427</v>
      </c>
      <c r="Z33" s="74" t="s">
        <v>427</v>
      </c>
      <c r="AA33" s="74" t="s">
        <v>456</v>
      </c>
      <c r="AB33" s="76"/>
      <c r="AC33" s="77">
        <v>44088</v>
      </c>
      <c r="AD33" s="77">
        <v>44092</v>
      </c>
      <c r="AE33" s="78" t="s">
        <v>429</v>
      </c>
      <c r="AF33" s="82">
        <v>44124</v>
      </c>
      <c r="AG33" s="82"/>
      <c r="AH33" t="s">
        <v>458</v>
      </c>
    </row>
    <row r="34" spans="1:34" ht="35.1" customHeight="1">
      <c r="A34" s="71" t="s">
        <v>572</v>
      </c>
      <c r="B34" s="72"/>
      <c r="C34" s="71" t="s">
        <v>573</v>
      </c>
      <c r="D34" s="71" t="s">
        <v>25</v>
      </c>
      <c r="E34" s="71" t="s">
        <v>533</v>
      </c>
      <c r="F34" s="71" t="s">
        <v>539</v>
      </c>
      <c r="G34" s="71" t="s">
        <v>574</v>
      </c>
      <c r="H34" s="71"/>
      <c r="I34" s="71"/>
      <c r="J34" s="71"/>
      <c r="K34" s="71" t="s">
        <v>447</v>
      </c>
      <c r="L34" s="73">
        <v>44042</v>
      </c>
      <c r="M34" s="73"/>
      <c r="N34" s="73"/>
      <c r="O34" s="73"/>
      <c r="P34" s="71" t="s">
        <v>25</v>
      </c>
      <c r="Q34" s="73" t="s">
        <v>25</v>
      </c>
      <c r="R34" s="74">
        <v>1</v>
      </c>
      <c r="S34" s="73">
        <v>44042</v>
      </c>
      <c r="T34" s="74">
        <v>1</v>
      </c>
      <c r="U34" s="74" t="s">
        <v>425</v>
      </c>
      <c r="V34" s="75"/>
      <c r="W34" s="74"/>
      <c r="X34" s="74" t="s">
        <v>76</v>
      </c>
      <c r="Y34" s="74" t="s">
        <v>427</v>
      </c>
      <c r="Z34" s="74" t="s">
        <v>427</v>
      </c>
      <c r="AA34" s="76" t="s">
        <v>475</v>
      </c>
      <c r="AB34" s="76"/>
      <c r="AC34" s="85">
        <v>44047</v>
      </c>
      <c r="AD34" s="85">
        <v>44056</v>
      </c>
      <c r="AE34" s="86" t="s">
        <v>429</v>
      </c>
      <c r="AF34" s="87">
        <v>44068</v>
      </c>
      <c r="AG34" s="87">
        <v>44067</v>
      </c>
      <c r="AH34" t="s">
        <v>28</v>
      </c>
    </row>
    <row r="35" spans="1:34" ht="35.1" customHeight="1">
      <c r="A35" s="71" t="s">
        <v>575</v>
      </c>
      <c r="B35" s="72"/>
      <c r="C35" s="71" t="s">
        <v>573</v>
      </c>
      <c r="D35" s="71" t="s">
        <v>25</v>
      </c>
      <c r="E35" s="71" t="s">
        <v>533</v>
      </c>
      <c r="F35" s="71" t="s">
        <v>539</v>
      </c>
      <c r="G35" s="71" t="s">
        <v>574</v>
      </c>
      <c r="H35" s="71"/>
      <c r="I35" s="71"/>
      <c r="J35" s="71"/>
      <c r="K35" s="71" t="s">
        <v>447</v>
      </c>
      <c r="L35" s="73">
        <v>44042</v>
      </c>
      <c r="M35" s="73"/>
      <c r="N35" s="73"/>
      <c r="O35" s="73"/>
      <c r="P35" s="71" t="s">
        <v>25</v>
      </c>
      <c r="Q35" s="73" t="s">
        <v>25</v>
      </c>
      <c r="R35" s="74">
        <v>1</v>
      </c>
      <c r="S35" s="73">
        <v>44042</v>
      </c>
      <c r="T35" s="74">
        <v>1</v>
      </c>
      <c r="U35" s="74" t="s">
        <v>425</v>
      </c>
      <c r="V35" s="75"/>
      <c r="W35" s="74"/>
      <c r="X35" s="74" t="s">
        <v>76</v>
      </c>
      <c r="Y35" s="74" t="s">
        <v>427</v>
      </c>
      <c r="Z35" s="74" t="s">
        <v>427</v>
      </c>
      <c r="AA35" s="76" t="s">
        <v>475</v>
      </c>
      <c r="AB35" s="76"/>
      <c r="AC35" s="85">
        <v>44047</v>
      </c>
      <c r="AD35" s="85">
        <v>44056</v>
      </c>
      <c r="AE35" s="86" t="s">
        <v>429</v>
      </c>
      <c r="AF35" s="87">
        <v>44068</v>
      </c>
      <c r="AG35" s="87">
        <v>44067</v>
      </c>
      <c r="AH35" t="s">
        <v>28</v>
      </c>
    </row>
    <row r="36" spans="1:34" ht="35.1" customHeight="1">
      <c r="A36" s="71" t="s">
        <v>576</v>
      </c>
      <c r="B36" s="72"/>
      <c r="C36" s="71" t="s">
        <v>573</v>
      </c>
      <c r="D36" s="71" t="s">
        <v>25</v>
      </c>
      <c r="E36" s="71" t="s">
        <v>533</v>
      </c>
      <c r="F36" s="71" t="s">
        <v>539</v>
      </c>
      <c r="G36" s="71" t="s">
        <v>574</v>
      </c>
      <c r="H36" s="71"/>
      <c r="I36" s="71"/>
      <c r="J36" s="71"/>
      <c r="K36" s="71" t="s">
        <v>447</v>
      </c>
      <c r="L36" s="73">
        <v>44042</v>
      </c>
      <c r="M36" s="73"/>
      <c r="N36" s="73"/>
      <c r="O36" s="73"/>
      <c r="P36" s="71" t="s">
        <v>25</v>
      </c>
      <c r="Q36" s="73" t="s">
        <v>25</v>
      </c>
      <c r="R36" s="74">
        <v>1</v>
      </c>
      <c r="S36" s="73">
        <v>44042</v>
      </c>
      <c r="T36" s="74">
        <v>1</v>
      </c>
      <c r="U36" s="74" t="s">
        <v>425</v>
      </c>
      <c r="V36" s="75"/>
      <c r="W36" s="74"/>
      <c r="X36" s="74" t="s">
        <v>76</v>
      </c>
      <c r="Y36" s="74" t="s">
        <v>427</v>
      </c>
      <c r="Z36" s="74" t="s">
        <v>427</v>
      </c>
      <c r="AA36" s="76" t="s">
        <v>475</v>
      </c>
      <c r="AB36" s="76"/>
      <c r="AC36" s="85">
        <v>44047</v>
      </c>
      <c r="AD36" s="85">
        <v>44056</v>
      </c>
      <c r="AE36" s="86" t="s">
        <v>429</v>
      </c>
      <c r="AF36" s="87">
        <v>44068</v>
      </c>
      <c r="AG36" s="87">
        <v>44067</v>
      </c>
      <c r="AH36" t="s">
        <v>28</v>
      </c>
    </row>
    <row r="37" spans="1:34" ht="35.1" customHeight="1">
      <c r="A37" s="71" t="s">
        <v>87</v>
      </c>
      <c r="B37" s="72" t="s">
        <v>577</v>
      </c>
      <c r="C37" s="71" t="s">
        <v>431</v>
      </c>
      <c r="D37" s="71" t="s">
        <v>25</v>
      </c>
      <c r="E37" s="71" t="s">
        <v>441</v>
      </c>
      <c r="F37" s="71" t="s">
        <v>435</v>
      </c>
      <c r="G37" s="71" t="s">
        <v>433</v>
      </c>
      <c r="H37" s="71" t="s">
        <v>578</v>
      </c>
      <c r="I37" s="71" t="s">
        <v>453</v>
      </c>
      <c r="J37" s="71" t="s">
        <v>446</v>
      </c>
      <c r="K37" s="71" t="s">
        <v>424</v>
      </c>
      <c r="L37" s="73">
        <v>44022</v>
      </c>
      <c r="M37" s="73">
        <v>44061</v>
      </c>
      <c r="N37" s="73" t="s">
        <v>206</v>
      </c>
      <c r="O37" s="73" t="s">
        <v>206</v>
      </c>
      <c r="P37" s="73" t="s">
        <v>206</v>
      </c>
      <c r="Q37" s="73" t="s">
        <v>206</v>
      </c>
      <c r="R37" s="73" t="s">
        <v>206</v>
      </c>
      <c r="S37" s="73" t="s">
        <v>206</v>
      </c>
      <c r="T37" s="74">
        <v>1</v>
      </c>
      <c r="U37" s="74" t="s">
        <v>564</v>
      </c>
      <c r="V37" s="75"/>
      <c r="W37" s="74" t="s">
        <v>579</v>
      </c>
      <c r="X37" s="74" t="s">
        <v>23</v>
      </c>
      <c r="Y37" s="74" t="s">
        <v>437</v>
      </c>
      <c r="Z37" s="74" t="s">
        <v>437</v>
      </c>
      <c r="AA37" s="74" t="s">
        <v>580</v>
      </c>
      <c r="AB37" s="76"/>
      <c r="AC37" s="77">
        <v>44060</v>
      </c>
      <c r="AD37" s="77"/>
      <c r="AE37" s="78"/>
      <c r="AF37" s="82"/>
      <c r="AG37" s="82"/>
    </row>
    <row r="38" spans="1:34" ht="35.1" customHeight="1">
      <c r="A38" s="71" t="s">
        <v>88</v>
      </c>
      <c r="B38" s="72" t="s">
        <v>581</v>
      </c>
      <c r="C38" s="71" t="s">
        <v>582</v>
      </c>
      <c r="D38" s="71" t="s">
        <v>25</v>
      </c>
      <c r="E38" s="71" t="s">
        <v>533</v>
      </c>
      <c r="F38" s="71" t="s">
        <v>583</v>
      </c>
      <c r="G38" s="71" t="s">
        <v>452</v>
      </c>
      <c r="H38" s="71" t="s">
        <v>452</v>
      </c>
      <c r="I38" s="71" t="s">
        <v>583</v>
      </c>
      <c r="J38" s="71" t="s">
        <v>452</v>
      </c>
      <c r="K38" s="71" t="s">
        <v>447</v>
      </c>
      <c r="L38" s="73">
        <v>44049</v>
      </c>
      <c r="M38" s="73" t="s">
        <v>206</v>
      </c>
      <c r="N38" s="73" t="s">
        <v>206</v>
      </c>
      <c r="O38" s="73" t="s">
        <v>206</v>
      </c>
      <c r="P38" s="73" t="s">
        <v>206</v>
      </c>
      <c r="Q38" s="73" t="s">
        <v>206</v>
      </c>
      <c r="R38" s="73" t="s">
        <v>206</v>
      </c>
      <c r="S38" s="73" t="s">
        <v>206</v>
      </c>
      <c r="T38" s="74">
        <v>1</v>
      </c>
      <c r="U38" s="74" t="s">
        <v>382</v>
      </c>
      <c r="V38" s="75">
        <v>44408</v>
      </c>
      <c r="W38" s="74"/>
      <c r="X38" s="74" t="s">
        <v>382</v>
      </c>
      <c r="Y38" s="74" t="s">
        <v>437</v>
      </c>
      <c r="Z38" s="74" t="s">
        <v>437</v>
      </c>
      <c r="AA38" s="74" t="s">
        <v>584</v>
      </c>
      <c r="AB38" s="76"/>
      <c r="AC38" s="77">
        <v>44041</v>
      </c>
      <c r="AD38" s="77"/>
      <c r="AE38" s="78"/>
      <c r="AF38" s="82"/>
      <c r="AG38" s="82"/>
    </row>
    <row r="39" spans="1:34" ht="35.1" customHeight="1">
      <c r="A39" s="71" t="s">
        <v>89</v>
      </c>
      <c r="B39" s="72" t="s">
        <v>585</v>
      </c>
      <c r="C39" s="71" t="s">
        <v>440</v>
      </c>
      <c r="D39" s="71" t="s">
        <v>25</v>
      </c>
      <c r="E39" s="71" t="s">
        <v>432</v>
      </c>
      <c r="F39" s="71" t="s">
        <v>442</v>
      </c>
      <c r="G39" s="71" t="s">
        <v>443</v>
      </c>
      <c r="H39" s="71" t="s">
        <v>444</v>
      </c>
      <c r="I39" s="71" t="s">
        <v>586</v>
      </c>
      <c r="J39" s="71" t="s">
        <v>446</v>
      </c>
      <c r="K39" s="71" t="s">
        <v>447</v>
      </c>
      <c r="L39" s="73">
        <v>44028</v>
      </c>
      <c r="M39" s="73">
        <v>44040</v>
      </c>
      <c r="N39" s="73"/>
      <c r="O39" s="73"/>
      <c r="P39" s="71" t="s">
        <v>25</v>
      </c>
      <c r="Q39" s="91" t="s">
        <v>25</v>
      </c>
      <c r="R39" s="74">
        <v>0.9</v>
      </c>
      <c r="S39" s="73">
        <v>44040</v>
      </c>
      <c r="T39" s="74">
        <v>1</v>
      </c>
      <c r="U39" s="74" t="s">
        <v>425</v>
      </c>
      <c r="V39" s="75"/>
      <c r="W39" s="74"/>
      <c r="X39" s="74" t="s">
        <v>76</v>
      </c>
      <c r="Y39" s="74" t="s">
        <v>427</v>
      </c>
      <c r="Z39" s="74" t="s">
        <v>427</v>
      </c>
      <c r="AA39" s="73" t="s">
        <v>587</v>
      </c>
      <c r="AB39" s="76"/>
      <c r="AC39" s="96">
        <v>44060</v>
      </c>
      <c r="AD39" s="85">
        <v>44069</v>
      </c>
      <c r="AE39" s="86" t="s">
        <v>429</v>
      </c>
      <c r="AF39" s="82">
        <v>44099</v>
      </c>
      <c r="AG39" s="87">
        <v>44084</v>
      </c>
      <c r="AH39" t="s">
        <v>383</v>
      </c>
    </row>
    <row r="40" spans="1:34" ht="35.1" customHeight="1">
      <c r="A40" s="71" t="s">
        <v>92</v>
      </c>
      <c r="B40" s="72" t="s">
        <v>588</v>
      </c>
      <c r="C40" s="71" t="s">
        <v>467</v>
      </c>
      <c r="D40" s="71" t="s">
        <v>25</v>
      </c>
      <c r="E40" s="89" t="s">
        <v>533</v>
      </c>
      <c r="F40" s="71" t="s">
        <v>468</v>
      </c>
      <c r="G40" s="71" t="s">
        <v>469</v>
      </c>
      <c r="H40" s="71" t="s">
        <v>446</v>
      </c>
      <c r="I40" s="71" t="s">
        <v>589</v>
      </c>
      <c r="J40" s="71" t="s">
        <v>446</v>
      </c>
      <c r="K40" s="71" t="s">
        <v>464</v>
      </c>
      <c r="L40" s="73">
        <v>44054</v>
      </c>
      <c r="M40" s="73"/>
      <c r="N40" s="73"/>
      <c r="O40" s="73"/>
      <c r="P40" s="71" t="s">
        <v>25</v>
      </c>
      <c r="Q40" s="73" t="s">
        <v>25</v>
      </c>
      <c r="R40" s="74">
        <v>1</v>
      </c>
      <c r="S40" s="73">
        <v>44054</v>
      </c>
      <c r="T40" s="74">
        <v>1</v>
      </c>
      <c r="U40" s="74" t="s">
        <v>425</v>
      </c>
      <c r="V40" s="75"/>
      <c r="W40" s="74"/>
      <c r="X40" s="74" t="s">
        <v>76</v>
      </c>
      <c r="Y40" s="74" t="s">
        <v>427</v>
      </c>
      <c r="Z40" s="74" t="s">
        <v>427</v>
      </c>
      <c r="AA40" s="76" t="s">
        <v>590</v>
      </c>
      <c r="AB40" s="76"/>
      <c r="AC40" s="85">
        <v>44069</v>
      </c>
      <c r="AD40" s="85">
        <v>44069</v>
      </c>
      <c r="AE40" s="86" t="s">
        <v>429</v>
      </c>
      <c r="AF40" s="82">
        <v>44104</v>
      </c>
      <c r="AG40" s="87">
        <v>44084</v>
      </c>
      <c r="AH40" t="s">
        <v>28</v>
      </c>
    </row>
    <row r="41" spans="1:34" ht="35.1" customHeight="1">
      <c r="A41" s="71" t="s">
        <v>93</v>
      </c>
      <c r="B41" s="72" t="s">
        <v>591</v>
      </c>
      <c r="C41" s="71" t="s">
        <v>467</v>
      </c>
      <c r="D41" s="71" t="s">
        <v>25</v>
      </c>
      <c r="E41" s="89" t="s">
        <v>533</v>
      </c>
      <c r="F41" s="71" t="s">
        <v>468</v>
      </c>
      <c r="G41" s="71" t="s">
        <v>469</v>
      </c>
      <c r="H41" s="71" t="s">
        <v>446</v>
      </c>
      <c r="I41" s="71" t="s">
        <v>589</v>
      </c>
      <c r="J41" s="71" t="s">
        <v>446</v>
      </c>
      <c r="K41" s="71" t="s">
        <v>464</v>
      </c>
      <c r="L41" s="73">
        <v>44055</v>
      </c>
      <c r="M41" s="73" t="s">
        <v>206</v>
      </c>
      <c r="N41" s="73" t="s">
        <v>206</v>
      </c>
      <c r="O41" s="73" t="s">
        <v>206</v>
      </c>
      <c r="P41" s="73" t="s">
        <v>206</v>
      </c>
      <c r="Q41" s="73" t="s">
        <v>206</v>
      </c>
      <c r="R41" s="73" t="s">
        <v>206</v>
      </c>
      <c r="S41" s="73" t="s">
        <v>206</v>
      </c>
      <c r="T41" s="74">
        <v>1</v>
      </c>
      <c r="U41" s="74" t="s">
        <v>592</v>
      </c>
      <c r="V41" s="75"/>
      <c r="W41" s="74"/>
      <c r="X41" s="74" t="s">
        <v>23</v>
      </c>
      <c r="Y41" s="74" t="s">
        <v>437</v>
      </c>
      <c r="Z41" s="74" t="s">
        <v>437</v>
      </c>
      <c r="AA41" s="74" t="s">
        <v>593</v>
      </c>
      <c r="AB41" s="76"/>
      <c r="AC41" s="77">
        <v>44055</v>
      </c>
      <c r="AD41" s="77"/>
      <c r="AE41" s="78"/>
      <c r="AF41" s="82"/>
      <c r="AG41" s="82"/>
    </row>
    <row r="42" spans="1:34" ht="35.1" customHeight="1">
      <c r="A42" s="71" t="s">
        <v>94</v>
      </c>
      <c r="B42" s="72" t="s">
        <v>594</v>
      </c>
      <c r="C42" s="71" t="s">
        <v>460</v>
      </c>
      <c r="D42" s="71" t="s">
        <v>25</v>
      </c>
      <c r="E42" s="71" t="s">
        <v>482</v>
      </c>
      <c r="F42" s="71" t="s">
        <v>485</v>
      </c>
      <c r="G42" s="71" t="s">
        <v>595</v>
      </c>
      <c r="H42" s="71" t="s">
        <v>595</v>
      </c>
      <c r="I42" s="71" t="s">
        <v>596</v>
      </c>
      <c r="J42" s="71" t="s">
        <v>597</v>
      </c>
      <c r="K42" s="71" t="s">
        <v>424</v>
      </c>
      <c r="L42" s="73">
        <v>44032</v>
      </c>
      <c r="M42" s="73" t="s">
        <v>206</v>
      </c>
      <c r="N42" s="73" t="s">
        <v>206</v>
      </c>
      <c r="O42" s="73" t="s">
        <v>206</v>
      </c>
      <c r="P42" s="73" t="s">
        <v>206</v>
      </c>
      <c r="Q42" s="73" t="s">
        <v>206</v>
      </c>
      <c r="R42" s="73" t="s">
        <v>206</v>
      </c>
      <c r="S42" s="73" t="s">
        <v>206</v>
      </c>
      <c r="T42" s="74">
        <v>1</v>
      </c>
      <c r="U42" s="74" t="s">
        <v>382</v>
      </c>
      <c r="V42" s="75">
        <v>44196</v>
      </c>
      <c r="W42" s="74"/>
      <c r="X42" s="74" t="s">
        <v>382</v>
      </c>
      <c r="Y42" s="74" t="s">
        <v>437</v>
      </c>
      <c r="Z42" s="74" t="s">
        <v>437</v>
      </c>
      <c r="AA42" s="74" t="s">
        <v>598</v>
      </c>
      <c r="AB42" s="74"/>
      <c r="AC42" s="97">
        <v>44028</v>
      </c>
      <c r="AD42" s="77"/>
      <c r="AE42" s="78"/>
      <c r="AF42" s="82"/>
      <c r="AG42" s="82"/>
    </row>
    <row r="43" spans="1:34" ht="35.1" customHeight="1">
      <c r="A43" s="71" t="s">
        <v>95</v>
      </c>
      <c r="B43" s="72" t="s">
        <v>599</v>
      </c>
      <c r="C43" s="71" t="s">
        <v>467</v>
      </c>
      <c r="D43" s="71" t="s">
        <v>25</v>
      </c>
      <c r="E43" s="89" t="s">
        <v>533</v>
      </c>
      <c r="F43" s="71" t="s">
        <v>468</v>
      </c>
      <c r="G43" s="71" t="s">
        <v>469</v>
      </c>
      <c r="H43" s="71" t="s">
        <v>446</v>
      </c>
      <c r="I43" s="71" t="s">
        <v>589</v>
      </c>
      <c r="J43" s="71" t="s">
        <v>446</v>
      </c>
      <c r="K43" s="71" t="s">
        <v>464</v>
      </c>
      <c r="L43" s="73">
        <v>44056</v>
      </c>
      <c r="M43" s="73"/>
      <c r="N43" s="73"/>
      <c r="O43" s="73"/>
      <c r="P43" s="71" t="s">
        <v>25</v>
      </c>
      <c r="Q43" s="73" t="s">
        <v>25</v>
      </c>
      <c r="R43" s="74">
        <v>1</v>
      </c>
      <c r="S43" s="73">
        <v>44056</v>
      </c>
      <c r="T43" s="74">
        <v>1</v>
      </c>
      <c r="U43" s="74" t="s">
        <v>425</v>
      </c>
      <c r="V43" s="75"/>
      <c r="W43" s="74"/>
      <c r="X43" s="74" t="s">
        <v>76</v>
      </c>
      <c r="Y43" s="74" t="s">
        <v>427</v>
      </c>
      <c r="Z43" s="74" t="s">
        <v>427</v>
      </c>
      <c r="AA43" s="76" t="s">
        <v>600</v>
      </c>
      <c r="AB43" s="76"/>
      <c r="AC43" s="85">
        <v>44069</v>
      </c>
      <c r="AD43" s="85">
        <v>44069</v>
      </c>
      <c r="AE43" s="86" t="s">
        <v>429</v>
      </c>
      <c r="AF43" s="82">
        <v>44104</v>
      </c>
      <c r="AG43" s="87">
        <v>44084</v>
      </c>
      <c r="AH43" t="s">
        <v>28</v>
      </c>
    </row>
    <row r="44" spans="1:34" ht="35.1" customHeight="1">
      <c r="A44" s="71" t="s">
        <v>96</v>
      </c>
      <c r="B44" s="72" t="s">
        <v>601</v>
      </c>
      <c r="C44" s="71" t="s">
        <v>440</v>
      </c>
      <c r="D44" s="71" t="s">
        <v>25</v>
      </c>
      <c r="E44" s="71" t="s">
        <v>533</v>
      </c>
      <c r="F44" s="71" t="s">
        <v>442</v>
      </c>
      <c r="G44" s="71" t="s">
        <v>443</v>
      </c>
      <c r="H44" s="71" t="s">
        <v>446</v>
      </c>
      <c r="I44" s="71" t="s">
        <v>602</v>
      </c>
      <c r="J44" s="71" t="s">
        <v>446</v>
      </c>
      <c r="K44" s="71" t="s">
        <v>447</v>
      </c>
      <c r="L44" s="73">
        <v>44042</v>
      </c>
      <c r="M44" s="73" t="s">
        <v>206</v>
      </c>
      <c r="N44" s="73" t="s">
        <v>206</v>
      </c>
      <c r="O44" s="73" t="s">
        <v>206</v>
      </c>
      <c r="P44" s="73" t="s">
        <v>206</v>
      </c>
      <c r="Q44" s="73" t="s">
        <v>206</v>
      </c>
      <c r="R44" s="73" t="s">
        <v>206</v>
      </c>
      <c r="S44" s="73" t="s">
        <v>206</v>
      </c>
      <c r="T44" s="74">
        <v>1</v>
      </c>
      <c r="U44" s="74" t="s">
        <v>382</v>
      </c>
      <c r="V44" s="75"/>
      <c r="W44" s="74"/>
      <c r="X44" s="74" t="s">
        <v>382</v>
      </c>
      <c r="Y44" s="74" t="s">
        <v>437</v>
      </c>
      <c r="Z44" s="74" t="s">
        <v>437</v>
      </c>
      <c r="AA44" s="80" t="s">
        <v>603</v>
      </c>
      <c r="AB44" s="76"/>
      <c r="AC44" s="77">
        <v>44042</v>
      </c>
      <c r="AD44" s="77"/>
      <c r="AE44" s="78"/>
      <c r="AF44" s="82"/>
      <c r="AG44" s="82"/>
    </row>
    <row r="45" spans="1:34" ht="35.1" customHeight="1">
      <c r="A45" s="71" t="s">
        <v>97</v>
      </c>
      <c r="B45" s="72" t="s">
        <v>604</v>
      </c>
      <c r="C45" s="71" t="s">
        <v>498</v>
      </c>
      <c r="D45" s="71" t="s">
        <v>25</v>
      </c>
      <c r="E45" s="71" t="s">
        <v>482</v>
      </c>
      <c r="F45" s="71" t="s">
        <v>552</v>
      </c>
      <c r="G45" s="71" t="s">
        <v>552</v>
      </c>
      <c r="H45" s="71" t="s">
        <v>552</v>
      </c>
      <c r="I45" s="71" t="s">
        <v>552</v>
      </c>
      <c r="J45" s="71" t="s">
        <v>552</v>
      </c>
      <c r="K45" s="71" t="s">
        <v>464</v>
      </c>
      <c r="L45" s="73">
        <v>44034</v>
      </c>
      <c r="M45" s="73"/>
      <c r="N45" s="73"/>
      <c r="O45" s="73"/>
      <c r="P45" s="71" t="s">
        <v>605</v>
      </c>
      <c r="Q45" s="73" t="s">
        <v>206</v>
      </c>
      <c r="R45" s="74">
        <v>0.3</v>
      </c>
      <c r="S45" s="73">
        <v>44034</v>
      </c>
      <c r="T45" s="74">
        <v>1</v>
      </c>
      <c r="U45" s="74" t="s">
        <v>382</v>
      </c>
      <c r="V45" s="75" t="s">
        <v>554</v>
      </c>
      <c r="W45" s="74"/>
      <c r="X45" s="74" t="s">
        <v>382</v>
      </c>
      <c r="Y45" s="74" t="s">
        <v>437</v>
      </c>
      <c r="Z45" s="74" t="s">
        <v>437</v>
      </c>
      <c r="AA45" s="80" t="s">
        <v>606</v>
      </c>
      <c r="AB45" s="80"/>
      <c r="AC45" s="77">
        <v>44034</v>
      </c>
      <c r="AD45" s="77"/>
      <c r="AE45" s="78"/>
      <c r="AF45" s="82"/>
      <c r="AG45" s="82"/>
    </row>
    <row r="46" spans="1:34" ht="35.1" customHeight="1">
      <c r="A46" s="71" t="s">
        <v>99</v>
      </c>
      <c r="B46" s="72" t="s">
        <v>607</v>
      </c>
      <c r="C46" s="71" t="s">
        <v>460</v>
      </c>
      <c r="D46" s="71" t="s">
        <v>25</v>
      </c>
      <c r="E46" s="71" t="s">
        <v>441</v>
      </c>
      <c r="F46" s="71" t="s">
        <v>485</v>
      </c>
      <c r="G46" s="71" t="s">
        <v>490</v>
      </c>
      <c r="H46" s="71" t="s">
        <v>608</v>
      </c>
      <c r="I46" s="71" t="s">
        <v>446</v>
      </c>
      <c r="J46" s="71" t="s">
        <v>446</v>
      </c>
      <c r="K46" s="71" t="s">
        <v>447</v>
      </c>
      <c r="L46" s="73">
        <v>44020</v>
      </c>
      <c r="M46" s="73"/>
      <c r="N46" s="71"/>
      <c r="O46" s="71"/>
      <c r="P46" s="71" t="s">
        <v>25</v>
      </c>
      <c r="Q46" s="73" t="s">
        <v>25</v>
      </c>
      <c r="R46" s="74">
        <v>1</v>
      </c>
      <c r="S46" s="73">
        <v>44020</v>
      </c>
      <c r="T46" s="74">
        <v>1</v>
      </c>
      <c r="U46" s="74" t="s">
        <v>425</v>
      </c>
      <c r="V46" s="75"/>
      <c r="W46" s="74"/>
      <c r="X46" s="74" t="s">
        <v>76</v>
      </c>
      <c r="Y46" s="74" t="s">
        <v>427</v>
      </c>
      <c r="Z46" s="74" t="s">
        <v>427</v>
      </c>
      <c r="AA46" s="74" t="s">
        <v>456</v>
      </c>
      <c r="AB46" s="76"/>
      <c r="AC46" s="77">
        <v>44078</v>
      </c>
      <c r="AD46" s="77">
        <v>44092</v>
      </c>
      <c r="AE46" s="78" t="s">
        <v>429</v>
      </c>
      <c r="AF46" s="82">
        <v>44096</v>
      </c>
      <c r="AG46" s="82"/>
      <c r="AH46" t="s">
        <v>458</v>
      </c>
    </row>
    <row r="47" spans="1:34" ht="35.1" customHeight="1">
      <c r="A47" s="71" t="s">
        <v>101</v>
      </c>
      <c r="B47" s="72" t="s">
        <v>609</v>
      </c>
      <c r="C47" s="71" t="s">
        <v>440</v>
      </c>
      <c r="D47" s="71" t="s">
        <v>25</v>
      </c>
      <c r="E47" s="71" t="s">
        <v>533</v>
      </c>
      <c r="F47" s="71" t="s">
        <v>442</v>
      </c>
      <c r="G47" s="71" t="s">
        <v>443</v>
      </c>
      <c r="H47" s="71" t="s">
        <v>444</v>
      </c>
      <c r="I47" s="71" t="s">
        <v>557</v>
      </c>
      <c r="J47" s="71" t="s">
        <v>446</v>
      </c>
      <c r="K47" s="71" t="s">
        <v>447</v>
      </c>
      <c r="L47" s="73">
        <v>44042</v>
      </c>
      <c r="M47" s="73"/>
      <c r="N47" s="73"/>
      <c r="O47" s="73"/>
      <c r="P47" s="71" t="s">
        <v>25</v>
      </c>
      <c r="Q47" s="73" t="s">
        <v>25</v>
      </c>
      <c r="R47" s="74">
        <v>0.8</v>
      </c>
      <c r="S47" s="73">
        <v>44042</v>
      </c>
      <c r="T47" s="74">
        <v>1</v>
      </c>
      <c r="U47" s="74" t="s">
        <v>425</v>
      </c>
      <c r="V47" s="75"/>
      <c r="W47" s="74"/>
      <c r="X47" s="74" t="s">
        <v>76</v>
      </c>
      <c r="Y47" s="74" t="s">
        <v>427</v>
      </c>
      <c r="Z47" s="74" t="s">
        <v>427</v>
      </c>
      <c r="AA47" s="80" t="s">
        <v>610</v>
      </c>
      <c r="AB47" s="80" t="s">
        <v>611</v>
      </c>
      <c r="AC47" s="77">
        <v>44060</v>
      </c>
      <c r="AD47" s="77">
        <v>44082</v>
      </c>
      <c r="AE47" s="78" t="s">
        <v>429</v>
      </c>
      <c r="AF47" s="82">
        <v>44099</v>
      </c>
      <c r="AG47" s="82"/>
      <c r="AH47" t="s">
        <v>383</v>
      </c>
    </row>
    <row r="48" spans="1:34" ht="35.1" customHeight="1">
      <c r="A48" s="71" t="s">
        <v>103</v>
      </c>
      <c r="B48" s="72" t="s">
        <v>612</v>
      </c>
      <c r="C48" s="71" t="s">
        <v>582</v>
      </c>
      <c r="D48" s="71" t="s">
        <v>25</v>
      </c>
      <c r="E48" s="71" t="s">
        <v>504</v>
      </c>
      <c r="F48" s="71" t="s">
        <v>583</v>
      </c>
      <c r="G48" s="71" t="s">
        <v>452</v>
      </c>
      <c r="H48" s="71" t="s">
        <v>452</v>
      </c>
      <c r="I48" s="71" t="s">
        <v>583</v>
      </c>
      <c r="J48" s="71" t="s">
        <v>452</v>
      </c>
      <c r="K48" s="71" t="s">
        <v>447</v>
      </c>
      <c r="L48" s="73">
        <v>44047</v>
      </c>
      <c r="M48" s="73" t="s">
        <v>206</v>
      </c>
      <c r="N48" s="73" t="s">
        <v>206</v>
      </c>
      <c r="O48" s="73" t="s">
        <v>206</v>
      </c>
      <c r="P48" s="73" t="s">
        <v>206</v>
      </c>
      <c r="Q48" s="73" t="s">
        <v>206</v>
      </c>
      <c r="R48" s="73" t="s">
        <v>206</v>
      </c>
      <c r="S48" s="73" t="s">
        <v>206</v>
      </c>
      <c r="T48" s="74">
        <v>1</v>
      </c>
      <c r="U48" s="74" t="s">
        <v>564</v>
      </c>
      <c r="V48" s="75"/>
      <c r="W48" s="74" t="s">
        <v>613</v>
      </c>
      <c r="X48" s="74" t="s">
        <v>23</v>
      </c>
      <c r="Y48" s="74" t="s">
        <v>437</v>
      </c>
      <c r="Z48" s="74" t="s">
        <v>437</v>
      </c>
      <c r="AA48" s="74" t="s">
        <v>614</v>
      </c>
      <c r="AB48" s="76"/>
      <c r="AC48" s="77">
        <v>44041</v>
      </c>
      <c r="AD48" s="77"/>
      <c r="AE48" s="78"/>
      <c r="AF48" s="82"/>
      <c r="AG48" s="82"/>
    </row>
    <row r="49" spans="1:34" ht="35.1" customHeight="1">
      <c r="A49" s="71" t="s">
        <v>104</v>
      </c>
      <c r="B49" s="72" t="s">
        <v>615</v>
      </c>
      <c r="C49" s="71" t="s">
        <v>582</v>
      </c>
      <c r="D49" s="71" t="s">
        <v>25</v>
      </c>
      <c r="E49" s="71" t="s">
        <v>533</v>
      </c>
      <c r="F49" s="71" t="s">
        <v>583</v>
      </c>
      <c r="G49" s="71" t="s">
        <v>452</v>
      </c>
      <c r="H49" s="71" t="s">
        <v>452</v>
      </c>
      <c r="I49" s="71" t="s">
        <v>583</v>
      </c>
      <c r="J49" s="71" t="s">
        <v>452</v>
      </c>
      <c r="K49" s="71" t="s">
        <v>447</v>
      </c>
      <c r="L49" s="73" t="s">
        <v>206</v>
      </c>
      <c r="M49" s="73" t="s">
        <v>206</v>
      </c>
      <c r="N49" s="73" t="s">
        <v>206</v>
      </c>
      <c r="O49" s="73" t="s">
        <v>206</v>
      </c>
      <c r="P49" s="73" t="s">
        <v>206</v>
      </c>
      <c r="Q49" s="73" t="s">
        <v>206</v>
      </c>
      <c r="R49" s="73" t="s">
        <v>206</v>
      </c>
      <c r="S49" s="73" t="s">
        <v>206</v>
      </c>
      <c r="T49" s="74">
        <v>1</v>
      </c>
      <c r="U49" s="74" t="s">
        <v>564</v>
      </c>
      <c r="V49" s="75"/>
      <c r="W49" s="74" t="s">
        <v>613</v>
      </c>
      <c r="X49" s="74" t="s">
        <v>23</v>
      </c>
      <c r="Y49" s="74" t="s">
        <v>437</v>
      </c>
      <c r="Z49" s="74" t="s">
        <v>437</v>
      </c>
      <c r="AA49" s="74" t="s">
        <v>616</v>
      </c>
      <c r="AB49" s="76"/>
      <c r="AC49" s="77">
        <v>44041</v>
      </c>
      <c r="AD49" s="77"/>
      <c r="AE49" s="78"/>
      <c r="AF49" s="82"/>
      <c r="AG49" s="82"/>
    </row>
    <row r="50" spans="1:34" ht="35.1" customHeight="1">
      <c r="A50" s="71" t="s">
        <v>105</v>
      </c>
      <c r="B50" s="72" t="s">
        <v>617</v>
      </c>
      <c r="C50" s="71" t="s">
        <v>498</v>
      </c>
      <c r="D50" s="71" t="s">
        <v>25</v>
      </c>
      <c r="E50" s="71" t="s">
        <v>432</v>
      </c>
      <c r="F50" s="71" t="s">
        <v>618</v>
      </c>
      <c r="G50" s="71" t="s">
        <v>491</v>
      </c>
      <c r="H50" s="71" t="s">
        <v>619</v>
      </c>
      <c r="I50" s="71" t="s">
        <v>620</v>
      </c>
      <c r="J50" s="71" t="s">
        <v>619</v>
      </c>
      <c r="K50" s="71" t="s">
        <v>424</v>
      </c>
      <c r="L50" s="73">
        <v>44028</v>
      </c>
      <c r="M50" s="73"/>
      <c r="N50" s="73"/>
      <c r="O50" s="73"/>
      <c r="P50" s="71" t="s">
        <v>25</v>
      </c>
      <c r="Q50" s="73" t="s">
        <v>25</v>
      </c>
      <c r="R50" s="74">
        <v>1</v>
      </c>
      <c r="S50" s="73">
        <v>44028</v>
      </c>
      <c r="T50" s="74">
        <v>1</v>
      </c>
      <c r="U50" s="74" t="s">
        <v>425</v>
      </c>
      <c r="V50" s="75"/>
      <c r="W50" s="74"/>
      <c r="X50" s="74" t="s">
        <v>76</v>
      </c>
      <c r="Y50" s="74" t="s">
        <v>427</v>
      </c>
      <c r="Z50" s="74" t="s">
        <v>427</v>
      </c>
      <c r="AA50" s="80" t="s">
        <v>456</v>
      </c>
      <c r="AB50" s="76"/>
      <c r="AC50" s="85">
        <v>44043</v>
      </c>
      <c r="AD50" s="85">
        <v>44057</v>
      </c>
      <c r="AE50" s="86" t="s">
        <v>429</v>
      </c>
      <c r="AF50" s="85">
        <v>44060</v>
      </c>
      <c r="AG50" s="82"/>
      <c r="AH50" t="s">
        <v>383</v>
      </c>
    </row>
    <row r="51" spans="1:34" ht="35.1" customHeight="1">
      <c r="A51" s="71" t="s">
        <v>107</v>
      </c>
      <c r="B51" s="72" t="s">
        <v>621</v>
      </c>
      <c r="C51" s="71" t="s">
        <v>573</v>
      </c>
      <c r="D51" s="71" t="s">
        <v>25</v>
      </c>
      <c r="E51" s="71" t="s">
        <v>482</v>
      </c>
      <c r="F51" s="71" t="s">
        <v>539</v>
      </c>
      <c r="G51" s="71" t="s">
        <v>595</v>
      </c>
      <c r="H51" s="71" t="s">
        <v>595</v>
      </c>
      <c r="I51" s="71" t="s">
        <v>487</v>
      </c>
      <c r="J51" s="71" t="s">
        <v>622</v>
      </c>
      <c r="K51" s="71" t="s">
        <v>424</v>
      </c>
      <c r="L51" s="73">
        <v>44032</v>
      </c>
      <c r="M51" s="73">
        <v>44039</v>
      </c>
      <c r="N51" s="73"/>
      <c r="O51" s="73"/>
      <c r="P51" s="71" t="s">
        <v>25</v>
      </c>
      <c r="Q51" s="73" t="s">
        <v>25</v>
      </c>
      <c r="R51" s="74">
        <v>0.9</v>
      </c>
      <c r="S51" s="73">
        <v>44048</v>
      </c>
      <c r="T51" s="74">
        <v>1</v>
      </c>
      <c r="U51" s="74" t="s">
        <v>425</v>
      </c>
      <c r="V51" s="75"/>
      <c r="W51" s="74"/>
      <c r="X51" s="74" t="s">
        <v>76</v>
      </c>
      <c r="Y51" s="74" t="s">
        <v>427</v>
      </c>
      <c r="Z51" s="74" t="s">
        <v>427</v>
      </c>
      <c r="AA51" s="74" t="s">
        <v>623</v>
      </c>
      <c r="AB51" s="74" t="s">
        <v>624</v>
      </c>
      <c r="AC51" s="97">
        <v>44060</v>
      </c>
      <c r="AD51" s="77">
        <v>44082</v>
      </c>
      <c r="AE51" s="78" t="s">
        <v>429</v>
      </c>
      <c r="AF51" s="82">
        <v>44099</v>
      </c>
      <c r="AG51" s="82"/>
      <c r="AH51" t="s">
        <v>458</v>
      </c>
    </row>
    <row r="52" spans="1:34" ht="35.1" customHeight="1">
      <c r="A52" s="71" t="s">
        <v>109</v>
      </c>
      <c r="B52" s="72" t="s">
        <v>625</v>
      </c>
      <c r="C52" s="71" t="s">
        <v>467</v>
      </c>
      <c r="D52" s="71" t="s">
        <v>25</v>
      </c>
      <c r="E52" s="71" t="s">
        <v>441</v>
      </c>
      <c r="F52" s="71" t="s">
        <v>547</v>
      </c>
      <c r="G52" s="71" t="s">
        <v>626</v>
      </c>
      <c r="H52" s="71" t="s">
        <v>626</v>
      </c>
      <c r="I52" s="71" t="s">
        <v>627</v>
      </c>
      <c r="J52" s="71" t="s">
        <v>446</v>
      </c>
      <c r="K52" s="71" t="s">
        <v>447</v>
      </c>
      <c r="L52" s="73">
        <v>44019</v>
      </c>
      <c r="M52" s="73">
        <v>44049</v>
      </c>
      <c r="N52" s="71"/>
      <c r="O52" s="71"/>
      <c r="P52" s="71" t="s">
        <v>25</v>
      </c>
      <c r="Q52" s="73" t="s">
        <v>25</v>
      </c>
      <c r="R52" s="74">
        <v>1</v>
      </c>
      <c r="S52" s="73">
        <v>44049</v>
      </c>
      <c r="T52" s="74">
        <v>1</v>
      </c>
      <c r="U52" s="74" t="s">
        <v>425</v>
      </c>
      <c r="V52" s="75"/>
      <c r="W52" s="74"/>
      <c r="X52" s="74" t="s">
        <v>76</v>
      </c>
      <c r="Y52" s="74" t="s">
        <v>427</v>
      </c>
      <c r="Z52" s="74" t="s">
        <v>427</v>
      </c>
      <c r="AA52" s="74" t="s">
        <v>628</v>
      </c>
      <c r="AB52" s="74"/>
      <c r="AC52" s="77">
        <v>44074</v>
      </c>
      <c r="AD52" s="77">
        <v>44074</v>
      </c>
      <c r="AE52" s="78" t="s">
        <v>429</v>
      </c>
      <c r="AF52" s="82">
        <v>44090</v>
      </c>
      <c r="AG52" s="87">
        <v>44084</v>
      </c>
      <c r="AH52" t="s">
        <v>383</v>
      </c>
    </row>
    <row r="53" spans="1:34" ht="35.1" customHeight="1">
      <c r="A53" s="71" t="s">
        <v>111</v>
      </c>
      <c r="B53" s="72" t="s">
        <v>629</v>
      </c>
      <c r="C53" s="71" t="s">
        <v>630</v>
      </c>
      <c r="D53" s="71" t="s">
        <v>25</v>
      </c>
      <c r="E53" s="71" t="s">
        <v>432</v>
      </c>
      <c r="F53" s="71" t="s">
        <v>631</v>
      </c>
      <c r="G53" s="71" t="s">
        <v>632</v>
      </c>
      <c r="H53" s="71" t="s">
        <v>633</v>
      </c>
      <c r="I53" s="71" t="s">
        <v>634</v>
      </c>
      <c r="J53" s="71" t="s">
        <v>446</v>
      </c>
      <c r="K53" s="71" t="s">
        <v>447</v>
      </c>
      <c r="L53" s="73">
        <v>44029</v>
      </c>
      <c r="M53" s="73">
        <v>44054</v>
      </c>
      <c r="N53" s="73"/>
      <c r="O53" s="73"/>
      <c r="P53" s="71" t="s">
        <v>560</v>
      </c>
      <c r="Q53" s="73">
        <v>44054</v>
      </c>
      <c r="R53" s="74">
        <v>0.1</v>
      </c>
      <c r="S53" s="73"/>
      <c r="T53" s="74">
        <v>1</v>
      </c>
      <c r="U53" s="74" t="s">
        <v>425</v>
      </c>
      <c r="V53" s="75"/>
      <c r="W53" s="74"/>
      <c r="X53" s="74" t="s">
        <v>76</v>
      </c>
      <c r="Y53" s="74" t="s">
        <v>427</v>
      </c>
      <c r="Z53" s="74" t="s">
        <v>427</v>
      </c>
      <c r="AA53" s="80" t="s">
        <v>635</v>
      </c>
      <c r="AB53" s="80"/>
      <c r="AC53" s="77">
        <v>44083</v>
      </c>
      <c r="AD53" s="77">
        <v>44089</v>
      </c>
      <c r="AE53" s="78" t="s">
        <v>429</v>
      </c>
      <c r="AF53" s="82">
        <v>44090</v>
      </c>
      <c r="AG53" s="82"/>
      <c r="AH53" t="s">
        <v>383</v>
      </c>
    </row>
    <row r="54" spans="1:34" ht="35.1" customHeight="1">
      <c r="A54" s="71" t="s">
        <v>113</v>
      </c>
      <c r="B54" s="72" t="s">
        <v>636</v>
      </c>
      <c r="C54" s="71" t="s">
        <v>460</v>
      </c>
      <c r="D54" s="71" t="s">
        <v>25</v>
      </c>
      <c r="E54" s="71" t="s">
        <v>533</v>
      </c>
      <c r="F54" s="71" t="s">
        <v>539</v>
      </c>
      <c r="G54" s="71" t="s">
        <v>534</v>
      </c>
      <c r="H54" s="71" t="s">
        <v>535</v>
      </c>
      <c r="I54" s="71" t="s">
        <v>637</v>
      </c>
      <c r="J54" s="71" t="s">
        <v>638</v>
      </c>
      <c r="K54" s="71" t="s">
        <v>447</v>
      </c>
      <c r="L54" s="73">
        <v>44053</v>
      </c>
      <c r="M54" s="73">
        <v>44069</v>
      </c>
      <c r="N54" s="73"/>
      <c r="O54" s="73"/>
      <c r="P54" s="71" t="s">
        <v>25</v>
      </c>
      <c r="Q54" s="73" t="s">
        <v>25</v>
      </c>
      <c r="R54" s="74">
        <v>0.2</v>
      </c>
      <c r="S54" s="73">
        <v>44069</v>
      </c>
      <c r="T54" s="74">
        <v>1</v>
      </c>
      <c r="U54" s="74" t="s">
        <v>425</v>
      </c>
      <c r="V54" s="75"/>
      <c r="W54" s="74"/>
      <c r="X54" s="74" t="s">
        <v>76</v>
      </c>
      <c r="Y54" s="74" t="s">
        <v>427</v>
      </c>
      <c r="Z54" s="74" t="s">
        <v>427</v>
      </c>
      <c r="AA54" s="74" t="s">
        <v>456</v>
      </c>
      <c r="AB54" s="76"/>
      <c r="AC54" s="77">
        <v>44078</v>
      </c>
      <c r="AD54" s="77">
        <v>44084</v>
      </c>
      <c r="AE54" s="78" t="s">
        <v>429</v>
      </c>
      <c r="AF54" s="87">
        <v>44084</v>
      </c>
      <c r="AG54" s="82"/>
      <c r="AH54" t="s">
        <v>458</v>
      </c>
    </row>
    <row r="55" spans="1:34" ht="35.1" customHeight="1">
      <c r="A55" s="71" t="s">
        <v>115</v>
      </c>
      <c r="B55" s="72" t="s">
        <v>639</v>
      </c>
      <c r="C55" s="71" t="s">
        <v>538</v>
      </c>
      <c r="D55" s="71" t="s">
        <v>25</v>
      </c>
      <c r="E55" s="71" t="s">
        <v>432</v>
      </c>
      <c r="F55" s="71" t="s">
        <v>631</v>
      </c>
      <c r="G55" s="71" t="s">
        <v>490</v>
      </c>
      <c r="H55" s="71" t="s">
        <v>632</v>
      </c>
      <c r="I55" s="71" t="s">
        <v>640</v>
      </c>
      <c r="J55" s="71" t="s">
        <v>640</v>
      </c>
      <c r="K55" s="71" t="s">
        <v>447</v>
      </c>
      <c r="L55" s="73" t="s">
        <v>206</v>
      </c>
      <c r="M55" s="73" t="s">
        <v>206</v>
      </c>
      <c r="N55" s="73" t="s">
        <v>206</v>
      </c>
      <c r="O55" s="73" t="s">
        <v>206</v>
      </c>
      <c r="P55" s="73" t="s">
        <v>206</v>
      </c>
      <c r="Q55" s="73" t="s">
        <v>206</v>
      </c>
      <c r="R55" s="73" t="s">
        <v>206</v>
      </c>
      <c r="S55" s="73" t="s">
        <v>206</v>
      </c>
      <c r="T55" s="74">
        <v>1</v>
      </c>
      <c r="U55" s="74" t="s">
        <v>382</v>
      </c>
      <c r="V55" s="75">
        <v>44043</v>
      </c>
      <c r="W55" s="74"/>
      <c r="X55" s="74" t="s">
        <v>382</v>
      </c>
      <c r="Y55" s="74" t="s">
        <v>437</v>
      </c>
      <c r="Z55" s="74" t="s">
        <v>437</v>
      </c>
      <c r="AA55" s="74" t="s">
        <v>641</v>
      </c>
      <c r="AB55" s="74"/>
      <c r="AC55" s="97">
        <v>44028</v>
      </c>
      <c r="AD55" s="77"/>
      <c r="AE55" s="78"/>
      <c r="AF55" s="82"/>
      <c r="AG55" s="82"/>
    </row>
    <row r="56" spans="1:34" ht="35.1" customHeight="1">
      <c r="A56" s="71" t="s">
        <v>116</v>
      </c>
      <c r="B56" s="72"/>
      <c r="C56" s="71" t="s">
        <v>421</v>
      </c>
      <c r="D56" s="71" t="s">
        <v>25</v>
      </c>
      <c r="E56" s="71"/>
      <c r="F56" s="71" t="s">
        <v>422</v>
      </c>
      <c r="G56" s="71" t="s">
        <v>423</v>
      </c>
      <c r="H56" s="71"/>
      <c r="I56" s="71"/>
      <c r="J56" s="71"/>
      <c r="K56" s="71" t="s">
        <v>424</v>
      </c>
      <c r="L56" s="73" t="s">
        <v>206</v>
      </c>
      <c r="M56" s="73" t="s">
        <v>206</v>
      </c>
      <c r="N56" s="73" t="s">
        <v>206</v>
      </c>
      <c r="O56" s="73" t="s">
        <v>206</v>
      </c>
      <c r="P56" s="71" t="s">
        <v>206</v>
      </c>
      <c r="Q56" s="73" t="s">
        <v>206</v>
      </c>
      <c r="R56" s="73" t="s">
        <v>206</v>
      </c>
      <c r="S56" s="73" t="s">
        <v>206</v>
      </c>
      <c r="T56" s="74">
        <v>1</v>
      </c>
      <c r="U56" s="74" t="s">
        <v>382</v>
      </c>
      <c r="V56" s="75" t="s">
        <v>642</v>
      </c>
      <c r="W56" s="74"/>
      <c r="X56" s="74" t="s">
        <v>382</v>
      </c>
      <c r="Y56" s="74" t="s">
        <v>437</v>
      </c>
      <c r="Z56" s="74" t="s">
        <v>437</v>
      </c>
      <c r="AA56" s="76" t="s">
        <v>643</v>
      </c>
      <c r="AB56" s="76"/>
      <c r="AC56" s="77">
        <v>44026</v>
      </c>
      <c r="AD56" s="77"/>
      <c r="AE56" s="78"/>
      <c r="AF56" s="82"/>
      <c r="AG56" s="82"/>
    </row>
    <row r="57" spans="1:34" ht="35.1" customHeight="1">
      <c r="A57" s="71" t="s">
        <v>117</v>
      </c>
      <c r="B57" s="72" t="s">
        <v>644</v>
      </c>
      <c r="C57" s="71" t="s">
        <v>467</v>
      </c>
      <c r="D57" s="71" t="s">
        <v>25</v>
      </c>
      <c r="E57" s="71" t="s">
        <v>441</v>
      </c>
      <c r="F57" s="71" t="s">
        <v>513</v>
      </c>
      <c r="G57" s="71" t="s">
        <v>549</v>
      </c>
      <c r="H57" s="71" t="s">
        <v>549</v>
      </c>
      <c r="I57" s="71" t="s">
        <v>514</v>
      </c>
      <c r="J57" s="71" t="s">
        <v>446</v>
      </c>
      <c r="K57" s="71" t="s">
        <v>464</v>
      </c>
      <c r="L57" s="73">
        <v>44019</v>
      </c>
      <c r="M57" s="73">
        <v>44040</v>
      </c>
      <c r="N57" s="73"/>
      <c r="O57" s="73"/>
      <c r="P57" s="71" t="s">
        <v>605</v>
      </c>
      <c r="Q57" s="73" t="s">
        <v>25</v>
      </c>
      <c r="R57" s="74">
        <v>1</v>
      </c>
      <c r="S57" s="73">
        <v>44040</v>
      </c>
      <c r="T57" s="74">
        <v>1</v>
      </c>
      <c r="U57" s="74" t="s">
        <v>425</v>
      </c>
      <c r="V57" s="75"/>
      <c r="W57" s="74"/>
      <c r="X57" s="74" t="s">
        <v>76</v>
      </c>
      <c r="Y57" s="74" t="s">
        <v>427</v>
      </c>
      <c r="Z57" s="74" t="s">
        <v>427</v>
      </c>
      <c r="AA57" s="76" t="s">
        <v>645</v>
      </c>
      <c r="AB57" s="76"/>
      <c r="AC57" s="81">
        <v>44074</v>
      </c>
      <c r="AD57" s="77">
        <v>44076</v>
      </c>
      <c r="AE57" s="78" t="s">
        <v>429</v>
      </c>
      <c r="AF57" s="82">
        <v>44118</v>
      </c>
      <c r="AG57" s="82"/>
      <c r="AH57" t="s">
        <v>458</v>
      </c>
    </row>
    <row r="58" spans="1:34" ht="35.1" customHeight="1">
      <c r="A58" s="71" t="s">
        <v>119</v>
      </c>
      <c r="B58" s="72" t="s">
        <v>646</v>
      </c>
      <c r="C58" s="71" t="s">
        <v>630</v>
      </c>
      <c r="D58" s="71" t="s">
        <v>25</v>
      </c>
      <c r="E58" s="71" t="s">
        <v>441</v>
      </c>
      <c r="F58" s="71" t="s">
        <v>631</v>
      </c>
      <c r="G58" s="71" t="s">
        <v>632</v>
      </c>
      <c r="H58" s="71" t="s">
        <v>647</v>
      </c>
      <c r="I58" s="71" t="s">
        <v>648</v>
      </c>
      <c r="J58" s="71" t="s">
        <v>648</v>
      </c>
      <c r="K58" s="71" t="s">
        <v>447</v>
      </c>
      <c r="L58" s="73">
        <v>44019</v>
      </c>
      <c r="M58" s="73"/>
      <c r="N58" s="71"/>
      <c r="O58" s="71"/>
      <c r="P58" s="71" t="s">
        <v>25</v>
      </c>
      <c r="Q58" s="73" t="s">
        <v>25</v>
      </c>
      <c r="R58" s="74">
        <v>1</v>
      </c>
      <c r="S58" s="73">
        <v>44019</v>
      </c>
      <c r="T58" s="74">
        <v>1</v>
      </c>
      <c r="U58" s="74" t="s">
        <v>425</v>
      </c>
      <c r="V58" s="75"/>
      <c r="W58" s="74"/>
      <c r="X58" s="74" t="s">
        <v>76</v>
      </c>
      <c r="Y58" s="74" t="s">
        <v>427</v>
      </c>
      <c r="Z58" s="74" t="s">
        <v>427</v>
      </c>
      <c r="AA58" s="74" t="s">
        <v>475</v>
      </c>
      <c r="AB58" s="76"/>
      <c r="AC58" s="85">
        <v>44043</v>
      </c>
      <c r="AD58" s="85">
        <v>44064</v>
      </c>
      <c r="AE58" s="78" t="s">
        <v>429</v>
      </c>
      <c r="AF58" s="87">
        <v>44085</v>
      </c>
      <c r="AG58" s="87">
        <v>44067</v>
      </c>
      <c r="AH58" t="s">
        <v>28</v>
      </c>
    </row>
    <row r="59" spans="1:34" ht="35.1" customHeight="1">
      <c r="A59" s="71" t="s">
        <v>121</v>
      </c>
      <c r="B59" s="72" t="s">
        <v>649</v>
      </c>
      <c r="C59" s="71" t="s">
        <v>440</v>
      </c>
      <c r="D59" s="71" t="s">
        <v>25</v>
      </c>
      <c r="E59" s="71" t="s">
        <v>504</v>
      </c>
      <c r="F59" s="71" t="s">
        <v>468</v>
      </c>
      <c r="G59" s="71" t="s">
        <v>469</v>
      </c>
      <c r="H59" s="71" t="s">
        <v>446</v>
      </c>
      <c r="I59" s="71" t="s">
        <v>650</v>
      </c>
      <c r="J59" s="71" t="s">
        <v>446</v>
      </c>
      <c r="K59" s="71" t="s">
        <v>464</v>
      </c>
      <c r="L59" s="73">
        <v>44057</v>
      </c>
      <c r="M59" s="73">
        <v>44068</v>
      </c>
      <c r="N59" s="73" t="s">
        <v>206</v>
      </c>
      <c r="O59" s="73" t="s">
        <v>206</v>
      </c>
      <c r="P59" s="73" t="s">
        <v>206</v>
      </c>
      <c r="Q59" s="73" t="s">
        <v>206</v>
      </c>
      <c r="R59" s="73" t="s">
        <v>206</v>
      </c>
      <c r="S59" s="73" t="s">
        <v>206</v>
      </c>
      <c r="T59" s="74">
        <v>1</v>
      </c>
      <c r="U59" s="74" t="s">
        <v>382</v>
      </c>
      <c r="V59" s="75">
        <v>44196</v>
      </c>
      <c r="W59" s="74"/>
      <c r="X59" s="74" t="s">
        <v>382</v>
      </c>
      <c r="Y59" s="74" t="s">
        <v>437</v>
      </c>
      <c r="Z59" s="74" t="s">
        <v>437</v>
      </c>
      <c r="AA59" s="74" t="s">
        <v>651</v>
      </c>
      <c r="AB59" s="76"/>
      <c r="AC59" s="77">
        <v>44067</v>
      </c>
      <c r="AD59" s="77"/>
      <c r="AE59" s="78"/>
      <c r="AF59" s="82"/>
      <c r="AG59" s="82"/>
    </row>
    <row r="60" spans="1:34" ht="35.1" customHeight="1">
      <c r="A60" s="71" t="s">
        <v>122</v>
      </c>
      <c r="B60" s="72" t="s">
        <v>652</v>
      </c>
      <c r="C60" s="71" t="s">
        <v>460</v>
      </c>
      <c r="D60" s="71" t="s">
        <v>25</v>
      </c>
      <c r="E60" s="71" t="s">
        <v>504</v>
      </c>
      <c r="F60" s="71" t="s">
        <v>653</v>
      </c>
      <c r="G60" s="71" t="s">
        <v>490</v>
      </c>
      <c r="H60" s="71" t="s">
        <v>654</v>
      </c>
      <c r="I60" s="71" t="s">
        <v>655</v>
      </c>
      <c r="J60" s="71"/>
      <c r="K60" s="76"/>
      <c r="L60" s="92" t="s">
        <v>206</v>
      </c>
      <c r="M60" s="92" t="s">
        <v>206</v>
      </c>
      <c r="N60" s="92" t="s">
        <v>206</v>
      </c>
      <c r="O60" s="92" t="s">
        <v>206</v>
      </c>
      <c r="P60" s="92" t="s">
        <v>206</v>
      </c>
      <c r="Q60" s="92" t="s">
        <v>206</v>
      </c>
      <c r="R60" s="92" t="s">
        <v>206</v>
      </c>
      <c r="S60" s="92" t="s">
        <v>206</v>
      </c>
      <c r="T60" s="74">
        <v>1</v>
      </c>
      <c r="U60" s="93" t="s">
        <v>382</v>
      </c>
      <c r="V60" s="94" t="s">
        <v>656</v>
      </c>
      <c r="W60" s="93"/>
      <c r="X60" s="74" t="s">
        <v>382</v>
      </c>
      <c r="Y60" s="93" t="s">
        <v>437</v>
      </c>
      <c r="Z60" s="93" t="s">
        <v>437</v>
      </c>
      <c r="AA60" s="80" t="s">
        <v>657</v>
      </c>
      <c r="AB60" s="76"/>
      <c r="AC60" s="77">
        <v>44042</v>
      </c>
      <c r="AD60" s="77"/>
      <c r="AE60" s="78"/>
      <c r="AF60" s="82"/>
      <c r="AG60" s="82"/>
    </row>
    <row r="61" spans="1:34" ht="35.1" customHeight="1">
      <c r="A61" s="71" t="s">
        <v>123</v>
      </c>
      <c r="B61" s="72" t="s">
        <v>658</v>
      </c>
      <c r="C61" s="71" t="s">
        <v>440</v>
      </c>
      <c r="D61" s="71" t="s">
        <v>25</v>
      </c>
      <c r="E61" s="71" t="s">
        <v>432</v>
      </c>
      <c r="F61" s="71" t="s">
        <v>442</v>
      </c>
      <c r="G61" s="71" t="s">
        <v>443</v>
      </c>
      <c r="H61" s="71" t="s">
        <v>444</v>
      </c>
      <c r="I61" s="71" t="s">
        <v>446</v>
      </c>
      <c r="J61" s="71" t="s">
        <v>446</v>
      </c>
      <c r="K61" s="71" t="s">
        <v>447</v>
      </c>
      <c r="L61" s="73">
        <v>44028</v>
      </c>
      <c r="M61" s="73">
        <v>44042</v>
      </c>
      <c r="N61" s="73" t="s">
        <v>206</v>
      </c>
      <c r="O61" s="73" t="s">
        <v>206</v>
      </c>
      <c r="P61" s="73" t="s">
        <v>206</v>
      </c>
      <c r="Q61" s="73" t="s">
        <v>206</v>
      </c>
      <c r="R61" s="73" t="s">
        <v>206</v>
      </c>
      <c r="S61" s="73" t="s">
        <v>206</v>
      </c>
      <c r="T61" s="74">
        <v>1</v>
      </c>
      <c r="U61" s="74" t="s">
        <v>659</v>
      </c>
      <c r="V61" s="75"/>
      <c r="W61" s="74"/>
      <c r="X61" s="74" t="s">
        <v>23</v>
      </c>
      <c r="Y61" s="74" t="s">
        <v>437</v>
      </c>
      <c r="Z61" s="74" t="s">
        <v>437</v>
      </c>
      <c r="AA61" s="80" t="s">
        <v>660</v>
      </c>
      <c r="AB61" s="76"/>
      <c r="AC61" s="77">
        <v>44042</v>
      </c>
      <c r="AD61" s="77"/>
      <c r="AE61" s="78"/>
      <c r="AF61" s="82"/>
      <c r="AG61" s="82"/>
    </row>
    <row r="62" spans="1:34" ht="35.1" customHeight="1">
      <c r="A62" s="71" t="s">
        <v>125</v>
      </c>
      <c r="B62" s="72" t="s">
        <v>661</v>
      </c>
      <c r="C62" s="71" t="s">
        <v>630</v>
      </c>
      <c r="D62" s="71" t="s">
        <v>25</v>
      </c>
      <c r="E62" s="71" t="s">
        <v>432</v>
      </c>
      <c r="F62" s="71" t="s">
        <v>631</v>
      </c>
      <c r="G62" s="71" t="s">
        <v>632</v>
      </c>
      <c r="H62" s="71" t="s">
        <v>647</v>
      </c>
      <c r="I62" s="71" t="s">
        <v>662</v>
      </c>
      <c r="J62" s="71" t="s">
        <v>662</v>
      </c>
      <c r="K62" s="71" t="s">
        <v>447</v>
      </c>
      <c r="L62" s="73">
        <v>44029</v>
      </c>
      <c r="M62" s="73"/>
      <c r="N62" s="71"/>
      <c r="O62" s="71"/>
      <c r="P62" s="71" t="s">
        <v>25</v>
      </c>
      <c r="Q62" s="73" t="s">
        <v>25</v>
      </c>
      <c r="R62" s="74">
        <v>1</v>
      </c>
      <c r="S62" s="73">
        <v>44029</v>
      </c>
      <c r="T62" s="74">
        <v>1</v>
      </c>
      <c r="U62" s="74" t="s">
        <v>425</v>
      </c>
      <c r="V62" s="75"/>
      <c r="W62" s="74"/>
      <c r="X62" s="74" t="s">
        <v>76</v>
      </c>
      <c r="Y62" s="74" t="s">
        <v>427</v>
      </c>
      <c r="Z62" s="74" t="s">
        <v>427</v>
      </c>
      <c r="AA62" s="74" t="s">
        <v>475</v>
      </c>
      <c r="AB62" s="76"/>
      <c r="AC62" s="85">
        <v>44043</v>
      </c>
      <c r="AD62" s="85">
        <v>44064</v>
      </c>
      <c r="AE62" s="86" t="s">
        <v>429</v>
      </c>
      <c r="AF62" s="87">
        <v>44065</v>
      </c>
      <c r="AG62" s="82"/>
      <c r="AH62" t="s">
        <v>383</v>
      </c>
    </row>
    <row r="63" spans="1:34" ht="35.1" customHeight="1">
      <c r="A63" s="71" t="s">
        <v>127</v>
      </c>
      <c r="B63" s="72" t="s">
        <v>663</v>
      </c>
      <c r="C63" s="71" t="s">
        <v>467</v>
      </c>
      <c r="D63" s="71" t="s">
        <v>25</v>
      </c>
      <c r="E63" s="71" t="s">
        <v>504</v>
      </c>
      <c r="F63" s="71" t="s">
        <v>468</v>
      </c>
      <c r="G63" s="71" t="s">
        <v>469</v>
      </c>
      <c r="H63" s="71" t="s">
        <v>509</v>
      </c>
      <c r="I63" s="71" t="s">
        <v>510</v>
      </c>
      <c r="J63" s="71" t="s">
        <v>446</v>
      </c>
      <c r="K63" s="71" t="s">
        <v>464</v>
      </c>
      <c r="L63" s="73">
        <v>44048</v>
      </c>
      <c r="M63" s="73"/>
      <c r="N63" s="73"/>
      <c r="O63" s="73"/>
      <c r="P63" s="71" t="s">
        <v>25</v>
      </c>
      <c r="Q63" s="73" t="s">
        <v>25</v>
      </c>
      <c r="R63" s="74">
        <v>1</v>
      </c>
      <c r="S63" s="73">
        <v>44048</v>
      </c>
      <c r="T63" s="74">
        <v>1</v>
      </c>
      <c r="U63" s="74" t="s">
        <v>425</v>
      </c>
      <c r="V63" s="75"/>
      <c r="W63" s="74"/>
      <c r="X63" s="74" t="s">
        <v>76</v>
      </c>
      <c r="Y63" s="74" t="s">
        <v>427</v>
      </c>
      <c r="Z63" s="74" t="s">
        <v>427</v>
      </c>
      <c r="AA63" s="76" t="s">
        <v>664</v>
      </c>
      <c r="AB63" s="80" t="s">
        <v>665</v>
      </c>
      <c r="AC63" s="77">
        <v>44060</v>
      </c>
      <c r="AD63" s="77">
        <v>44082</v>
      </c>
      <c r="AE63" s="78" t="s">
        <v>429</v>
      </c>
      <c r="AF63" s="82">
        <v>44124</v>
      </c>
      <c r="AG63" s="82"/>
      <c r="AH63" t="s">
        <v>458</v>
      </c>
    </row>
    <row r="64" spans="1:34" ht="35.1" customHeight="1">
      <c r="A64" s="71" t="s">
        <v>129</v>
      </c>
      <c r="B64" s="72" t="s">
        <v>666</v>
      </c>
      <c r="C64" s="71" t="s">
        <v>467</v>
      </c>
      <c r="D64" s="71" t="s">
        <v>25</v>
      </c>
      <c r="E64" s="71" t="s">
        <v>432</v>
      </c>
      <c r="F64" s="71" t="s">
        <v>468</v>
      </c>
      <c r="G64" s="71" t="s">
        <v>559</v>
      </c>
      <c r="H64" s="71" t="s">
        <v>559</v>
      </c>
      <c r="I64" s="71" t="s">
        <v>559</v>
      </c>
      <c r="J64" s="71" t="s">
        <v>446</v>
      </c>
      <c r="K64" s="71" t="s">
        <v>424</v>
      </c>
      <c r="L64" s="73">
        <v>44029</v>
      </c>
      <c r="M64" s="73">
        <v>44043</v>
      </c>
      <c r="N64" s="73"/>
      <c r="O64" s="73"/>
      <c r="P64" s="71" t="s">
        <v>25</v>
      </c>
      <c r="Q64" s="73" t="s">
        <v>25</v>
      </c>
      <c r="R64" s="74">
        <v>1</v>
      </c>
      <c r="S64" s="73">
        <v>44043</v>
      </c>
      <c r="T64" s="74">
        <v>1</v>
      </c>
      <c r="U64" s="74" t="s">
        <v>425</v>
      </c>
      <c r="V64" s="75"/>
      <c r="W64" s="74"/>
      <c r="X64" s="74" t="s">
        <v>76</v>
      </c>
      <c r="Y64" s="74" t="s">
        <v>427</v>
      </c>
      <c r="Z64" s="74" t="s">
        <v>427</v>
      </c>
      <c r="AA64" s="74" t="s">
        <v>456</v>
      </c>
      <c r="AB64" s="76"/>
      <c r="AC64" s="77">
        <v>44088</v>
      </c>
      <c r="AD64" s="77">
        <v>44092</v>
      </c>
      <c r="AE64" s="78" t="s">
        <v>429</v>
      </c>
      <c r="AF64" s="82">
        <v>44092</v>
      </c>
      <c r="AG64" s="82"/>
      <c r="AH64" t="s">
        <v>458</v>
      </c>
    </row>
    <row r="65" spans="1:34" ht="35.1" customHeight="1">
      <c r="A65" s="71" t="s">
        <v>131</v>
      </c>
      <c r="B65" s="72" t="s">
        <v>667</v>
      </c>
      <c r="C65" s="98" t="s">
        <v>538</v>
      </c>
      <c r="D65" s="71" t="s">
        <v>25</v>
      </c>
      <c r="E65" s="71" t="s">
        <v>533</v>
      </c>
      <c r="F65" s="71" t="s">
        <v>653</v>
      </c>
      <c r="G65" s="71" t="s">
        <v>668</v>
      </c>
      <c r="H65" s="71" t="s">
        <v>669</v>
      </c>
      <c r="I65" s="71" t="s">
        <v>670</v>
      </c>
      <c r="J65" s="71" t="s">
        <v>446</v>
      </c>
      <c r="K65" s="71" t="s">
        <v>447</v>
      </c>
      <c r="L65" s="73">
        <v>44036</v>
      </c>
      <c r="M65" s="73">
        <v>44049</v>
      </c>
      <c r="N65" s="71"/>
      <c r="O65" s="71"/>
      <c r="P65" s="71" t="s">
        <v>25</v>
      </c>
      <c r="Q65" s="73" t="s">
        <v>25</v>
      </c>
      <c r="R65" s="74">
        <v>1</v>
      </c>
      <c r="S65" s="73">
        <v>44049</v>
      </c>
      <c r="T65" s="74">
        <v>1</v>
      </c>
      <c r="U65" s="74" t="s">
        <v>382</v>
      </c>
      <c r="V65" s="75"/>
      <c r="W65" s="74"/>
      <c r="X65" s="74" t="s">
        <v>23</v>
      </c>
      <c r="Y65" s="74" t="s">
        <v>437</v>
      </c>
      <c r="Z65" s="74" t="s">
        <v>437</v>
      </c>
      <c r="AA65" s="74" t="s">
        <v>456</v>
      </c>
      <c r="AB65" s="76"/>
      <c r="AC65" s="77">
        <v>44088</v>
      </c>
      <c r="AD65" s="77">
        <v>44092</v>
      </c>
      <c r="AE65" s="78" t="s">
        <v>30</v>
      </c>
      <c r="AF65" s="82"/>
      <c r="AG65" s="82"/>
      <c r="AH65" t="s">
        <v>458</v>
      </c>
    </row>
    <row r="66" spans="1:34" ht="35.1" customHeight="1">
      <c r="A66" s="71" t="s">
        <v>135</v>
      </c>
      <c r="B66" s="72" t="s">
        <v>671</v>
      </c>
      <c r="C66" s="98" t="s">
        <v>498</v>
      </c>
      <c r="D66" s="71" t="s">
        <v>25</v>
      </c>
      <c r="E66" s="71" t="s">
        <v>441</v>
      </c>
      <c r="F66" s="71" t="s">
        <v>513</v>
      </c>
      <c r="G66" s="71" t="s">
        <v>574</v>
      </c>
      <c r="H66" s="71" t="s">
        <v>672</v>
      </c>
      <c r="I66" s="71" t="s">
        <v>673</v>
      </c>
      <c r="J66" s="71" t="s">
        <v>674</v>
      </c>
      <c r="K66" s="71" t="s">
        <v>447</v>
      </c>
      <c r="L66" s="73">
        <v>44020</v>
      </c>
      <c r="M66" s="73">
        <v>44041</v>
      </c>
      <c r="N66" s="83"/>
      <c r="O66" s="71"/>
      <c r="P66" s="71" t="s">
        <v>25</v>
      </c>
      <c r="Q66" s="73" t="s">
        <v>25</v>
      </c>
      <c r="R66" s="74">
        <v>1</v>
      </c>
      <c r="S66" s="73"/>
      <c r="T66" s="74">
        <v>1</v>
      </c>
      <c r="U66" s="74" t="s">
        <v>382</v>
      </c>
      <c r="V66" s="75"/>
      <c r="W66" s="74"/>
      <c r="X66" s="74" t="s">
        <v>23</v>
      </c>
      <c r="Y66" s="74" t="s">
        <v>437</v>
      </c>
      <c r="Z66" s="74" t="s">
        <v>437</v>
      </c>
      <c r="AA66" s="74" t="s">
        <v>675</v>
      </c>
      <c r="AB66" s="74"/>
      <c r="AC66" s="77">
        <v>44074</v>
      </c>
      <c r="AD66" s="77">
        <v>44074</v>
      </c>
      <c r="AE66" s="78" t="s">
        <v>30</v>
      </c>
      <c r="AF66" s="82"/>
      <c r="AG66" s="87">
        <v>44084</v>
      </c>
      <c r="AH66" t="s">
        <v>458</v>
      </c>
    </row>
    <row r="67" spans="1:34" ht="35.1" customHeight="1">
      <c r="A67" s="71" t="s">
        <v>133</v>
      </c>
      <c r="B67" s="72" t="s">
        <v>676</v>
      </c>
      <c r="C67" s="71" t="s">
        <v>630</v>
      </c>
      <c r="D67" s="71" t="s">
        <v>25</v>
      </c>
      <c r="E67" s="71">
        <v>37838</v>
      </c>
      <c r="F67" s="71" t="s">
        <v>631</v>
      </c>
      <c r="G67" s="71" t="s">
        <v>632</v>
      </c>
      <c r="H67" s="71" t="s">
        <v>446</v>
      </c>
      <c r="I67" s="71"/>
      <c r="J67" s="71"/>
      <c r="K67" s="71" t="s">
        <v>447</v>
      </c>
      <c r="L67" s="73">
        <v>44102</v>
      </c>
      <c r="M67" s="73">
        <v>44102</v>
      </c>
      <c r="N67" s="73"/>
      <c r="O67" s="73"/>
      <c r="P67" s="71" t="s">
        <v>25</v>
      </c>
      <c r="Q67" s="73" t="s">
        <v>25</v>
      </c>
      <c r="R67" s="74">
        <v>1</v>
      </c>
      <c r="S67" s="73">
        <v>44102</v>
      </c>
      <c r="T67" s="74">
        <v>1</v>
      </c>
      <c r="U67" s="74" t="s">
        <v>425</v>
      </c>
      <c r="V67" s="75"/>
      <c r="W67" s="74"/>
      <c r="X67" s="74" t="s">
        <v>76</v>
      </c>
      <c r="Y67" s="74" t="s">
        <v>427</v>
      </c>
      <c r="Z67" s="74" t="s">
        <v>427</v>
      </c>
      <c r="AA67" s="80" t="s">
        <v>677</v>
      </c>
      <c r="AB67" s="80"/>
      <c r="AC67" s="77">
        <v>44116</v>
      </c>
      <c r="AD67" s="77">
        <v>44117</v>
      </c>
      <c r="AE67" s="78" t="s">
        <v>429</v>
      </c>
      <c r="AF67" s="82">
        <v>44114</v>
      </c>
      <c r="AG67" s="82"/>
    </row>
    <row r="68" spans="1:34" ht="35.1" customHeight="1">
      <c r="A68" s="71" t="s">
        <v>137</v>
      </c>
      <c r="B68" s="72" t="s">
        <v>678</v>
      </c>
      <c r="C68" s="71" t="s">
        <v>460</v>
      </c>
      <c r="D68" s="71" t="s">
        <v>25</v>
      </c>
      <c r="E68" s="71" t="s">
        <v>432</v>
      </c>
      <c r="F68" s="71" t="s">
        <v>485</v>
      </c>
      <c r="G68" s="71" t="s">
        <v>490</v>
      </c>
      <c r="H68" s="71" t="s">
        <v>444</v>
      </c>
      <c r="I68" s="71" t="s">
        <v>679</v>
      </c>
      <c r="J68" s="71" t="s">
        <v>679</v>
      </c>
      <c r="K68" s="71" t="s">
        <v>447</v>
      </c>
      <c r="L68" s="73">
        <v>44026</v>
      </c>
      <c r="M68" s="73" t="s">
        <v>206</v>
      </c>
      <c r="N68" s="73" t="s">
        <v>206</v>
      </c>
      <c r="O68" s="73" t="s">
        <v>206</v>
      </c>
      <c r="P68" s="73" t="s">
        <v>206</v>
      </c>
      <c r="Q68" s="73" t="s">
        <v>206</v>
      </c>
      <c r="R68" s="73" t="s">
        <v>206</v>
      </c>
      <c r="S68" s="73" t="s">
        <v>206</v>
      </c>
      <c r="T68" s="74">
        <v>1</v>
      </c>
      <c r="U68" s="74" t="s">
        <v>382</v>
      </c>
      <c r="V68" s="75">
        <v>44196</v>
      </c>
      <c r="W68" s="74"/>
      <c r="X68" s="74" t="s">
        <v>382</v>
      </c>
      <c r="Y68" s="74" t="s">
        <v>437</v>
      </c>
      <c r="Z68" s="74" t="s">
        <v>437</v>
      </c>
      <c r="AA68" s="80" t="s">
        <v>680</v>
      </c>
      <c r="AB68" s="76"/>
      <c r="AC68" s="77">
        <v>44018</v>
      </c>
      <c r="AD68" s="77"/>
      <c r="AE68" s="78"/>
      <c r="AF68" s="82"/>
      <c r="AG68" s="82"/>
    </row>
    <row r="69" spans="1:34" ht="35.1" customHeight="1">
      <c r="A69" s="71" t="s">
        <v>138</v>
      </c>
      <c r="B69" s="72" t="s">
        <v>681</v>
      </c>
      <c r="C69" s="71" t="s">
        <v>460</v>
      </c>
      <c r="D69" s="71" t="s">
        <v>25</v>
      </c>
      <c r="E69" s="71" t="s">
        <v>432</v>
      </c>
      <c r="F69" s="71" t="s">
        <v>485</v>
      </c>
      <c r="G69" s="71" t="s">
        <v>490</v>
      </c>
      <c r="H69" s="71" t="s">
        <v>682</v>
      </c>
      <c r="I69" s="71" t="s">
        <v>683</v>
      </c>
      <c r="J69" s="71" t="s">
        <v>446</v>
      </c>
      <c r="K69" s="71" t="s">
        <v>447</v>
      </c>
      <c r="L69" s="73">
        <v>44026</v>
      </c>
      <c r="M69" s="73" t="s">
        <v>206</v>
      </c>
      <c r="N69" s="73" t="s">
        <v>206</v>
      </c>
      <c r="O69" s="73" t="s">
        <v>206</v>
      </c>
      <c r="P69" s="71" t="s">
        <v>206</v>
      </c>
      <c r="Q69" s="73" t="s">
        <v>206</v>
      </c>
      <c r="R69" s="74" t="s">
        <v>206</v>
      </c>
      <c r="S69" s="73" t="s">
        <v>206</v>
      </c>
      <c r="T69" s="74">
        <v>1</v>
      </c>
      <c r="U69" s="74" t="s">
        <v>592</v>
      </c>
      <c r="V69" s="75"/>
      <c r="W69" s="74"/>
      <c r="X69" s="74" t="s">
        <v>23</v>
      </c>
      <c r="Y69" s="74" t="s">
        <v>437</v>
      </c>
      <c r="Z69" s="74" t="s">
        <v>437</v>
      </c>
      <c r="AA69" s="80" t="s">
        <v>684</v>
      </c>
      <c r="AB69" s="76"/>
      <c r="AC69" s="77">
        <v>44035</v>
      </c>
      <c r="AD69" s="77"/>
      <c r="AE69" s="78"/>
      <c r="AF69" s="82"/>
      <c r="AG69" s="82"/>
    </row>
    <row r="70" spans="1:34" ht="35.1" customHeight="1">
      <c r="A70" s="71" t="s">
        <v>139</v>
      </c>
      <c r="B70" s="72" t="s">
        <v>685</v>
      </c>
      <c r="C70" s="71" t="s">
        <v>440</v>
      </c>
      <c r="D70" s="71" t="s">
        <v>25</v>
      </c>
      <c r="E70" s="71" t="s">
        <v>432</v>
      </c>
      <c r="F70" s="71" t="s">
        <v>446</v>
      </c>
      <c r="G70" s="71" t="s">
        <v>443</v>
      </c>
      <c r="H70" s="71" t="s">
        <v>595</v>
      </c>
      <c r="I70" s="71" t="s">
        <v>686</v>
      </c>
      <c r="J70" s="71" t="s">
        <v>687</v>
      </c>
      <c r="K70" s="71" t="s">
        <v>447</v>
      </c>
      <c r="L70" s="73">
        <v>44028</v>
      </c>
      <c r="M70" s="73">
        <v>44063</v>
      </c>
      <c r="N70" s="73"/>
      <c r="O70" s="73"/>
      <c r="P70" s="71" t="s">
        <v>25</v>
      </c>
      <c r="Q70" s="73" t="s">
        <v>25</v>
      </c>
      <c r="R70" s="74">
        <v>0.95</v>
      </c>
      <c r="S70" s="73">
        <v>44063</v>
      </c>
      <c r="T70" s="74">
        <v>1</v>
      </c>
      <c r="U70" s="74" t="s">
        <v>425</v>
      </c>
      <c r="V70" s="75"/>
      <c r="W70" s="74"/>
      <c r="X70" s="74" t="s">
        <v>76</v>
      </c>
      <c r="Y70" s="74" t="s">
        <v>427</v>
      </c>
      <c r="Z70" s="74" t="s">
        <v>427</v>
      </c>
      <c r="AA70" s="74" t="s">
        <v>688</v>
      </c>
      <c r="AB70" s="76"/>
      <c r="AC70" s="77">
        <v>44070</v>
      </c>
      <c r="AD70" s="77">
        <v>44083</v>
      </c>
      <c r="AE70" s="78" t="s">
        <v>429</v>
      </c>
      <c r="AF70" s="77">
        <v>44099</v>
      </c>
      <c r="AG70" s="82"/>
      <c r="AH70" t="s">
        <v>28</v>
      </c>
    </row>
    <row r="71" spans="1:34" ht="35.1" customHeight="1">
      <c r="A71" s="71" t="s">
        <v>140</v>
      </c>
      <c r="B71" s="72" t="s">
        <v>689</v>
      </c>
      <c r="C71" s="71" t="s">
        <v>421</v>
      </c>
      <c r="D71" s="71" t="s">
        <v>25</v>
      </c>
      <c r="E71" s="71"/>
      <c r="F71" s="71" t="s">
        <v>422</v>
      </c>
      <c r="G71" s="71" t="s">
        <v>423</v>
      </c>
      <c r="H71" s="71"/>
      <c r="I71" s="71"/>
      <c r="J71" s="71"/>
      <c r="K71" s="76" t="s">
        <v>424</v>
      </c>
      <c r="L71" s="92">
        <v>44060</v>
      </c>
      <c r="M71" s="92"/>
      <c r="N71" s="92"/>
      <c r="O71" s="92"/>
      <c r="P71" s="76" t="s">
        <v>25</v>
      </c>
      <c r="Q71" s="92" t="s">
        <v>25</v>
      </c>
      <c r="R71" s="93">
        <v>1</v>
      </c>
      <c r="S71" s="92">
        <v>44060</v>
      </c>
      <c r="T71" s="74">
        <v>1</v>
      </c>
      <c r="U71" s="74" t="s">
        <v>425</v>
      </c>
      <c r="V71" s="94"/>
      <c r="W71" s="93"/>
      <c r="X71" s="74" t="s">
        <v>76</v>
      </c>
      <c r="Y71" s="74" t="s">
        <v>427</v>
      </c>
      <c r="Z71" s="74" t="s">
        <v>427</v>
      </c>
      <c r="AA71" s="74" t="s">
        <v>690</v>
      </c>
      <c r="AB71" s="76"/>
      <c r="AC71" s="77">
        <v>44061</v>
      </c>
      <c r="AD71" s="77">
        <v>44076</v>
      </c>
      <c r="AE71" s="78" t="s">
        <v>429</v>
      </c>
      <c r="AF71" s="82">
        <v>44078</v>
      </c>
      <c r="AG71" s="82"/>
      <c r="AH71" t="s">
        <v>383</v>
      </c>
    </row>
    <row r="72" spans="1:34" ht="35.1" customHeight="1">
      <c r="A72" s="71" t="s">
        <v>141</v>
      </c>
      <c r="B72" s="72" t="s">
        <v>691</v>
      </c>
      <c r="C72" s="71" t="s">
        <v>630</v>
      </c>
      <c r="D72" s="71" t="s">
        <v>25</v>
      </c>
      <c r="E72" s="71" t="s">
        <v>504</v>
      </c>
      <c r="F72" s="71" t="s">
        <v>692</v>
      </c>
      <c r="G72" s="71" t="s">
        <v>693</v>
      </c>
      <c r="H72" s="71" t="s">
        <v>694</v>
      </c>
      <c r="I72" s="71" t="s">
        <v>695</v>
      </c>
      <c r="J72" s="71" t="s">
        <v>446</v>
      </c>
      <c r="K72" s="71"/>
      <c r="L72" s="73">
        <v>44062</v>
      </c>
      <c r="M72" s="73">
        <v>44067</v>
      </c>
      <c r="N72" s="71"/>
      <c r="O72" s="71"/>
      <c r="P72" s="71" t="s">
        <v>25</v>
      </c>
      <c r="Q72" s="73" t="s">
        <v>25</v>
      </c>
      <c r="R72" s="74">
        <v>1</v>
      </c>
      <c r="S72" s="73">
        <v>44067</v>
      </c>
      <c r="T72" s="74">
        <v>1</v>
      </c>
      <c r="U72" s="74" t="s">
        <v>425</v>
      </c>
      <c r="V72" s="75"/>
      <c r="W72" s="74"/>
      <c r="X72" s="74" t="s">
        <v>76</v>
      </c>
      <c r="Y72" s="74" t="s">
        <v>427</v>
      </c>
      <c r="Z72" s="74" t="s">
        <v>427</v>
      </c>
      <c r="AA72" s="74" t="s">
        <v>456</v>
      </c>
      <c r="AB72" s="76"/>
      <c r="AC72" s="77">
        <v>44078</v>
      </c>
      <c r="AD72" s="77">
        <v>44078</v>
      </c>
      <c r="AE72" s="78" t="s">
        <v>429</v>
      </c>
      <c r="AF72" s="82">
        <v>44106</v>
      </c>
      <c r="AG72" s="82"/>
      <c r="AH72" t="s">
        <v>383</v>
      </c>
    </row>
    <row r="73" spans="1:34" ht="35.1" customHeight="1">
      <c r="A73" s="71" t="s">
        <v>143</v>
      </c>
      <c r="B73" s="72" t="s">
        <v>696</v>
      </c>
      <c r="C73" s="71" t="s">
        <v>440</v>
      </c>
      <c r="D73" s="71" t="s">
        <v>25</v>
      </c>
      <c r="E73" s="71" t="s">
        <v>432</v>
      </c>
      <c r="F73" s="71" t="s">
        <v>485</v>
      </c>
      <c r="G73" s="71" t="s">
        <v>443</v>
      </c>
      <c r="H73" s="71" t="s">
        <v>608</v>
      </c>
      <c r="I73" s="71" t="s">
        <v>697</v>
      </c>
      <c r="J73" s="71" t="s">
        <v>446</v>
      </c>
      <c r="K73" s="71" t="s">
        <v>447</v>
      </c>
      <c r="L73" s="73">
        <v>44028</v>
      </c>
      <c r="M73" s="73">
        <v>44062</v>
      </c>
      <c r="N73" s="71"/>
      <c r="O73" s="71"/>
      <c r="P73" s="71" t="s">
        <v>25</v>
      </c>
      <c r="Q73" s="73" t="s">
        <v>25</v>
      </c>
      <c r="R73" s="74">
        <v>1</v>
      </c>
      <c r="S73" s="73">
        <v>44064</v>
      </c>
      <c r="T73" s="74">
        <v>1</v>
      </c>
      <c r="U73" s="74" t="s">
        <v>425</v>
      </c>
      <c r="V73" s="75"/>
      <c r="W73" s="74"/>
      <c r="X73" s="74" t="s">
        <v>426</v>
      </c>
      <c r="Y73" s="74" t="s">
        <v>427</v>
      </c>
      <c r="Z73" s="74" t="s">
        <v>427</v>
      </c>
      <c r="AA73" s="74" t="s">
        <v>456</v>
      </c>
      <c r="AB73" s="74"/>
      <c r="AC73" s="77">
        <v>44088</v>
      </c>
      <c r="AD73" s="77">
        <v>44089</v>
      </c>
      <c r="AE73" s="78" t="s">
        <v>429</v>
      </c>
      <c r="AF73" s="82">
        <v>44125</v>
      </c>
      <c r="AG73" s="82"/>
      <c r="AH73" t="s">
        <v>458</v>
      </c>
    </row>
    <row r="74" spans="1:34" ht="35.1" customHeight="1">
      <c r="A74" s="71" t="s">
        <v>145</v>
      </c>
      <c r="B74" s="72" t="s">
        <v>696</v>
      </c>
      <c r="C74" s="71" t="s">
        <v>440</v>
      </c>
      <c r="D74" s="71" t="s">
        <v>25</v>
      </c>
      <c r="E74" s="71" t="s">
        <v>482</v>
      </c>
      <c r="F74" s="71" t="s">
        <v>485</v>
      </c>
      <c r="G74" s="71" t="s">
        <v>443</v>
      </c>
      <c r="H74" s="71" t="s">
        <v>444</v>
      </c>
      <c r="I74" s="71" t="s">
        <v>698</v>
      </c>
      <c r="J74" s="71" t="s">
        <v>446</v>
      </c>
      <c r="K74" s="71" t="s">
        <v>447</v>
      </c>
      <c r="L74" s="73">
        <v>44036</v>
      </c>
      <c r="M74" s="73">
        <v>44062</v>
      </c>
      <c r="N74" s="73"/>
      <c r="O74" s="73"/>
      <c r="P74" s="71" t="s">
        <v>25</v>
      </c>
      <c r="Q74" s="73" t="s">
        <v>25</v>
      </c>
      <c r="R74" s="74">
        <v>1</v>
      </c>
      <c r="S74" s="73">
        <v>44062</v>
      </c>
      <c r="T74" s="74">
        <v>1</v>
      </c>
      <c r="U74" s="74" t="s">
        <v>425</v>
      </c>
      <c r="V74" s="75"/>
      <c r="W74" s="74"/>
      <c r="X74" s="74" t="s">
        <v>426</v>
      </c>
      <c r="Y74" s="74" t="s">
        <v>427</v>
      </c>
      <c r="Z74" s="74" t="s">
        <v>427</v>
      </c>
      <c r="AA74" s="74" t="s">
        <v>456</v>
      </c>
      <c r="AB74" s="80"/>
      <c r="AC74" s="77">
        <v>44088</v>
      </c>
      <c r="AD74" s="77">
        <v>44089</v>
      </c>
      <c r="AE74" s="78" t="s">
        <v>429</v>
      </c>
      <c r="AF74" s="82">
        <v>44125</v>
      </c>
      <c r="AG74" s="82"/>
      <c r="AH74" t="s">
        <v>458</v>
      </c>
    </row>
    <row r="75" spans="1:34" ht="35.1" customHeight="1">
      <c r="A75" s="71" t="s">
        <v>146</v>
      </c>
      <c r="B75" s="72" t="s">
        <v>699</v>
      </c>
      <c r="C75" s="71" t="s">
        <v>440</v>
      </c>
      <c r="D75" s="71" t="s">
        <v>25</v>
      </c>
      <c r="E75" s="71" t="s">
        <v>432</v>
      </c>
      <c r="F75" s="71" t="s">
        <v>442</v>
      </c>
      <c r="G75" s="71" t="s">
        <v>443</v>
      </c>
      <c r="H75" s="71" t="s">
        <v>700</v>
      </c>
      <c r="I75" s="71" t="s">
        <v>700</v>
      </c>
      <c r="J75" s="71" t="s">
        <v>700</v>
      </c>
      <c r="K75" s="71" t="s">
        <v>447</v>
      </c>
      <c r="L75" s="73">
        <v>44028</v>
      </c>
      <c r="M75" s="73">
        <v>44046</v>
      </c>
      <c r="N75" s="73"/>
      <c r="O75" s="73"/>
      <c r="P75" s="71" t="s">
        <v>25</v>
      </c>
      <c r="Q75" s="73" t="s">
        <v>25</v>
      </c>
      <c r="R75" s="74">
        <v>0.8</v>
      </c>
      <c r="S75" s="73">
        <v>44046</v>
      </c>
      <c r="T75" s="74">
        <v>1</v>
      </c>
      <c r="U75" s="74" t="s">
        <v>425</v>
      </c>
      <c r="V75" s="75"/>
      <c r="W75" s="74"/>
      <c r="X75" s="74" t="s">
        <v>426</v>
      </c>
      <c r="Y75" s="74" t="s">
        <v>427</v>
      </c>
      <c r="Z75" s="74" t="s">
        <v>427</v>
      </c>
      <c r="AA75" s="80" t="s">
        <v>456</v>
      </c>
      <c r="AB75" s="76" t="s">
        <v>701</v>
      </c>
      <c r="AC75" s="96">
        <v>44088</v>
      </c>
      <c r="AD75" s="85">
        <v>44092</v>
      </c>
      <c r="AE75" s="86" t="s">
        <v>429</v>
      </c>
      <c r="AF75" s="87">
        <v>44125</v>
      </c>
      <c r="AG75" s="82"/>
      <c r="AH75" t="s">
        <v>458</v>
      </c>
    </row>
    <row r="76" spans="1:34" ht="35.1" customHeight="1">
      <c r="A76" s="71" t="s">
        <v>149</v>
      </c>
      <c r="B76" s="72" t="s">
        <v>702</v>
      </c>
      <c r="C76" s="71" t="s">
        <v>421</v>
      </c>
      <c r="D76" s="71" t="s">
        <v>25</v>
      </c>
      <c r="E76" s="71" t="s">
        <v>441</v>
      </c>
      <c r="F76" s="71" t="s">
        <v>422</v>
      </c>
      <c r="G76" s="71" t="s">
        <v>423</v>
      </c>
      <c r="H76" s="71" t="s">
        <v>703</v>
      </c>
      <c r="I76" s="71" t="s">
        <v>704</v>
      </c>
      <c r="J76" s="71" t="s">
        <v>704</v>
      </c>
      <c r="K76" s="76" t="s">
        <v>424</v>
      </c>
      <c r="L76" s="92">
        <v>44018</v>
      </c>
      <c r="M76" s="73"/>
      <c r="N76" s="73"/>
      <c r="O76" s="73"/>
      <c r="P76" s="73" t="s">
        <v>25</v>
      </c>
      <c r="Q76" s="73" t="s">
        <v>25</v>
      </c>
      <c r="R76" s="73">
        <v>1</v>
      </c>
      <c r="S76" s="73">
        <v>44018</v>
      </c>
      <c r="T76" s="74">
        <v>1</v>
      </c>
      <c r="U76" s="74" t="s">
        <v>425</v>
      </c>
      <c r="V76" s="94"/>
      <c r="W76" s="93"/>
      <c r="X76" s="74" t="s">
        <v>76</v>
      </c>
      <c r="Y76" s="74" t="s">
        <v>427</v>
      </c>
      <c r="Z76" s="74" t="s">
        <v>427</v>
      </c>
      <c r="AA76" s="80" t="s">
        <v>705</v>
      </c>
      <c r="AB76" s="80"/>
      <c r="AC76" s="81">
        <v>44018</v>
      </c>
      <c r="AD76" s="77">
        <v>44078</v>
      </c>
      <c r="AE76" s="78" t="s">
        <v>429</v>
      </c>
      <c r="AF76" s="82">
        <v>44071</v>
      </c>
      <c r="AG76" s="82"/>
      <c r="AH76" t="s">
        <v>383</v>
      </c>
    </row>
    <row r="77" spans="1:34" ht="35.1" customHeight="1">
      <c r="A77" s="71" t="s">
        <v>151</v>
      </c>
      <c r="B77" s="72" t="s">
        <v>706</v>
      </c>
      <c r="C77" s="71" t="s">
        <v>460</v>
      </c>
      <c r="D77" s="71" t="s">
        <v>25</v>
      </c>
      <c r="E77" s="71" t="s">
        <v>432</v>
      </c>
      <c r="F77" s="71" t="s">
        <v>499</v>
      </c>
      <c r="G77" s="71" t="s">
        <v>501</v>
      </c>
      <c r="H77" s="71" t="s">
        <v>501</v>
      </c>
      <c r="I77" s="71" t="s">
        <v>707</v>
      </c>
      <c r="J77" s="71" t="s">
        <v>707</v>
      </c>
      <c r="K77" s="71"/>
      <c r="L77" s="73">
        <v>44027</v>
      </c>
      <c r="M77" s="73" t="s">
        <v>206</v>
      </c>
      <c r="N77" s="71" t="s">
        <v>206</v>
      </c>
      <c r="O77" s="71" t="s">
        <v>206</v>
      </c>
      <c r="P77" s="71" t="s">
        <v>206</v>
      </c>
      <c r="Q77" s="73" t="s">
        <v>206</v>
      </c>
      <c r="R77" s="74" t="s">
        <v>206</v>
      </c>
      <c r="S77" s="73" t="s">
        <v>206</v>
      </c>
      <c r="T77" s="74">
        <v>1</v>
      </c>
      <c r="U77" s="74" t="s">
        <v>382</v>
      </c>
      <c r="V77" s="75"/>
      <c r="W77" s="74"/>
      <c r="X77" s="74" t="s">
        <v>382</v>
      </c>
      <c r="Y77" s="74" t="s">
        <v>437</v>
      </c>
      <c r="Z77" s="74" t="s">
        <v>437</v>
      </c>
      <c r="AA77" s="74" t="s">
        <v>708</v>
      </c>
      <c r="AB77" s="76"/>
      <c r="AC77" s="85">
        <v>44015</v>
      </c>
      <c r="AD77" s="85"/>
      <c r="AE77" s="86"/>
      <c r="AF77" s="87"/>
      <c r="AG77" s="82"/>
    </row>
    <row r="78" spans="1:34" ht="35.1" customHeight="1">
      <c r="A78" s="71" t="s">
        <v>152</v>
      </c>
      <c r="B78" s="72" t="s">
        <v>709</v>
      </c>
      <c r="C78" s="71" t="s">
        <v>630</v>
      </c>
      <c r="D78" s="71" t="s">
        <v>25</v>
      </c>
      <c r="E78" s="71" t="s">
        <v>432</v>
      </c>
      <c r="F78" s="71" t="s">
        <v>631</v>
      </c>
      <c r="G78" s="71" t="s">
        <v>632</v>
      </c>
      <c r="H78" s="71" t="s">
        <v>446</v>
      </c>
      <c r="I78" s="71" t="s">
        <v>710</v>
      </c>
      <c r="J78" s="71" t="s">
        <v>710</v>
      </c>
      <c r="K78" s="71" t="s">
        <v>447</v>
      </c>
      <c r="L78" s="73">
        <v>44047</v>
      </c>
      <c r="M78" s="73"/>
      <c r="N78" s="73"/>
      <c r="O78" s="73"/>
      <c r="P78" s="71" t="s">
        <v>605</v>
      </c>
      <c r="Q78" s="73" t="s">
        <v>25</v>
      </c>
      <c r="R78" s="74">
        <v>1</v>
      </c>
      <c r="S78" s="73">
        <v>44047</v>
      </c>
      <c r="T78" s="74">
        <v>1</v>
      </c>
      <c r="U78" s="74" t="s">
        <v>425</v>
      </c>
      <c r="V78" s="75"/>
      <c r="W78" s="74"/>
      <c r="X78" s="74" t="s">
        <v>76</v>
      </c>
      <c r="Y78" s="74" t="s">
        <v>427</v>
      </c>
      <c r="Z78" s="74" t="s">
        <v>427</v>
      </c>
      <c r="AA78" s="80" t="s">
        <v>475</v>
      </c>
      <c r="AB78" s="76"/>
      <c r="AC78" s="85">
        <v>44060</v>
      </c>
      <c r="AD78" s="85">
        <v>44078</v>
      </c>
      <c r="AE78" s="86" t="s">
        <v>429</v>
      </c>
      <c r="AF78" s="82">
        <v>44057</v>
      </c>
      <c r="AG78" s="82"/>
      <c r="AH78" t="s">
        <v>383</v>
      </c>
    </row>
    <row r="79" spans="1:34" ht="35.1" customHeight="1">
      <c r="A79" s="71" t="s">
        <v>154</v>
      </c>
      <c r="B79" s="72" t="s">
        <v>711</v>
      </c>
      <c r="C79" s="71" t="s">
        <v>467</v>
      </c>
      <c r="D79" s="71" t="s">
        <v>25</v>
      </c>
      <c r="E79" s="71" t="s">
        <v>432</v>
      </c>
      <c r="F79" s="71" t="s">
        <v>468</v>
      </c>
      <c r="G79" s="71" t="s">
        <v>559</v>
      </c>
      <c r="H79" s="71" t="s">
        <v>712</v>
      </c>
      <c r="I79" s="71" t="s">
        <v>713</v>
      </c>
      <c r="J79" s="71" t="s">
        <v>446</v>
      </c>
      <c r="K79" s="71" t="s">
        <v>424</v>
      </c>
      <c r="L79" s="73">
        <v>44029</v>
      </c>
      <c r="M79" s="73">
        <v>44047</v>
      </c>
      <c r="N79" s="73"/>
      <c r="O79" s="73"/>
      <c r="P79" s="73" t="s">
        <v>25</v>
      </c>
      <c r="Q79" s="73" t="s">
        <v>25</v>
      </c>
      <c r="R79" s="73">
        <v>1</v>
      </c>
      <c r="S79" s="73">
        <v>44047</v>
      </c>
      <c r="T79" s="74">
        <v>1</v>
      </c>
      <c r="U79" s="74" t="s">
        <v>425</v>
      </c>
      <c r="V79" s="75"/>
      <c r="W79" s="74"/>
      <c r="X79" s="74" t="s">
        <v>76</v>
      </c>
      <c r="Y79" s="74" t="s">
        <v>427</v>
      </c>
      <c r="Z79" s="74" t="s">
        <v>427</v>
      </c>
      <c r="AA79" s="74" t="s">
        <v>705</v>
      </c>
      <c r="AB79" s="74"/>
      <c r="AC79" s="81">
        <v>44069</v>
      </c>
      <c r="AD79" s="77">
        <v>44078</v>
      </c>
      <c r="AE79" s="78" t="s">
        <v>429</v>
      </c>
      <c r="AF79" s="82">
        <v>44117</v>
      </c>
      <c r="AG79" s="82"/>
      <c r="AH79" t="s">
        <v>28</v>
      </c>
    </row>
    <row r="80" spans="1:34" ht="35.1" customHeight="1">
      <c r="A80" s="71" t="s">
        <v>156</v>
      </c>
      <c r="B80" s="72" t="s">
        <v>714</v>
      </c>
      <c r="C80" s="71" t="s">
        <v>498</v>
      </c>
      <c r="D80" s="71" t="s">
        <v>25</v>
      </c>
      <c r="E80" s="71" t="s">
        <v>482</v>
      </c>
      <c r="F80" s="71" t="s">
        <v>485</v>
      </c>
      <c r="G80" s="71" t="s">
        <v>490</v>
      </c>
      <c r="H80" s="71" t="s">
        <v>444</v>
      </c>
      <c r="I80" s="71" t="s">
        <v>715</v>
      </c>
      <c r="J80" s="71" t="s">
        <v>715</v>
      </c>
      <c r="K80" s="71" t="s">
        <v>447</v>
      </c>
      <c r="L80" s="73" t="s">
        <v>206</v>
      </c>
      <c r="M80" s="73" t="s">
        <v>206</v>
      </c>
      <c r="N80" s="73" t="s">
        <v>206</v>
      </c>
      <c r="O80" s="73" t="s">
        <v>206</v>
      </c>
      <c r="P80" s="71" t="s">
        <v>206</v>
      </c>
      <c r="Q80" s="73" t="s">
        <v>206</v>
      </c>
      <c r="R80" s="74" t="s">
        <v>206</v>
      </c>
      <c r="S80" s="73" t="s">
        <v>206</v>
      </c>
      <c r="T80" s="74">
        <v>1</v>
      </c>
      <c r="U80" s="74" t="s">
        <v>716</v>
      </c>
      <c r="V80" s="75">
        <v>44378</v>
      </c>
      <c r="W80" s="74"/>
      <c r="X80" s="74" t="s">
        <v>382</v>
      </c>
      <c r="Y80" s="74" t="s">
        <v>437</v>
      </c>
      <c r="Z80" s="74" t="s">
        <v>437</v>
      </c>
      <c r="AA80" s="76" t="s">
        <v>717</v>
      </c>
      <c r="AB80" s="80"/>
      <c r="AC80" s="77">
        <v>44018</v>
      </c>
      <c r="AD80" s="77"/>
      <c r="AE80" s="78"/>
      <c r="AF80" s="82"/>
      <c r="AG80" s="82"/>
    </row>
    <row r="81" spans="1:34" ht="35.1" customHeight="1">
      <c r="A81" s="71" t="s">
        <v>157</v>
      </c>
      <c r="B81" s="72" t="s">
        <v>718</v>
      </c>
      <c r="C81" s="71" t="s">
        <v>440</v>
      </c>
      <c r="D81" s="71" t="s">
        <v>25</v>
      </c>
      <c r="E81" s="71" t="s">
        <v>482</v>
      </c>
      <c r="F81" s="71" t="s">
        <v>442</v>
      </c>
      <c r="G81" s="71" t="s">
        <v>443</v>
      </c>
      <c r="H81" s="71" t="s">
        <v>444</v>
      </c>
      <c r="I81" s="71" t="s">
        <v>719</v>
      </c>
      <c r="J81" s="71" t="s">
        <v>700</v>
      </c>
      <c r="K81" s="71" t="s">
        <v>447</v>
      </c>
      <c r="L81" s="73">
        <v>44047</v>
      </c>
      <c r="M81" s="73"/>
      <c r="N81" s="73"/>
      <c r="O81" s="73"/>
      <c r="P81" s="73" t="s">
        <v>25</v>
      </c>
      <c r="Q81" s="73" t="s">
        <v>25</v>
      </c>
      <c r="R81" s="74">
        <v>0.5</v>
      </c>
      <c r="S81" s="73">
        <v>44047</v>
      </c>
      <c r="T81" s="74">
        <v>1</v>
      </c>
      <c r="U81" s="74" t="s">
        <v>425</v>
      </c>
      <c r="V81" s="75"/>
      <c r="W81" s="74"/>
      <c r="X81" s="74" t="s">
        <v>76</v>
      </c>
      <c r="Y81" s="74" t="s">
        <v>427</v>
      </c>
      <c r="Z81" s="74" t="s">
        <v>427</v>
      </c>
      <c r="AA81" s="74" t="s">
        <v>328</v>
      </c>
      <c r="AB81" s="76"/>
      <c r="AC81" s="77">
        <v>44060</v>
      </c>
      <c r="AD81" s="77">
        <v>44078</v>
      </c>
      <c r="AE81" s="78" t="s">
        <v>429</v>
      </c>
      <c r="AF81" s="82">
        <v>44099</v>
      </c>
      <c r="AG81" s="82"/>
      <c r="AH81" t="s">
        <v>28</v>
      </c>
    </row>
    <row r="82" spans="1:34" ht="35.1" customHeight="1">
      <c r="A82" s="71" t="s">
        <v>159</v>
      </c>
      <c r="B82" s="72" t="s">
        <v>720</v>
      </c>
      <c r="C82" s="71" t="s">
        <v>498</v>
      </c>
      <c r="D82" s="71" t="s">
        <v>25</v>
      </c>
      <c r="E82" s="71" t="s">
        <v>533</v>
      </c>
      <c r="F82" s="71" t="s">
        <v>499</v>
      </c>
      <c r="G82" s="71" t="s">
        <v>500</v>
      </c>
      <c r="H82" s="71" t="s">
        <v>501</v>
      </c>
      <c r="I82" s="71" t="s">
        <v>571</v>
      </c>
      <c r="J82" s="71" t="s">
        <v>571</v>
      </c>
      <c r="K82" s="71" t="s">
        <v>424</v>
      </c>
      <c r="L82" s="73">
        <v>44050</v>
      </c>
      <c r="M82" s="73">
        <v>44063</v>
      </c>
      <c r="N82" s="73" t="s">
        <v>206</v>
      </c>
      <c r="O82" s="73" t="s">
        <v>206</v>
      </c>
      <c r="P82" s="71" t="s">
        <v>206</v>
      </c>
      <c r="Q82" s="73" t="s">
        <v>206</v>
      </c>
      <c r="R82" s="74">
        <v>1</v>
      </c>
      <c r="S82" s="73" t="s">
        <v>206</v>
      </c>
      <c r="T82" s="74">
        <v>1</v>
      </c>
      <c r="U82" s="74" t="s">
        <v>721</v>
      </c>
      <c r="V82" s="75"/>
      <c r="W82" s="74"/>
      <c r="X82" s="74" t="s">
        <v>23</v>
      </c>
      <c r="Y82" s="74" t="s">
        <v>437</v>
      </c>
      <c r="Z82" s="74" t="s">
        <v>437</v>
      </c>
      <c r="AA82" s="76" t="s">
        <v>722</v>
      </c>
      <c r="AB82" s="80"/>
      <c r="AC82" s="77">
        <v>44063</v>
      </c>
      <c r="AD82" s="77"/>
      <c r="AE82" s="78"/>
      <c r="AF82" s="82"/>
      <c r="AG82" s="82"/>
    </row>
    <row r="83" spans="1:34" ht="35.1" customHeight="1">
      <c r="A83" s="71" t="s">
        <v>160</v>
      </c>
      <c r="B83" s="72" t="s">
        <v>723</v>
      </c>
      <c r="C83" s="71" t="s">
        <v>440</v>
      </c>
      <c r="D83" s="71" t="s">
        <v>25</v>
      </c>
      <c r="E83" s="71" t="s">
        <v>533</v>
      </c>
      <c r="F83" s="71" t="s">
        <v>442</v>
      </c>
      <c r="G83" s="71" t="s">
        <v>443</v>
      </c>
      <c r="H83" s="71" t="s">
        <v>444</v>
      </c>
      <c r="I83" s="71" t="s">
        <v>724</v>
      </c>
      <c r="J83" s="71" t="s">
        <v>700</v>
      </c>
      <c r="K83" s="71" t="s">
        <v>447</v>
      </c>
      <c r="L83" s="73">
        <v>44048</v>
      </c>
      <c r="M83" s="73"/>
      <c r="N83" s="73"/>
      <c r="O83" s="73"/>
      <c r="P83" s="71" t="s">
        <v>25</v>
      </c>
      <c r="Q83" s="73" t="s">
        <v>25</v>
      </c>
      <c r="R83" s="74">
        <v>1</v>
      </c>
      <c r="S83" s="73">
        <v>44048</v>
      </c>
      <c r="T83" s="74">
        <v>1</v>
      </c>
      <c r="U83" s="74" t="s">
        <v>425</v>
      </c>
      <c r="V83" s="75"/>
      <c r="W83" s="74"/>
      <c r="X83" s="74" t="s">
        <v>76</v>
      </c>
      <c r="Y83" s="74" t="s">
        <v>427</v>
      </c>
      <c r="Z83" s="74" t="s">
        <v>427</v>
      </c>
      <c r="AA83" s="74"/>
      <c r="AB83" s="76" t="s">
        <v>725</v>
      </c>
      <c r="AC83" s="77">
        <v>44060</v>
      </c>
      <c r="AD83" s="77">
        <v>44078</v>
      </c>
      <c r="AE83" s="78" t="s">
        <v>429</v>
      </c>
      <c r="AF83" s="82">
        <v>44099</v>
      </c>
      <c r="AG83" s="82"/>
      <c r="AH83" t="s">
        <v>383</v>
      </c>
    </row>
    <row r="84" spans="1:34" ht="35.1" customHeight="1">
      <c r="A84" s="71" t="s">
        <v>162</v>
      </c>
      <c r="B84" s="72" t="s">
        <v>726</v>
      </c>
      <c r="C84" s="71" t="s">
        <v>498</v>
      </c>
      <c r="D84" s="71" t="s">
        <v>25</v>
      </c>
      <c r="E84" s="71" t="s">
        <v>533</v>
      </c>
      <c r="F84" s="71" t="s">
        <v>499</v>
      </c>
      <c r="G84" s="71" t="s">
        <v>500</v>
      </c>
      <c r="H84" s="71" t="s">
        <v>501</v>
      </c>
      <c r="I84" s="71" t="s">
        <v>499</v>
      </c>
      <c r="J84" s="71" t="s">
        <v>499</v>
      </c>
      <c r="K84" s="71" t="s">
        <v>424</v>
      </c>
      <c r="L84" s="73">
        <v>44053</v>
      </c>
      <c r="M84" s="73">
        <v>44062</v>
      </c>
      <c r="N84" s="73"/>
      <c r="O84" s="73"/>
      <c r="P84" s="71" t="s">
        <v>25</v>
      </c>
      <c r="Q84" s="73" t="s">
        <v>25</v>
      </c>
      <c r="R84" s="74">
        <v>1</v>
      </c>
      <c r="S84" s="73">
        <v>44062</v>
      </c>
      <c r="T84" s="74">
        <v>1</v>
      </c>
      <c r="U84" s="74" t="s">
        <v>425</v>
      </c>
      <c r="V84" s="73"/>
      <c r="W84" s="74"/>
      <c r="X84" s="74" t="s">
        <v>76</v>
      </c>
      <c r="Y84" s="74" t="s">
        <v>427</v>
      </c>
      <c r="Z84" s="74" t="s">
        <v>427</v>
      </c>
      <c r="AA84" s="80" t="s">
        <v>456</v>
      </c>
      <c r="AB84" s="76"/>
      <c r="AC84" s="73">
        <v>44083</v>
      </c>
      <c r="AD84" s="77">
        <v>44083</v>
      </c>
      <c r="AE84" s="78" t="s">
        <v>429</v>
      </c>
      <c r="AF84" s="82">
        <v>44117</v>
      </c>
      <c r="AG84" s="82"/>
      <c r="AH84" t="s">
        <v>458</v>
      </c>
    </row>
    <row r="85" spans="1:34" ht="35.1" customHeight="1">
      <c r="A85" s="71" t="s">
        <v>165</v>
      </c>
      <c r="B85" s="72" t="s">
        <v>727</v>
      </c>
      <c r="C85" s="71" t="s">
        <v>440</v>
      </c>
      <c r="D85" s="71" t="s">
        <v>25</v>
      </c>
      <c r="E85" s="71" t="s">
        <v>533</v>
      </c>
      <c r="F85" s="71" t="s">
        <v>442</v>
      </c>
      <c r="G85" s="71" t="s">
        <v>443</v>
      </c>
      <c r="H85" s="71" t="s">
        <v>444</v>
      </c>
      <c r="I85" s="71" t="s">
        <v>557</v>
      </c>
      <c r="J85" s="71" t="s">
        <v>446</v>
      </c>
      <c r="K85" s="71" t="s">
        <v>447</v>
      </c>
      <c r="L85" s="73">
        <v>44049</v>
      </c>
      <c r="M85" s="73">
        <v>44063</v>
      </c>
      <c r="N85" s="73"/>
      <c r="O85" s="73"/>
      <c r="P85" s="73" t="s">
        <v>25</v>
      </c>
      <c r="Q85" s="73" t="s">
        <v>25</v>
      </c>
      <c r="R85" s="73">
        <v>1</v>
      </c>
      <c r="S85" s="73">
        <v>44063</v>
      </c>
      <c r="T85" s="74">
        <v>1</v>
      </c>
      <c r="U85" s="74" t="s">
        <v>382</v>
      </c>
      <c r="V85" s="75">
        <v>44196</v>
      </c>
      <c r="W85" s="74"/>
      <c r="X85" s="74" t="s">
        <v>382</v>
      </c>
      <c r="Y85" s="74" t="s">
        <v>437</v>
      </c>
      <c r="Z85" s="74" t="s">
        <v>437</v>
      </c>
      <c r="AA85" s="74" t="s">
        <v>728</v>
      </c>
      <c r="AB85" s="74"/>
      <c r="AC85" s="77">
        <v>44063</v>
      </c>
      <c r="AD85" s="77"/>
      <c r="AE85" s="78"/>
      <c r="AF85" s="82"/>
      <c r="AG85" s="82"/>
    </row>
    <row r="86" spans="1:34" ht="35.1" customHeight="1">
      <c r="A86" s="71" t="s">
        <v>168</v>
      </c>
      <c r="B86" s="72" t="s">
        <v>729</v>
      </c>
      <c r="C86" s="71" t="s">
        <v>467</v>
      </c>
      <c r="D86" s="71" t="s">
        <v>25</v>
      </c>
      <c r="E86" s="71" t="s">
        <v>432</v>
      </c>
      <c r="F86" s="71" t="s">
        <v>468</v>
      </c>
      <c r="G86" s="71" t="s">
        <v>469</v>
      </c>
      <c r="H86" s="71" t="s">
        <v>730</v>
      </c>
      <c r="I86" s="71" t="s">
        <v>589</v>
      </c>
      <c r="J86" s="71" t="s">
        <v>446</v>
      </c>
      <c r="K86" s="71" t="s">
        <v>464</v>
      </c>
      <c r="L86" s="73">
        <v>44032</v>
      </c>
      <c r="M86" s="73">
        <v>44036</v>
      </c>
      <c r="N86" s="73" t="s">
        <v>206</v>
      </c>
      <c r="O86" s="73" t="s">
        <v>206</v>
      </c>
      <c r="P86" s="71" t="s">
        <v>206</v>
      </c>
      <c r="Q86" s="73" t="s">
        <v>206</v>
      </c>
      <c r="R86" s="74" t="s">
        <v>206</v>
      </c>
      <c r="S86" s="73" t="s">
        <v>206</v>
      </c>
      <c r="T86" s="74">
        <v>1</v>
      </c>
      <c r="U86" s="74" t="s">
        <v>592</v>
      </c>
      <c r="V86" s="75"/>
      <c r="W86" s="74"/>
      <c r="X86" s="74" t="s">
        <v>23</v>
      </c>
      <c r="Y86" s="74" t="s">
        <v>437</v>
      </c>
      <c r="Z86" s="74" t="s">
        <v>437</v>
      </c>
      <c r="AA86" s="74" t="s">
        <v>731</v>
      </c>
      <c r="AB86" s="74"/>
      <c r="AC86" s="85">
        <v>44035</v>
      </c>
      <c r="AD86" s="85"/>
      <c r="AE86" s="86"/>
      <c r="AF86" s="82"/>
      <c r="AG86" s="82"/>
    </row>
    <row r="87" spans="1:34" ht="35.1" customHeight="1">
      <c r="A87" s="71" t="s">
        <v>170</v>
      </c>
      <c r="B87" s="72" t="s">
        <v>732</v>
      </c>
      <c r="C87" s="71" t="s">
        <v>467</v>
      </c>
      <c r="D87" s="71" t="s">
        <v>25</v>
      </c>
      <c r="E87" s="71" t="s">
        <v>432</v>
      </c>
      <c r="F87" s="71" t="s">
        <v>468</v>
      </c>
      <c r="G87" s="71" t="s">
        <v>469</v>
      </c>
      <c r="H87" s="71" t="s">
        <v>446</v>
      </c>
      <c r="I87" s="71" t="s">
        <v>510</v>
      </c>
      <c r="J87" s="71" t="s">
        <v>446</v>
      </c>
      <c r="K87" s="71" t="s">
        <v>464</v>
      </c>
      <c r="L87" s="73">
        <v>44032</v>
      </c>
      <c r="M87" s="73">
        <v>44036</v>
      </c>
      <c r="N87" s="73"/>
      <c r="O87" s="73"/>
      <c r="P87" s="71" t="s">
        <v>25</v>
      </c>
      <c r="Q87" s="73" t="s">
        <v>25</v>
      </c>
      <c r="R87" s="74">
        <v>1</v>
      </c>
      <c r="S87" s="73">
        <v>44036</v>
      </c>
      <c r="T87" s="74">
        <v>1</v>
      </c>
      <c r="U87" s="74" t="s">
        <v>425</v>
      </c>
      <c r="V87" s="75"/>
      <c r="W87" s="74"/>
      <c r="X87" s="74" t="s">
        <v>76</v>
      </c>
      <c r="Y87" s="74" t="s">
        <v>427</v>
      </c>
      <c r="Z87" s="74" t="s">
        <v>427</v>
      </c>
      <c r="AA87" s="76" t="s">
        <v>733</v>
      </c>
      <c r="AB87" s="76"/>
      <c r="AC87" s="85">
        <v>44067</v>
      </c>
      <c r="AD87" s="85">
        <v>44078</v>
      </c>
      <c r="AE87" s="86" t="s">
        <v>429</v>
      </c>
      <c r="AF87" s="82">
        <v>44104</v>
      </c>
      <c r="AG87" s="82"/>
      <c r="AH87" t="s">
        <v>28</v>
      </c>
    </row>
    <row r="88" spans="1:34" ht="35.1" customHeight="1">
      <c r="A88" s="71" t="s">
        <v>173</v>
      </c>
      <c r="B88" s="72" t="s">
        <v>734</v>
      </c>
      <c r="C88" s="71" t="s">
        <v>467</v>
      </c>
      <c r="D88" s="71" t="s">
        <v>25</v>
      </c>
      <c r="E88" s="71" t="s">
        <v>441</v>
      </c>
      <c r="F88" s="71" t="s">
        <v>468</v>
      </c>
      <c r="G88" s="71" t="s">
        <v>469</v>
      </c>
      <c r="H88" s="71" t="s">
        <v>509</v>
      </c>
      <c r="I88" s="71" t="s">
        <v>735</v>
      </c>
      <c r="J88" s="71" t="s">
        <v>735</v>
      </c>
      <c r="K88" s="76" t="s">
        <v>464</v>
      </c>
      <c r="L88" s="92">
        <v>44043</v>
      </c>
      <c r="M88" s="73">
        <v>44036</v>
      </c>
      <c r="N88" s="73"/>
      <c r="O88" s="73"/>
      <c r="P88" s="73" t="s">
        <v>25</v>
      </c>
      <c r="Q88" s="73" t="s">
        <v>25</v>
      </c>
      <c r="R88" s="73">
        <v>1</v>
      </c>
      <c r="S88" s="73">
        <v>44036</v>
      </c>
      <c r="T88" s="74">
        <v>1</v>
      </c>
      <c r="U88" s="74" t="s">
        <v>425</v>
      </c>
      <c r="V88" s="94"/>
      <c r="W88" s="93"/>
      <c r="X88" s="74" t="s">
        <v>76</v>
      </c>
      <c r="Y88" s="93" t="s">
        <v>427</v>
      </c>
      <c r="Z88" s="93" t="s">
        <v>427</v>
      </c>
      <c r="AA88" s="74" t="s">
        <v>736</v>
      </c>
      <c r="AB88" s="76"/>
      <c r="AC88" s="77">
        <v>44069</v>
      </c>
      <c r="AD88" s="77">
        <v>44078</v>
      </c>
      <c r="AE88" s="78" t="s">
        <v>429</v>
      </c>
      <c r="AF88" s="82">
        <v>44104</v>
      </c>
      <c r="AG88" s="82"/>
      <c r="AH88" t="s">
        <v>28</v>
      </c>
    </row>
    <row r="89" spans="1:34" ht="35.1" customHeight="1">
      <c r="A89" s="71" t="s">
        <v>176</v>
      </c>
      <c r="B89" s="72" t="s">
        <v>737</v>
      </c>
      <c r="C89" s="71" t="s">
        <v>582</v>
      </c>
      <c r="D89" s="71" t="s">
        <v>25</v>
      </c>
      <c r="E89" s="71" t="s">
        <v>533</v>
      </c>
      <c r="F89" s="71" t="s">
        <v>583</v>
      </c>
      <c r="G89" s="71" t="s">
        <v>452</v>
      </c>
      <c r="H89" s="71" t="s">
        <v>452</v>
      </c>
      <c r="I89" s="71" t="s">
        <v>583</v>
      </c>
      <c r="J89" s="71" t="s">
        <v>452</v>
      </c>
      <c r="K89" s="71"/>
      <c r="L89" s="73">
        <v>44050</v>
      </c>
      <c r="M89" s="73" t="s">
        <v>206</v>
      </c>
      <c r="N89" s="71" t="s">
        <v>206</v>
      </c>
      <c r="O89" s="71" t="s">
        <v>206</v>
      </c>
      <c r="P89" s="71" t="s">
        <v>206</v>
      </c>
      <c r="Q89" s="73" t="s">
        <v>206</v>
      </c>
      <c r="R89" s="74" t="s">
        <v>206</v>
      </c>
      <c r="S89" s="73" t="s">
        <v>206</v>
      </c>
      <c r="T89" s="74">
        <v>1</v>
      </c>
      <c r="U89" s="74" t="s">
        <v>436</v>
      </c>
      <c r="V89" s="75"/>
      <c r="W89" s="74"/>
      <c r="X89" s="74" t="s">
        <v>23</v>
      </c>
      <c r="Y89" s="74" t="s">
        <v>437</v>
      </c>
      <c r="Z89" s="74" t="s">
        <v>437</v>
      </c>
      <c r="AA89" s="76" t="s">
        <v>738</v>
      </c>
      <c r="AB89" s="76"/>
      <c r="AC89" s="77">
        <v>44041</v>
      </c>
      <c r="AD89" s="77"/>
      <c r="AE89" s="78"/>
      <c r="AF89" s="87"/>
      <c r="AG89" s="82"/>
    </row>
    <row r="90" spans="1:34" ht="35.1" customHeight="1">
      <c r="A90" s="71" t="s">
        <v>177</v>
      </c>
      <c r="B90" s="72" t="s">
        <v>739</v>
      </c>
      <c r="C90" s="71" t="s">
        <v>538</v>
      </c>
      <c r="D90" s="71" t="s">
        <v>25</v>
      </c>
      <c r="E90" s="71" t="s">
        <v>441</v>
      </c>
      <c r="F90" s="71" t="s">
        <v>653</v>
      </c>
      <c r="G90" s="71" t="s">
        <v>668</v>
      </c>
      <c r="H90" s="71" t="s">
        <v>444</v>
      </c>
      <c r="I90" s="71" t="s">
        <v>740</v>
      </c>
      <c r="J90" s="71" t="s">
        <v>446</v>
      </c>
      <c r="K90" s="71" t="s">
        <v>447</v>
      </c>
      <c r="L90" s="73">
        <v>44021</v>
      </c>
      <c r="M90" s="73">
        <v>44032</v>
      </c>
      <c r="N90" s="71"/>
      <c r="O90" s="71"/>
      <c r="P90" s="71" t="s">
        <v>605</v>
      </c>
      <c r="Q90" s="73" t="s">
        <v>25</v>
      </c>
      <c r="R90" s="74">
        <v>1</v>
      </c>
      <c r="S90" s="73">
        <v>44032</v>
      </c>
      <c r="T90" s="74">
        <v>1</v>
      </c>
      <c r="U90" s="74" t="s">
        <v>425</v>
      </c>
      <c r="V90" s="75"/>
      <c r="W90" s="74"/>
      <c r="X90" s="74" t="s">
        <v>76</v>
      </c>
      <c r="Y90" s="74" t="s">
        <v>427</v>
      </c>
      <c r="Z90" s="74" t="s">
        <v>427</v>
      </c>
      <c r="AA90" s="76"/>
      <c r="AB90" s="76"/>
      <c r="AC90" s="85">
        <v>44074</v>
      </c>
      <c r="AD90" s="85">
        <v>44076</v>
      </c>
      <c r="AE90" s="78" t="s">
        <v>429</v>
      </c>
      <c r="AF90" s="87">
        <v>44085</v>
      </c>
      <c r="AG90" s="82"/>
      <c r="AH90" t="s">
        <v>458</v>
      </c>
    </row>
    <row r="91" spans="1:34" ht="35.1" customHeight="1">
      <c r="A91" s="71" t="s">
        <v>180</v>
      </c>
      <c r="B91" s="72" t="s">
        <v>741</v>
      </c>
      <c r="C91" s="71" t="s">
        <v>630</v>
      </c>
      <c r="D91" s="71" t="s">
        <v>25</v>
      </c>
      <c r="E91" s="71" t="s">
        <v>533</v>
      </c>
      <c r="F91" s="71" t="s">
        <v>631</v>
      </c>
      <c r="G91" s="71" t="s">
        <v>632</v>
      </c>
      <c r="H91" s="71" t="s">
        <v>742</v>
      </c>
      <c r="I91" s="71" t="s">
        <v>743</v>
      </c>
      <c r="J91" s="71" t="s">
        <v>743</v>
      </c>
      <c r="K91" s="71" t="s">
        <v>447</v>
      </c>
      <c r="L91" s="73">
        <v>44050</v>
      </c>
      <c r="M91" s="73"/>
      <c r="N91" s="71"/>
      <c r="O91" s="71"/>
      <c r="P91" s="71" t="s">
        <v>25</v>
      </c>
      <c r="Q91" s="73" t="s">
        <v>25</v>
      </c>
      <c r="R91" s="74">
        <v>1</v>
      </c>
      <c r="S91" s="73">
        <v>44050</v>
      </c>
      <c r="T91" s="74">
        <v>1</v>
      </c>
      <c r="U91" s="74" t="s">
        <v>425</v>
      </c>
      <c r="V91" s="75"/>
      <c r="W91" s="74"/>
      <c r="X91" s="74" t="s">
        <v>76</v>
      </c>
      <c r="Y91" s="74" t="s">
        <v>427</v>
      </c>
      <c r="Z91" s="74" t="s">
        <v>427</v>
      </c>
      <c r="AA91" s="76" t="s">
        <v>744</v>
      </c>
      <c r="AB91" s="76"/>
      <c r="AC91" s="77">
        <v>44069</v>
      </c>
      <c r="AD91" s="77">
        <v>44078</v>
      </c>
      <c r="AE91" s="78" t="s">
        <v>429</v>
      </c>
      <c r="AF91" s="82">
        <v>44085</v>
      </c>
      <c r="AG91" s="82"/>
      <c r="AH91" t="s">
        <v>383</v>
      </c>
    </row>
    <row r="92" spans="1:34" ht="35.1" customHeight="1">
      <c r="A92" s="71" t="s">
        <v>183</v>
      </c>
      <c r="B92" s="72" t="s">
        <v>745</v>
      </c>
      <c r="C92" s="71" t="s">
        <v>467</v>
      </c>
      <c r="D92" s="71" t="s">
        <v>25</v>
      </c>
      <c r="E92" s="71" t="s">
        <v>482</v>
      </c>
      <c r="F92" s="71" t="s">
        <v>485</v>
      </c>
      <c r="G92" s="71" t="s">
        <v>490</v>
      </c>
      <c r="H92" s="71" t="s">
        <v>746</v>
      </c>
      <c r="I92" s="71" t="s">
        <v>747</v>
      </c>
      <c r="J92" s="71" t="s">
        <v>747</v>
      </c>
      <c r="K92" s="71" t="s">
        <v>447</v>
      </c>
      <c r="L92" s="73">
        <v>44036</v>
      </c>
      <c r="M92" s="73"/>
      <c r="N92" s="73"/>
      <c r="O92" s="73"/>
      <c r="P92" s="71" t="s">
        <v>25</v>
      </c>
      <c r="Q92" s="73" t="s">
        <v>25</v>
      </c>
      <c r="R92" s="74">
        <v>1</v>
      </c>
      <c r="S92" s="73">
        <v>44036</v>
      </c>
      <c r="T92" s="74">
        <v>1</v>
      </c>
      <c r="U92" s="74" t="s">
        <v>425</v>
      </c>
      <c r="V92" s="75"/>
      <c r="W92" s="74"/>
      <c r="X92" s="74" t="s">
        <v>76</v>
      </c>
      <c r="Y92" s="74" t="s">
        <v>427</v>
      </c>
      <c r="Z92" s="74" t="s">
        <v>427</v>
      </c>
      <c r="AA92" s="74" t="s">
        <v>748</v>
      </c>
      <c r="AB92" s="76"/>
      <c r="AC92" s="85">
        <v>44060</v>
      </c>
      <c r="AD92" s="85">
        <v>44076</v>
      </c>
      <c r="AE92" s="86" t="s">
        <v>429</v>
      </c>
      <c r="AF92" s="87">
        <v>44127</v>
      </c>
      <c r="AG92" s="82"/>
      <c r="AH92" t="s">
        <v>28</v>
      </c>
    </row>
    <row r="93" spans="1:34" ht="35.1" customHeight="1">
      <c r="A93" s="71" t="s">
        <v>186</v>
      </c>
      <c r="B93" s="72" t="s">
        <v>749</v>
      </c>
      <c r="C93" s="71" t="s">
        <v>421</v>
      </c>
      <c r="D93" s="71" t="s">
        <v>25</v>
      </c>
      <c r="E93" s="71" t="s">
        <v>482</v>
      </c>
      <c r="F93" s="71" t="s">
        <v>422</v>
      </c>
      <c r="G93" s="71" t="s">
        <v>423</v>
      </c>
      <c r="H93" s="71" t="s">
        <v>446</v>
      </c>
      <c r="I93" s="71" t="s">
        <v>750</v>
      </c>
      <c r="J93" s="71" t="s">
        <v>446</v>
      </c>
      <c r="K93" s="71" t="s">
        <v>424</v>
      </c>
      <c r="L93" s="73">
        <v>44028</v>
      </c>
      <c r="M93" s="73">
        <v>44039</v>
      </c>
      <c r="N93" s="71"/>
      <c r="O93" s="71"/>
      <c r="P93" s="71" t="s">
        <v>605</v>
      </c>
      <c r="Q93" s="73" t="s">
        <v>25</v>
      </c>
      <c r="R93" s="74">
        <v>1</v>
      </c>
      <c r="S93" s="73">
        <v>44039</v>
      </c>
      <c r="T93" s="74">
        <v>1</v>
      </c>
      <c r="U93" s="74" t="s">
        <v>425</v>
      </c>
      <c r="V93" s="75"/>
      <c r="W93" s="74"/>
      <c r="X93" s="74" t="s">
        <v>426</v>
      </c>
      <c r="Y93" s="74" t="s">
        <v>427</v>
      </c>
      <c r="Z93" s="74" t="s">
        <v>427</v>
      </c>
      <c r="AA93" s="74" t="s">
        <v>475</v>
      </c>
      <c r="AB93" s="74"/>
      <c r="AC93" s="99">
        <v>44062</v>
      </c>
      <c r="AD93" s="85">
        <v>44061</v>
      </c>
      <c r="AE93" s="86" t="s">
        <v>429</v>
      </c>
      <c r="AF93" s="87">
        <v>44062</v>
      </c>
      <c r="AG93" s="87"/>
      <c r="AH93" t="s">
        <v>383</v>
      </c>
    </row>
    <row r="94" spans="1:34" ht="35.1" customHeight="1">
      <c r="A94" s="71" t="s">
        <v>188</v>
      </c>
      <c r="B94" s="72" t="s">
        <v>751</v>
      </c>
      <c r="C94" s="71" t="s">
        <v>538</v>
      </c>
      <c r="D94" s="71" t="s">
        <v>25</v>
      </c>
      <c r="E94" s="71" t="s">
        <v>441</v>
      </c>
      <c r="F94" s="71" t="s">
        <v>653</v>
      </c>
      <c r="G94" s="71" t="s">
        <v>668</v>
      </c>
      <c r="H94" s="71" t="s">
        <v>486</v>
      </c>
      <c r="I94" s="71" t="s">
        <v>487</v>
      </c>
      <c r="J94" s="71" t="s">
        <v>446</v>
      </c>
      <c r="K94" s="71" t="s">
        <v>447</v>
      </c>
      <c r="L94" s="73">
        <v>44021</v>
      </c>
      <c r="M94" s="73">
        <v>44028</v>
      </c>
      <c r="N94" s="73"/>
      <c r="O94" s="73"/>
      <c r="P94" s="71" t="s">
        <v>25</v>
      </c>
      <c r="Q94" s="73" t="s">
        <v>25</v>
      </c>
      <c r="R94" s="74">
        <v>0.9</v>
      </c>
      <c r="S94" s="73">
        <v>44028</v>
      </c>
      <c r="T94" s="74">
        <v>1</v>
      </c>
      <c r="U94" s="74" t="s">
        <v>425</v>
      </c>
      <c r="V94" s="75"/>
      <c r="W94" s="74"/>
      <c r="X94" s="74" t="s">
        <v>76</v>
      </c>
      <c r="Y94" s="74" t="s">
        <v>427</v>
      </c>
      <c r="Z94" s="74" t="s">
        <v>427</v>
      </c>
      <c r="AA94" s="76" t="s">
        <v>475</v>
      </c>
      <c r="AB94" s="100"/>
      <c r="AC94" s="77">
        <v>44043</v>
      </c>
      <c r="AD94" s="77">
        <v>44056</v>
      </c>
      <c r="AE94" s="78" t="s">
        <v>429</v>
      </c>
      <c r="AF94" s="82">
        <v>44074</v>
      </c>
      <c r="AG94" s="87">
        <v>44067</v>
      </c>
      <c r="AH94" t="s">
        <v>383</v>
      </c>
    </row>
    <row r="95" spans="1:34" ht="35.1" customHeight="1">
      <c r="A95" s="71" t="s">
        <v>191</v>
      </c>
      <c r="B95" s="72" t="s">
        <v>752</v>
      </c>
      <c r="C95" s="71" t="s">
        <v>460</v>
      </c>
      <c r="D95" s="71" t="s">
        <v>25</v>
      </c>
      <c r="E95" s="71" t="s">
        <v>533</v>
      </c>
      <c r="F95" s="71" t="s">
        <v>485</v>
      </c>
      <c r="G95" s="71" t="s">
        <v>486</v>
      </c>
      <c r="H95" s="71" t="s">
        <v>486</v>
      </c>
      <c r="I95" s="71" t="s">
        <v>487</v>
      </c>
      <c r="J95" s="71" t="s">
        <v>486</v>
      </c>
      <c r="K95" s="71" t="s">
        <v>424</v>
      </c>
      <c r="L95" s="73">
        <v>44054</v>
      </c>
      <c r="M95" s="73"/>
      <c r="N95" s="71"/>
      <c r="O95" s="71"/>
      <c r="P95" s="71" t="s">
        <v>25</v>
      </c>
      <c r="Q95" s="73" t="s">
        <v>25</v>
      </c>
      <c r="R95" s="74">
        <v>1</v>
      </c>
      <c r="S95" s="73">
        <v>44054</v>
      </c>
      <c r="T95" s="74">
        <v>1</v>
      </c>
      <c r="U95" s="74" t="s">
        <v>425</v>
      </c>
      <c r="V95" s="75"/>
      <c r="W95" s="74"/>
      <c r="X95" s="74" t="s">
        <v>76</v>
      </c>
      <c r="Y95" s="74" t="s">
        <v>427</v>
      </c>
      <c r="Z95" s="74" t="s">
        <v>427</v>
      </c>
      <c r="AA95" s="74" t="s">
        <v>753</v>
      </c>
      <c r="AB95" s="76">
        <v>44067</v>
      </c>
      <c r="AC95" s="77">
        <v>44074</v>
      </c>
      <c r="AD95" s="77">
        <v>44074</v>
      </c>
      <c r="AE95" s="78" t="s">
        <v>429</v>
      </c>
      <c r="AF95" s="87">
        <v>44089</v>
      </c>
      <c r="AG95" s="82">
        <v>44084</v>
      </c>
      <c r="AH95" t="s">
        <v>28</v>
      </c>
    </row>
    <row r="96" spans="1:34" ht="35.1" customHeight="1">
      <c r="A96" s="71" t="s">
        <v>193</v>
      </c>
      <c r="B96" s="72" t="s">
        <v>754</v>
      </c>
      <c r="C96" s="71" t="s">
        <v>538</v>
      </c>
      <c r="D96" s="71" t="s">
        <v>25</v>
      </c>
      <c r="E96" s="71" t="s">
        <v>533</v>
      </c>
      <c r="F96" s="71" t="s">
        <v>653</v>
      </c>
      <c r="G96" s="71" t="s">
        <v>668</v>
      </c>
      <c r="H96" s="71" t="s">
        <v>446</v>
      </c>
      <c r="I96" s="71" t="s">
        <v>755</v>
      </c>
      <c r="J96" s="71" t="s">
        <v>446</v>
      </c>
      <c r="K96" s="71" t="s">
        <v>447</v>
      </c>
      <c r="L96" s="73">
        <v>44034</v>
      </c>
      <c r="M96" s="73">
        <v>44036</v>
      </c>
      <c r="N96" s="73"/>
      <c r="O96" s="73"/>
      <c r="P96" s="73" t="s">
        <v>560</v>
      </c>
      <c r="Q96" s="73" t="s">
        <v>27</v>
      </c>
      <c r="R96" s="73">
        <v>0.2</v>
      </c>
      <c r="S96" s="73">
        <v>44036</v>
      </c>
      <c r="T96" s="74">
        <v>1</v>
      </c>
      <c r="U96" s="74" t="s">
        <v>425</v>
      </c>
      <c r="V96" s="75"/>
      <c r="W96" s="74"/>
      <c r="X96" s="74" t="s">
        <v>76</v>
      </c>
      <c r="Y96" s="74" t="s">
        <v>427</v>
      </c>
      <c r="Z96" s="74" t="s">
        <v>427</v>
      </c>
      <c r="AA96" s="80" t="s">
        <v>456</v>
      </c>
      <c r="AB96" s="76"/>
      <c r="AC96" s="77">
        <v>44078</v>
      </c>
      <c r="AD96" s="77">
        <v>44078</v>
      </c>
      <c r="AE96" s="78" t="s">
        <v>429</v>
      </c>
      <c r="AF96" s="82">
        <v>44085</v>
      </c>
      <c r="AG96" s="82"/>
      <c r="AH96" t="s">
        <v>383</v>
      </c>
    </row>
    <row r="97" spans="1:34" ht="35.1" customHeight="1">
      <c r="A97" s="71" t="s">
        <v>195</v>
      </c>
      <c r="B97" s="72" t="s">
        <v>756</v>
      </c>
      <c r="C97" s="71" t="s">
        <v>467</v>
      </c>
      <c r="D97" s="71" t="s">
        <v>25</v>
      </c>
      <c r="E97" s="71" t="s">
        <v>432</v>
      </c>
      <c r="F97" s="71" t="s">
        <v>468</v>
      </c>
      <c r="G97" s="71" t="s">
        <v>469</v>
      </c>
      <c r="H97" s="71" t="s">
        <v>757</v>
      </c>
      <c r="I97" s="71" t="s">
        <v>589</v>
      </c>
      <c r="J97" s="71" t="s">
        <v>446</v>
      </c>
      <c r="K97" s="71" t="s">
        <v>464</v>
      </c>
      <c r="L97" s="73">
        <v>44032</v>
      </c>
      <c r="M97" s="73">
        <v>44067</v>
      </c>
      <c r="N97" s="73" t="s">
        <v>206</v>
      </c>
      <c r="O97" s="73" t="s">
        <v>206</v>
      </c>
      <c r="P97" s="71" t="s">
        <v>206</v>
      </c>
      <c r="Q97" s="73" t="s">
        <v>206</v>
      </c>
      <c r="R97" s="74" t="s">
        <v>206</v>
      </c>
      <c r="S97" s="73" t="s">
        <v>206</v>
      </c>
      <c r="T97" s="74">
        <v>1</v>
      </c>
      <c r="U97" s="74" t="s">
        <v>592</v>
      </c>
      <c r="V97" s="75"/>
      <c r="W97" s="74"/>
      <c r="X97" s="74" t="s">
        <v>23</v>
      </c>
      <c r="Y97" s="74" t="s">
        <v>437</v>
      </c>
      <c r="Z97" s="74" t="s">
        <v>437</v>
      </c>
      <c r="AA97" s="74" t="s">
        <v>758</v>
      </c>
      <c r="AB97" s="76"/>
      <c r="AC97" s="77">
        <v>44067</v>
      </c>
      <c r="AD97" s="77"/>
      <c r="AE97" s="78"/>
      <c r="AF97" s="82"/>
      <c r="AG97" s="82"/>
    </row>
    <row r="98" spans="1:34" ht="35.1" customHeight="1">
      <c r="A98" s="71" t="s">
        <v>196</v>
      </c>
      <c r="B98" s="72" t="s">
        <v>759</v>
      </c>
      <c r="C98" s="71" t="s">
        <v>467</v>
      </c>
      <c r="D98" s="71" t="s">
        <v>25</v>
      </c>
      <c r="E98" s="71" t="s">
        <v>441</v>
      </c>
      <c r="F98" s="71" t="s">
        <v>468</v>
      </c>
      <c r="G98" s="71" t="s">
        <v>469</v>
      </c>
      <c r="H98" s="71" t="s">
        <v>446</v>
      </c>
      <c r="I98" s="71" t="s">
        <v>760</v>
      </c>
      <c r="J98" s="71" t="s">
        <v>446</v>
      </c>
      <c r="K98" s="71" t="s">
        <v>464</v>
      </c>
      <c r="L98" s="73">
        <v>44041</v>
      </c>
      <c r="M98" s="73"/>
      <c r="N98" s="73"/>
      <c r="O98" s="73"/>
      <c r="P98" s="71" t="s">
        <v>25</v>
      </c>
      <c r="Q98" s="73" t="s">
        <v>25</v>
      </c>
      <c r="R98" s="74">
        <v>1</v>
      </c>
      <c r="S98" s="73">
        <v>44040</v>
      </c>
      <c r="T98" s="74">
        <v>1</v>
      </c>
      <c r="U98" s="74" t="s">
        <v>425</v>
      </c>
      <c r="V98" s="75"/>
      <c r="W98" s="74"/>
      <c r="X98" s="74" t="s">
        <v>76</v>
      </c>
      <c r="Y98" s="74" t="s">
        <v>427</v>
      </c>
      <c r="Z98" s="74" t="s">
        <v>427</v>
      </c>
      <c r="AA98" s="74" t="s">
        <v>456</v>
      </c>
      <c r="AB98" s="76"/>
      <c r="AC98" s="77">
        <v>44078</v>
      </c>
      <c r="AD98" s="77">
        <v>44078</v>
      </c>
      <c r="AE98" s="78" t="s">
        <v>429</v>
      </c>
      <c r="AF98" s="82">
        <v>44109</v>
      </c>
      <c r="AG98" s="82"/>
      <c r="AH98" t="s">
        <v>458</v>
      </c>
    </row>
    <row r="99" spans="1:34" ht="35.1" customHeight="1">
      <c r="A99" s="71" t="s">
        <v>198</v>
      </c>
      <c r="B99" s="72" t="s">
        <v>761</v>
      </c>
      <c r="C99" s="71" t="s">
        <v>467</v>
      </c>
      <c r="D99" s="71" t="s">
        <v>25</v>
      </c>
      <c r="E99" s="71" t="s">
        <v>504</v>
      </c>
      <c r="F99" s="71" t="s">
        <v>468</v>
      </c>
      <c r="G99" s="71" t="s">
        <v>469</v>
      </c>
      <c r="H99" s="71" t="s">
        <v>446</v>
      </c>
      <c r="I99" s="71" t="s">
        <v>589</v>
      </c>
      <c r="J99" s="71" t="s">
        <v>446</v>
      </c>
      <c r="K99" s="71" t="s">
        <v>464</v>
      </c>
      <c r="L99" s="73">
        <v>44042</v>
      </c>
      <c r="M99" s="73"/>
      <c r="N99" s="73"/>
      <c r="O99" s="73"/>
      <c r="P99" s="73" t="s">
        <v>25</v>
      </c>
      <c r="Q99" s="73" t="s">
        <v>25</v>
      </c>
      <c r="R99" s="73">
        <v>1</v>
      </c>
      <c r="S99" s="73">
        <v>44042</v>
      </c>
      <c r="T99" s="74">
        <v>1</v>
      </c>
      <c r="U99" s="74" t="s">
        <v>425</v>
      </c>
      <c r="V99" s="75"/>
      <c r="W99" s="74"/>
      <c r="X99" s="74" t="s">
        <v>76</v>
      </c>
      <c r="Y99" s="74" t="s">
        <v>427</v>
      </c>
      <c r="Z99" s="74" t="s">
        <v>427</v>
      </c>
      <c r="AA99" s="74" t="s">
        <v>456</v>
      </c>
      <c r="AB99" s="74"/>
      <c r="AC99" s="77">
        <v>44078</v>
      </c>
      <c r="AD99" s="77">
        <v>44078</v>
      </c>
      <c r="AE99" s="78" t="s">
        <v>429</v>
      </c>
      <c r="AF99" s="82">
        <v>44104</v>
      </c>
      <c r="AG99" s="82"/>
      <c r="AH99" t="s">
        <v>458</v>
      </c>
    </row>
    <row r="100" spans="1:34" ht="35.1" customHeight="1">
      <c r="A100" s="71" t="s">
        <v>200</v>
      </c>
      <c r="B100" s="72" t="s">
        <v>762</v>
      </c>
      <c r="C100" s="71" t="s">
        <v>467</v>
      </c>
      <c r="D100" s="71" t="s">
        <v>25</v>
      </c>
      <c r="E100" s="71" t="s">
        <v>482</v>
      </c>
      <c r="F100" s="71" t="s">
        <v>468</v>
      </c>
      <c r="G100" s="71" t="s">
        <v>469</v>
      </c>
      <c r="H100" s="71" t="s">
        <v>446</v>
      </c>
      <c r="I100" s="71" t="s">
        <v>763</v>
      </c>
      <c r="J100" s="71" t="s">
        <v>446</v>
      </c>
      <c r="K100" s="71" t="s">
        <v>464</v>
      </c>
      <c r="L100" s="73">
        <v>44036</v>
      </c>
      <c r="M100" s="73" t="s">
        <v>206</v>
      </c>
      <c r="N100" s="73" t="s">
        <v>206</v>
      </c>
      <c r="O100" s="73" t="s">
        <v>206</v>
      </c>
      <c r="P100" s="73" t="s">
        <v>25</v>
      </c>
      <c r="Q100" s="73" t="s">
        <v>25</v>
      </c>
      <c r="R100" s="73">
        <v>1</v>
      </c>
      <c r="S100" s="73">
        <v>44067</v>
      </c>
      <c r="T100" s="74">
        <v>1</v>
      </c>
      <c r="U100" s="74" t="s">
        <v>425</v>
      </c>
      <c r="V100" s="75"/>
      <c r="W100" s="74"/>
      <c r="X100" s="74" t="s">
        <v>426</v>
      </c>
      <c r="Y100" s="74" t="s">
        <v>427</v>
      </c>
      <c r="Z100" s="74" t="s">
        <v>427</v>
      </c>
      <c r="AA100" s="80" t="s">
        <v>764</v>
      </c>
      <c r="AB100" s="76"/>
      <c r="AC100" s="77">
        <v>44067</v>
      </c>
      <c r="AD100" s="77">
        <v>44089</v>
      </c>
      <c r="AE100" s="78" t="s">
        <v>429</v>
      </c>
      <c r="AF100" s="82">
        <v>44123</v>
      </c>
      <c r="AG100" s="82"/>
      <c r="AH100" t="s">
        <v>458</v>
      </c>
    </row>
    <row r="101" spans="1:34" ht="35.1" customHeight="1">
      <c r="A101" s="71" t="s">
        <v>203</v>
      </c>
      <c r="B101" s="72" t="s">
        <v>765</v>
      </c>
      <c r="C101" s="71" t="s">
        <v>498</v>
      </c>
      <c r="D101" s="71" t="s">
        <v>25</v>
      </c>
      <c r="E101" s="71" t="s">
        <v>533</v>
      </c>
      <c r="F101" s="71" t="s">
        <v>513</v>
      </c>
      <c r="G101" s="71" t="s">
        <v>486</v>
      </c>
      <c r="H101" s="71" t="s">
        <v>486</v>
      </c>
      <c r="I101" s="71" t="s">
        <v>487</v>
      </c>
      <c r="J101" s="71" t="s">
        <v>486</v>
      </c>
      <c r="K101" s="71" t="s">
        <v>424</v>
      </c>
      <c r="L101" s="73">
        <v>44049</v>
      </c>
      <c r="M101" s="73" t="s">
        <v>206</v>
      </c>
      <c r="N101" s="73" t="s">
        <v>206</v>
      </c>
      <c r="O101" s="73" t="s">
        <v>206</v>
      </c>
      <c r="P101" s="73" t="s">
        <v>206</v>
      </c>
      <c r="Q101" s="73" t="s">
        <v>206</v>
      </c>
      <c r="R101" s="91" t="s">
        <v>206</v>
      </c>
      <c r="S101" s="73" t="s">
        <v>206</v>
      </c>
      <c r="T101" s="74">
        <v>1</v>
      </c>
      <c r="U101" s="74" t="s">
        <v>544</v>
      </c>
      <c r="V101" s="75"/>
      <c r="W101" s="74"/>
      <c r="X101" s="74" t="s">
        <v>23</v>
      </c>
      <c r="Y101" s="74" t="s">
        <v>437</v>
      </c>
      <c r="Z101" s="74" t="s">
        <v>437</v>
      </c>
      <c r="AA101" s="74" t="s">
        <v>766</v>
      </c>
      <c r="AB101" s="76"/>
      <c r="AC101" s="77">
        <v>44041</v>
      </c>
      <c r="AD101" s="77"/>
      <c r="AE101" s="78"/>
      <c r="AF101" s="82"/>
      <c r="AG101" s="82"/>
    </row>
    <row r="102" spans="1:34" ht="35.1" customHeight="1">
      <c r="A102" s="71" t="s">
        <v>205</v>
      </c>
      <c r="B102" s="72" t="s">
        <v>767</v>
      </c>
      <c r="C102" s="71" t="s">
        <v>440</v>
      </c>
      <c r="D102" s="71" t="s">
        <v>25</v>
      </c>
      <c r="E102" s="71" t="s">
        <v>533</v>
      </c>
      <c r="F102" s="71" t="s">
        <v>653</v>
      </c>
      <c r="G102" s="71" t="s">
        <v>443</v>
      </c>
      <c r="H102" s="71" t="s">
        <v>768</v>
      </c>
      <c r="I102" s="71" t="s">
        <v>769</v>
      </c>
      <c r="J102" s="71" t="s">
        <v>446</v>
      </c>
      <c r="K102" s="71" t="s">
        <v>447</v>
      </c>
      <c r="L102" s="73">
        <v>44061</v>
      </c>
      <c r="M102" s="73">
        <v>44074</v>
      </c>
      <c r="N102" s="71"/>
      <c r="O102" s="71"/>
      <c r="P102" s="71" t="s">
        <v>25</v>
      </c>
      <c r="Q102" s="73" t="s">
        <v>25</v>
      </c>
      <c r="R102" s="74">
        <v>1</v>
      </c>
      <c r="S102" s="73">
        <v>44074</v>
      </c>
      <c r="T102" s="74">
        <v>1</v>
      </c>
      <c r="U102" s="74" t="s">
        <v>425</v>
      </c>
      <c r="V102" s="75"/>
      <c r="W102" s="74"/>
      <c r="X102" s="74" t="s">
        <v>426</v>
      </c>
      <c r="Y102" s="74" t="s">
        <v>427</v>
      </c>
      <c r="Z102" s="74" t="s">
        <v>427</v>
      </c>
      <c r="AA102" s="74" t="s">
        <v>456</v>
      </c>
      <c r="AB102" s="74"/>
      <c r="AC102" s="97">
        <v>44088</v>
      </c>
      <c r="AD102" s="77">
        <v>44089</v>
      </c>
      <c r="AE102" s="78" t="s">
        <v>429</v>
      </c>
      <c r="AF102" s="87">
        <v>44125</v>
      </c>
      <c r="AG102" s="82"/>
      <c r="AH102" t="s">
        <v>458</v>
      </c>
    </row>
    <row r="103" spans="1:34" ht="35.1" customHeight="1">
      <c r="A103" s="71" t="s">
        <v>208</v>
      </c>
      <c r="B103" s="72" t="s">
        <v>770</v>
      </c>
      <c r="C103" s="71" t="s">
        <v>538</v>
      </c>
      <c r="D103" s="71" t="s">
        <v>25</v>
      </c>
      <c r="E103" s="71" t="s">
        <v>533</v>
      </c>
      <c r="F103" s="71" t="s">
        <v>653</v>
      </c>
      <c r="G103" s="71" t="s">
        <v>668</v>
      </c>
      <c r="H103" s="71" t="s">
        <v>595</v>
      </c>
      <c r="I103" s="71" t="s">
        <v>771</v>
      </c>
      <c r="J103" s="71" t="s">
        <v>595</v>
      </c>
      <c r="K103" s="71" t="s">
        <v>447</v>
      </c>
      <c r="L103" s="73">
        <v>44021</v>
      </c>
      <c r="M103" s="73">
        <v>44062</v>
      </c>
      <c r="N103" s="73"/>
      <c r="O103" s="73"/>
      <c r="P103" s="71" t="s">
        <v>25</v>
      </c>
      <c r="Q103" s="73" t="s">
        <v>25</v>
      </c>
      <c r="R103" s="74">
        <v>0.95</v>
      </c>
      <c r="S103" s="73">
        <v>44062</v>
      </c>
      <c r="T103" s="74">
        <v>1</v>
      </c>
      <c r="U103" s="74" t="s">
        <v>425</v>
      </c>
      <c r="V103" s="75"/>
      <c r="W103" s="74"/>
      <c r="X103" s="74" t="s">
        <v>76</v>
      </c>
      <c r="Y103" s="74" t="s">
        <v>427</v>
      </c>
      <c r="Z103" s="74" t="s">
        <v>427</v>
      </c>
      <c r="AA103" s="80" t="s">
        <v>772</v>
      </c>
      <c r="AB103" s="76"/>
      <c r="AC103" s="77">
        <v>44062</v>
      </c>
      <c r="AD103" s="77">
        <v>44082</v>
      </c>
      <c r="AE103" s="78" t="s">
        <v>429</v>
      </c>
      <c r="AF103" s="82">
        <v>44083</v>
      </c>
      <c r="AG103" s="87"/>
      <c r="AH103" t="s">
        <v>383</v>
      </c>
    </row>
    <row r="104" spans="1:34" ht="35.1" customHeight="1">
      <c r="A104" s="71" t="s">
        <v>209</v>
      </c>
      <c r="B104" s="72" t="s">
        <v>773</v>
      </c>
      <c r="C104" s="71" t="s">
        <v>467</v>
      </c>
      <c r="D104" s="71" t="s">
        <v>25</v>
      </c>
      <c r="E104" s="71" t="s">
        <v>533</v>
      </c>
      <c r="F104" s="71" t="s">
        <v>468</v>
      </c>
      <c r="G104" s="71" t="s">
        <v>559</v>
      </c>
      <c r="H104" s="71" t="s">
        <v>446</v>
      </c>
      <c r="I104" s="71" t="s">
        <v>529</v>
      </c>
      <c r="J104" s="71" t="s">
        <v>446</v>
      </c>
      <c r="K104" s="71" t="s">
        <v>424</v>
      </c>
      <c r="L104" s="73">
        <v>44050</v>
      </c>
      <c r="M104" s="73">
        <v>44055</v>
      </c>
      <c r="N104" s="73"/>
      <c r="O104" s="73"/>
      <c r="P104" s="73" t="s">
        <v>25</v>
      </c>
      <c r="Q104" s="73" t="s">
        <v>25</v>
      </c>
      <c r="R104" s="73">
        <v>1</v>
      </c>
      <c r="S104" s="73">
        <v>44055</v>
      </c>
      <c r="T104" s="74">
        <v>1</v>
      </c>
      <c r="U104" s="74" t="s">
        <v>425</v>
      </c>
      <c r="V104" s="75"/>
      <c r="W104" s="74"/>
      <c r="X104" s="74" t="s">
        <v>76</v>
      </c>
      <c r="Y104" s="74" t="s">
        <v>427</v>
      </c>
      <c r="Z104" s="74" t="s">
        <v>427</v>
      </c>
      <c r="AA104" s="80" t="s">
        <v>774</v>
      </c>
      <c r="AB104" s="80"/>
      <c r="AC104" s="81">
        <v>44074</v>
      </c>
      <c r="AD104" s="77">
        <v>44074</v>
      </c>
      <c r="AE104" s="78" t="s">
        <v>429</v>
      </c>
      <c r="AF104" s="82">
        <v>44117</v>
      </c>
      <c r="AG104" s="82">
        <v>44084</v>
      </c>
      <c r="AH104" t="s">
        <v>28</v>
      </c>
    </row>
    <row r="105" spans="1:34" ht="35.1" customHeight="1">
      <c r="A105" s="71" t="s">
        <v>211</v>
      </c>
      <c r="B105" s="72" t="s">
        <v>775</v>
      </c>
      <c r="C105" s="71" t="s">
        <v>498</v>
      </c>
      <c r="D105" s="71" t="s">
        <v>25</v>
      </c>
      <c r="E105" s="71" t="s">
        <v>533</v>
      </c>
      <c r="F105" s="71" t="s">
        <v>513</v>
      </c>
      <c r="G105" s="71" t="s">
        <v>776</v>
      </c>
      <c r="H105" s="71" t="s">
        <v>776</v>
      </c>
      <c r="I105" s="71" t="s">
        <v>777</v>
      </c>
      <c r="J105" s="71" t="s">
        <v>446</v>
      </c>
      <c r="K105" s="71" t="s">
        <v>464</v>
      </c>
      <c r="L105" s="73" t="s">
        <v>206</v>
      </c>
      <c r="M105" s="73" t="s">
        <v>206</v>
      </c>
      <c r="N105" s="71" t="s">
        <v>206</v>
      </c>
      <c r="O105" s="71" t="s">
        <v>206</v>
      </c>
      <c r="P105" s="71" t="s">
        <v>206</v>
      </c>
      <c r="Q105" s="73" t="s">
        <v>206</v>
      </c>
      <c r="R105" s="74" t="s">
        <v>206</v>
      </c>
      <c r="S105" s="73" t="s">
        <v>206</v>
      </c>
      <c r="T105" s="74">
        <v>1</v>
      </c>
      <c r="U105" s="74" t="s">
        <v>382</v>
      </c>
      <c r="V105" s="75">
        <v>44196</v>
      </c>
      <c r="W105" s="74"/>
      <c r="X105" s="74" t="s">
        <v>382</v>
      </c>
      <c r="Y105" s="74" t="s">
        <v>437</v>
      </c>
      <c r="Z105" s="74" t="s">
        <v>437</v>
      </c>
      <c r="AA105" s="74" t="s">
        <v>778</v>
      </c>
      <c r="AB105" s="74"/>
      <c r="AC105" s="77">
        <v>44027</v>
      </c>
      <c r="AD105" s="77"/>
      <c r="AE105" s="78"/>
      <c r="AF105" s="82"/>
      <c r="AG105" s="82"/>
    </row>
    <row r="106" spans="1:34" ht="35.1" customHeight="1">
      <c r="A106" s="71" t="s">
        <v>212</v>
      </c>
      <c r="B106" s="72" t="s">
        <v>779</v>
      </c>
      <c r="C106" s="71" t="s">
        <v>538</v>
      </c>
      <c r="D106" s="71" t="s">
        <v>25</v>
      </c>
      <c r="E106" s="71" t="s">
        <v>432</v>
      </c>
      <c r="F106" s="71" t="s">
        <v>653</v>
      </c>
      <c r="G106" s="71" t="s">
        <v>668</v>
      </c>
      <c r="H106" s="71" t="s">
        <v>668</v>
      </c>
      <c r="I106" s="71" t="s">
        <v>780</v>
      </c>
      <c r="J106" s="71" t="s">
        <v>446</v>
      </c>
      <c r="K106" s="71" t="s">
        <v>447</v>
      </c>
      <c r="L106" s="73">
        <v>44025</v>
      </c>
      <c r="M106" s="73">
        <v>44035</v>
      </c>
      <c r="N106" s="73"/>
      <c r="O106" s="73"/>
      <c r="P106" s="73" t="s">
        <v>560</v>
      </c>
      <c r="Q106" s="73" t="s">
        <v>27</v>
      </c>
      <c r="R106" s="73">
        <v>0.5</v>
      </c>
      <c r="S106" s="73">
        <v>44035</v>
      </c>
      <c r="T106" s="74">
        <v>1</v>
      </c>
      <c r="U106" s="74" t="s">
        <v>425</v>
      </c>
      <c r="V106" s="75"/>
      <c r="W106" s="74"/>
      <c r="X106" s="74" t="s">
        <v>76</v>
      </c>
      <c r="Y106" s="74" t="s">
        <v>427</v>
      </c>
      <c r="Z106" s="74" t="s">
        <v>427</v>
      </c>
      <c r="AA106" s="80" t="s">
        <v>456</v>
      </c>
      <c r="AB106" s="76"/>
      <c r="AC106" s="77">
        <v>44088</v>
      </c>
      <c r="AD106" s="77">
        <v>44089</v>
      </c>
      <c r="AE106" s="78" t="s">
        <v>429</v>
      </c>
      <c r="AF106" s="82">
        <v>44090</v>
      </c>
      <c r="AG106" s="82"/>
      <c r="AH106" t="s">
        <v>383</v>
      </c>
    </row>
    <row r="107" spans="1:34" ht="35.1" customHeight="1">
      <c r="A107" s="71" t="s">
        <v>215</v>
      </c>
      <c r="B107" s="72" t="s">
        <v>781</v>
      </c>
      <c r="C107" s="71" t="s">
        <v>431</v>
      </c>
      <c r="D107" s="71" t="s">
        <v>25</v>
      </c>
      <c r="E107" s="71" t="s">
        <v>504</v>
      </c>
      <c r="F107" s="71" t="s">
        <v>433</v>
      </c>
      <c r="G107" s="71" t="s">
        <v>435</v>
      </c>
      <c r="H107" s="71" t="s">
        <v>782</v>
      </c>
      <c r="I107" s="71" t="s">
        <v>508</v>
      </c>
      <c r="J107" s="71" t="s">
        <v>446</v>
      </c>
      <c r="K107" s="71" t="s">
        <v>424</v>
      </c>
      <c r="L107" s="73">
        <v>44050</v>
      </c>
      <c r="M107" s="73">
        <v>44061</v>
      </c>
      <c r="N107" s="73" t="s">
        <v>206</v>
      </c>
      <c r="O107" s="73" t="s">
        <v>206</v>
      </c>
      <c r="P107" s="71" t="s">
        <v>206</v>
      </c>
      <c r="Q107" s="73" t="s">
        <v>206</v>
      </c>
      <c r="R107" s="74" t="s">
        <v>206</v>
      </c>
      <c r="S107" s="73" t="s">
        <v>206</v>
      </c>
      <c r="T107" s="74">
        <v>1</v>
      </c>
      <c r="U107" s="74" t="s">
        <v>564</v>
      </c>
      <c r="V107" s="75"/>
      <c r="W107" s="74" t="s">
        <v>579</v>
      </c>
      <c r="X107" s="74" t="s">
        <v>23</v>
      </c>
      <c r="Y107" s="74" t="s">
        <v>437</v>
      </c>
      <c r="Z107" s="74" t="s">
        <v>437</v>
      </c>
      <c r="AA107" s="74" t="s">
        <v>580</v>
      </c>
      <c r="AB107" s="76"/>
      <c r="AC107" s="77">
        <v>44060</v>
      </c>
      <c r="AD107" s="77"/>
      <c r="AE107" s="78"/>
      <c r="AF107" s="82"/>
      <c r="AG107" s="82"/>
    </row>
    <row r="108" spans="1:34" ht="35.1" customHeight="1">
      <c r="A108" s="71" t="s">
        <v>216</v>
      </c>
      <c r="B108" s="72" t="s">
        <v>783</v>
      </c>
      <c r="C108" s="71" t="s">
        <v>498</v>
      </c>
      <c r="D108" s="71" t="s">
        <v>25</v>
      </c>
      <c r="E108" s="71" t="s">
        <v>432</v>
      </c>
      <c r="F108" s="71" t="s">
        <v>618</v>
      </c>
      <c r="G108" s="71" t="s">
        <v>491</v>
      </c>
      <c r="H108" s="71" t="s">
        <v>784</v>
      </c>
      <c r="I108" s="71" t="s">
        <v>487</v>
      </c>
      <c r="J108" s="71" t="s">
        <v>784</v>
      </c>
      <c r="K108" s="71" t="s">
        <v>424</v>
      </c>
      <c r="L108" s="73">
        <v>44028</v>
      </c>
      <c r="M108" s="73"/>
      <c r="N108" s="73"/>
      <c r="O108" s="73"/>
      <c r="P108" s="71" t="s">
        <v>25</v>
      </c>
      <c r="Q108" s="73" t="s">
        <v>25</v>
      </c>
      <c r="R108" s="74">
        <v>1</v>
      </c>
      <c r="S108" s="73">
        <v>44028</v>
      </c>
      <c r="T108" s="74">
        <v>1</v>
      </c>
      <c r="U108" s="74" t="s">
        <v>382</v>
      </c>
      <c r="V108" s="75"/>
      <c r="W108" s="74"/>
      <c r="X108" s="74" t="s">
        <v>23</v>
      </c>
      <c r="Y108" s="74" t="s">
        <v>437</v>
      </c>
      <c r="Z108" s="74" t="s">
        <v>437</v>
      </c>
      <c r="AA108" s="74" t="s">
        <v>785</v>
      </c>
      <c r="AB108" s="74"/>
      <c r="AC108" s="77">
        <v>44078</v>
      </c>
      <c r="AD108" s="77"/>
      <c r="AE108" s="78" t="s">
        <v>30</v>
      </c>
      <c r="AF108" s="82" t="s">
        <v>30</v>
      </c>
      <c r="AG108" s="82"/>
      <c r="AH108" t="s">
        <v>28</v>
      </c>
    </row>
    <row r="109" spans="1:34" ht="35.1" customHeight="1">
      <c r="A109" s="71" t="s">
        <v>217</v>
      </c>
      <c r="B109" s="72" t="s">
        <v>786</v>
      </c>
      <c r="C109" s="71" t="s">
        <v>421</v>
      </c>
      <c r="D109" s="71" t="s">
        <v>25</v>
      </c>
      <c r="E109" s="71" t="s">
        <v>482</v>
      </c>
      <c r="F109" s="71" t="s">
        <v>787</v>
      </c>
      <c r="G109" s="71" t="s">
        <v>595</v>
      </c>
      <c r="H109" s="71" t="s">
        <v>595</v>
      </c>
      <c r="I109" s="71" t="s">
        <v>788</v>
      </c>
      <c r="J109" s="71" t="s">
        <v>789</v>
      </c>
      <c r="K109" s="71" t="s">
        <v>424</v>
      </c>
      <c r="L109" s="73">
        <v>44032</v>
      </c>
      <c r="M109" s="73">
        <v>44064</v>
      </c>
      <c r="N109" s="73"/>
      <c r="O109" s="73"/>
      <c r="P109" s="71" t="s">
        <v>25</v>
      </c>
      <c r="Q109" s="73" t="s">
        <v>25</v>
      </c>
      <c r="R109" s="74">
        <v>1</v>
      </c>
      <c r="S109" s="73">
        <v>44064</v>
      </c>
      <c r="T109" s="74">
        <v>1</v>
      </c>
      <c r="U109" s="74" t="s">
        <v>425</v>
      </c>
      <c r="V109" s="75"/>
      <c r="W109" s="74"/>
      <c r="X109" s="74" t="s">
        <v>76</v>
      </c>
      <c r="Y109" s="74" t="s">
        <v>427</v>
      </c>
      <c r="Z109" s="74" t="s">
        <v>427</v>
      </c>
      <c r="AA109" s="74" t="s">
        <v>456</v>
      </c>
      <c r="AB109" s="74"/>
      <c r="AC109" s="77">
        <v>44078</v>
      </c>
      <c r="AD109" s="77">
        <v>44078</v>
      </c>
      <c r="AE109" s="78" t="s">
        <v>429</v>
      </c>
      <c r="AF109" s="82">
        <v>44124</v>
      </c>
      <c r="AG109" s="82"/>
      <c r="AH109" t="s">
        <v>28</v>
      </c>
    </row>
    <row r="110" spans="1:34" ht="35.1" customHeight="1">
      <c r="A110" s="71" t="s">
        <v>218</v>
      </c>
      <c r="B110" s="72" t="s">
        <v>790</v>
      </c>
      <c r="C110" s="71" t="s">
        <v>573</v>
      </c>
      <c r="D110" s="71" t="s">
        <v>25</v>
      </c>
      <c r="E110" s="71" t="s">
        <v>441</v>
      </c>
      <c r="F110" s="71" t="s">
        <v>539</v>
      </c>
      <c r="G110" s="71" t="s">
        <v>574</v>
      </c>
      <c r="H110" s="71" t="s">
        <v>791</v>
      </c>
      <c r="I110" s="71" t="s">
        <v>792</v>
      </c>
      <c r="J110" s="71" t="s">
        <v>792</v>
      </c>
      <c r="K110" s="71" t="s">
        <v>447</v>
      </c>
      <c r="L110" s="73">
        <v>44027</v>
      </c>
      <c r="M110" s="73">
        <v>44055</v>
      </c>
      <c r="N110" s="73"/>
      <c r="O110" s="73"/>
      <c r="P110" s="73" t="s">
        <v>25</v>
      </c>
      <c r="Q110" s="73" t="s">
        <v>25</v>
      </c>
      <c r="R110" s="73">
        <v>1</v>
      </c>
      <c r="S110" s="73">
        <v>44055</v>
      </c>
      <c r="T110" s="74">
        <v>1</v>
      </c>
      <c r="U110" s="74" t="s">
        <v>425</v>
      </c>
      <c r="V110" s="75"/>
      <c r="W110" s="74"/>
      <c r="X110" s="74" t="s">
        <v>76</v>
      </c>
      <c r="Y110" s="74" t="s">
        <v>427</v>
      </c>
      <c r="Z110" s="74" t="s">
        <v>427</v>
      </c>
      <c r="AA110" s="76" t="s">
        <v>456</v>
      </c>
      <c r="AB110" s="76"/>
      <c r="AC110" s="77">
        <v>44078</v>
      </c>
      <c r="AD110" s="77">
        <v>44078</v>
      </c>
      <c r="AE110" s="78" t="s">
        <v>429</v>
      </c>
      <c r="AF110" s="82">
        <v>44132</v>
      </c>
      <c r="AG110" s="82"/>
      <c r="AH110" t="s">
        <v>383</v>
      </c>
    </row>
    <row r="111" spans="1:34" ht="35.1" customHeight="1">
      <c r="A111" s="71" t="s">
        <v>220</v>
      </c>
      <c r="B111" s="72" t="s">
        <v>790</v>
      </c>
      <c r="C111" s="98" t="s">
        <v>573</v>
      </c>
      <c r="D111" s="71" t="s">
        <v>25</v>
      </c>
      <c r="E111" s="71" t="s">
        <v>441</v>
      </c>
      <c r="F111" s="71" t="s">
        <v>539</v>
      </c>
      <c r="G111" s="71" t="s">
        <v>574</v>
      </c>
      <c r="H111" s="71" t="s">
        <v>791</v>
      </c>
      <c r="I111" s="71" t="s">
        <v>792</v>
      </c>
      <c r="J111" s="71" t="s">
        <v>792</v>
      </c>
      <c r="K111" s="71" t="s">
        <v>447</v>
      </c>
      <c r="L111" s="73">
        <v>44027</v>
      </c>
      <c r="M111" s="73">
        <v>44055</v>
      </c>
      <c r="N111" s="73" t="s">
        <v>206</v>
      </c>
      <c r="O111" s="73" t="s">
        <v>206</v>
      </c>
      <c r="P111" s="71" t="s">
        <v>206</v>
      </c>
      <c r="Q111" s="73" t="s">
        <v>206</v>
      </c>
      <c r="R111" s="74" t="s">
        <v>206</v>
      </c>
      <c r="S111" s="73" t="s">
        <v>206</v>
      </c>
      <c r="T111" s="74">
        <v>1</v>
      </c>
      <c r="U111" s="74" t="s">
        <v>479</v>
      </c>
      <c r="V111" s="75"/>
      <c r="W111" s="74"/>
      <c r="X111" s="74" t="s">
        <v>23</v>
      </c>
      <c r="Y111" s="74" t="s">
        <v>437</v>
      </c>
      <c r="Z111" s="74" t="s">
        <v>437</v>
      </c>
      <c r="AA111" s="74" t="s">
        <v>793</v>
      </c>
      <c r="AB111" s="76"/>
      <c r="AC111" s="77">
        <v>44025</v>
      </c>
      <c r="AD111" s="77"/>
      <c r="AE111" s="78"/>
      <c r="AF111" s="82"/>
      <c r="AG111" s="82"/>
      <c r="AH111" t="s">
        <v>383</v>
      </c>
    </row>
    <row r="112" spans="1:34" ht="35.1" customHeight="1">
      <c r="A112" s="71" t="s">
        <v>221</v>
      </c>
      <c r="B112" s="72" t="s">
        <v>794</v>
      </c>
      <c r="C112" s="98" t="s">
        <v>498</v>
      </c>
      <c r="D112" s="71" t="s">
        <v>25</v>
      </c>
      <c r="E112" s="71" t="s">
        <v>482</v>
      </c>
      <c r="F112" s="71" t="s">
        <v>618</v>
      </c>
      <c r="G112" s="71" t="s">
        <v>491</v>
      </c>
      <c r="H112" s="71" t="s">
        <v>795</v>
      </c>
      <c r="I112" s="71" t="s">
        <v>796</v>
      </c>
      <c r="J112" s="71" t="s">
        <v>795</v>
      </c>
      <c r="K112" s="71" t="s">
        <v>424</v>
      </c>
      <c r="L112" s="73">
        <v>44035</v>
      </c>
      <c r="M112" s="73">
        <v>44042</v>
      </c>
      <c r="N112" s="71"/>
      <c r="O112" s="71"/>
      <c r="P112" s="71" t="s">
        <v>25</v>
      </c>
      <c r="Q112" s="73" t="s">
        <v>25</v>
      </c>
      <c r="R112" s="74">
        <v>1</v>
      </c>
      <c r="S112" s="73">
        <v>44042</v>
      </c>
      <c r="T112" s="74">
        <v>1</v>
      </c>
      <c r="U112" s="74" t="s">
        <v>425</v>
      </c>
      <c r="V112" s="75"/>
      <c r="W112" s="74"/>
      <c r="X112" s="74" t="s">
        <v>76</v>
      </c>
      <c r="Y112" s="74" t="s">
        <v>427</v>
      </c>
      <c r="Z112" s="74" t="s">
        <v>427</v>
      </c>
      <c r="AA112" s="74" t="s">
        <v>456</v>
      </c>
      <c r="AB112" s="76"/>
      <c r="AC112" s="77">
        <v>44078</v>
      </c>
      <c r="AD112" s="77">
        <v>44078</v>
      </c>
      <c r="AE112" s="78" t="s">
        <v>429</v>
      </c>
      <c r="AF112" s="82">
        <v>44125</v>
      </c>
      <c r="AG112" s="82"/>
      <c r="AH112" t="s">
        <v>383</v>
      </c>
    </row>
    <row r="113" spans="1:34" ht="35.1" customHeight="1">
      <c r="A113" s="71" t="s">
        <v>223</v>
      </c>
      <c r="B113" s="72" t="s">
        <v>797</v>
      </c>
      <c r="C113" s="71" t="s">
        <v>630</v>
      </c>
      <c r="D113" s="71" t="s">
        <v>25</v>
      </c>
      <c r="E113" s="71" t="s">
        <v>504</v>
      </c>
      <c r="F113" s="71" t="s">
        <v>631</v>
      </c>
      <c r="G113" s="71" t="s">
        <v>632</v>
      </c>
      <c r="H113" s="71" t="s">
        <v>632</v>
      </c>
      <c r="I113" s="71" t="s">
        <v>446</v>
      </c>
      <c r="J113" s="71" t="s">
        <v>446</v>
      </c>
      <c r="K113" s="71" t="s">
        <v>447</v>
      </c>
      <c r="L113" s="73">
        <v>44050</v>
      </c>
      <c r="M113" s="73">
        <v>44064</v>
      </c>
      <c r="N113" s="73"/>
      <c r="O113" s="73"/>
      <c r="P113" s="71" t="s">
        <v>25</v>
      </c>
      <c r="Q113" s="73" t="s">
        <v>25</v>
      </c>
      <c r="R113" s="74">
        <v>1</v>
      </c>
      <c r="S113" s="73">
        <v>44064</v>
      </c>
      <c r="T113" s="74">
        <v>1</v>
      </c>
      <c r="U113" s="74" t="s">
        <v>425</v>
      </c>
      <c r="V113" s="75"/>
      <c r="W113" s="74"/>
      <c r="X113" s="74" t="s">
        <v>426</v>
      </c>
      <c r="Y113" s="74" t="s">
        <v>427</v>
      </c>
      <c r="Z113" s="74" t="s">
        <v>427</v>
      </c>
      <c r="AA113" s="80" t="s">
        <v>456</v>
      </c>
      <c r="AB113" s="76"/>
      <c r="AC113" s="73">
        <v>44078</v>
      </c>
      <c r="AD113" s="77">
        <v>44105</v>
      </c>
      <c r="AE113" s="78" t="s">
        <v>429</v>
      </c>
      <c r="AF113" s="82">
        <v>44106</v>
      </c>
      <c r="AG113" s="82"/>
    </row>
    <row r="114" spans="1:34" ht="35.1" customHeight="1">
      <c r="A114" s="71" t="s">
        <v>225</v>
      </c>
      <c r="B114" s="72" t="s">
        <v>798</v>
      </c>
      <c r="C114" s="71" t="s">
        <v>440</v>
      </c>
      <c r="D114" s="71" t="s">
        <v>25</v>
      </c>
      <c r="E114" s="71" t="s">
        <v>482</v>
      </c>
      <c r="F114" s="71" t="s">
        <v>442</v>
      </c>
      <c r="G114" s="71" t="s">
        <v>443</v>
      </c>
      <c r="H114" s="71" t="s">
        <v>444</v>
      </c>
      <c r="I114" s="71" t="s">
        <v>719</v>
      </c>
      <c r="J114" s="71" t="s">
        <v>700</v>
      </c>
      <c r="K114" s="71" t="s">
        <v>447</v>
      </c>
      <c r="L114" s="73">
        <v>44047</v>
      </c>
      <c r="M114" s="73"/>
      <c r="N114" s="73"/>
      <c r="O114" s="73"/>
      <c r="P114" s="73" t="s">
        <v>25</v>
      </c>
      <c r="Q114" s="73" t="s">
        <v>25</v>
      </c>
      <c r="R114" s="73">
        <v>1</v>
      </c>
      <c r="S114" s="73">
        <v>44047</v>
      </c>
      <c r="T114" s="74">
        <v>1</v>
      </c>
      <c r="U114" s="74" t="s">
        <v>382</v>
      </c>
      <c r="V114" s="101"/>
      <c r="W114" s="74"/>
      <c r="X114" s="74" t="s">
        <v>382</v>
      </c>
      <c r="Y114" s="74" t="s">
        <v>437</v>
      </c>
      <c r="Z114" s="74" t="s">
        <v>437</v>
      </c>
      <c r="AA114" s="80" t="s">
        <v>799</v>
      </c>
      <c r="AB114" s="80"/>
      <c r="AC114" s="77">
        <v>44047</v>
      </c>
      <c r="AD114" s="77"/>
      <c r="AE114" s="78"/>
      <c r="AF114" s="82"/>
      <c r="AG114" s="82"/>
    </row>
    <row r="115" spans="1:34" ht="35.1" customHeight="1">
      <c r="A115" s="71" t="s">
        <v>226</v>
      </c>
      <c r="B115" s="72" t="s">
        <v>800</v>
      </c>
      <c r="C115" s="71" t="s">
        <v>630</v>
      </c>
      <c r="D115" s="71" t="s">
        <v>25</v>
      </c>
      <c r="E115" s="71" t="s">
        <v>504</v>
      </c>
      <c r="F115" s="71" t="s">
        <v>631</v>
      </c>
      <c r="G115" s="71" t="s">
        <v>632</v>
      </c>
      <c r="H115" s="71" t="s">
        <v>801</v>
      </c>
      <c r="I115" s="71" t="s">
        <v>802</v>
      </c>
      <c r="J115" s="71" t="s">
        <v>446</v>
      </c>
      <c r="K115" s="71" t="s">
        <v>447</v>
      </c>
      <c r="L115" s="73" t="s">
        <v>206</v>
      </c>
      <c r="M115" s="73" t="s">
        <v>206</v>
      </c>
      <c r="N115" s="73" t="s">
        <v>206</v>
      </c>
      <c r="O115" s="73" t="s">
        <v>206</v>
      </c>
      <c r="P115" s="73" t="s">
        <v>206</v>
      </c>
      <c r="Q115" s="73" t="s">
        <v>206</v>
      </c>
      <c r="R115" s="73" t="s">
        <v>206</v>
      </c>
      <c r="S115" s="73" t="s">
        <v>206</v>
      </c>
      <c r="T115" s="74">
        <v>1</v>
      </c>
      <c r="U115" s="74" t="s">
        <v>382</v>
      </c>
      <c r="V115" s="75" t="s">
        <v>803</v>
      </c>
      <c r="W115" s="74"/>
      <c r="X115" s="74" t="s">
        <v>382</v>
      </c>
      <c r="Y115" s="74" t="s">
        <v>437</v>
      </c>
      <c r="Z115" s="74" t="s">
        <v>437</v>
      </c>
      <c r="AA115" s="80" t="s">
        <v>804</v>
      </c>
      <c r="AB115" s="80"/>
      <c r="AC115" s="81">
        <v>44021</v>
      </c>
      <c r="AD115" s="77"/>
      <c r="AE115" s="78"/>
      <c r="AF115" s="82"/>
      <c r="AG115" s="82"/>
    </row>
    <row r="116" spans="1:34" ht="35.1" customHeight="1">
      <c r="A116" s="71" t="s">
        <v>227</v>
      </c>
      <c r="B116" s="72" t="s">
        <v>805</v>
      </c>
      <c r="C116" s="71" t="s">
        <v>431</v>
      </c>
      <c r="D116" s="71" t="s">
        <v>25</v>
      </c>
      <c r="E116" s="71" t="s">
        <v>441</v>
      </c>
      <c r="F116" s="71" t="s">
        <v>433</v>
      </c>
      <c r="G116" s="71" t="s">
        <v>433</v>
      </c>
      <c r="H116" s="71" t="s">
        <v>806</v>
      </c>
      <c r="I116" s="71" t="s">
        <v>453</v>
      </c>
      <c r="J116" s="71" t="s">
        <v>446</v>
      </c>
      <c r="K116" s="71" t="s">
        <v>424</v>
      </c>
      <c r="L116" s="73">
        <v>44022</v>
      </c>
      <c r="M116" s="73" t="s">
        <v>206</v>
      </c>
      <c r="N116" s="73" t="s">
        <v>206</v>
      </c>
      <c r="O116" s="73" t="s">
        <v>206</v>
      </c>
      <c r="P116" s="73" t="s">
        <v>206</v>
      </c>
      <c r="Q116" s="73" t="s">
        <v>206</v>
      </c>
      <c r="R116" s="73" t="s">
        <v>206</v>
      </c>
      <c r="S116" s="73" t="s">
        <v>206</v>
      </c>
      <c r="T116" s="74">
        <v>1</v>
      </c>
      <c r="U116" s="74" t="s">
        <v>436</v>
      </c>
      <c r="V116" s="75"/>
      <c r="W116" s="74"/>
      <c r="X116" s="74" t="s">
        <v>23</v>
      </c>
      <c r="Y116" s="74" t="s">
        <v>437</v>
      </c>
      <c r="Z116" s="74" t="s">
        <v>437</v>
      </c>
      <c r="AA116" s="80" t="s">
        <v>807</v>
      </c>
      <c r="AB116" s="80"/>
      <c r="AC116" s="77">
        <v>44022</v>
      </c>
      <c r="AD116" s="77"/>
      <c r="AE116" s="78"/>
      <c r="AF116" s="82"/>
      <c r="AG116" s="82"/>
    </row>
    <row r="117" spans="1:34" ht="35.1" customHeight="1">
      <c r="A117" s="71" t="s">
        <v>228</v>
      </c>
      <c r="B117" s="72" t="s">
        <v>808</v>
      </c>
      <c r="C117" s="71" t="s">
        <v>460</v>
      </c>
      <c r="D117" s="71" t="s">
        <v>25</v>
      </c>
      <c r="E117" s="71" t="s">
        <v>482</v>
      </c>
      <c r="F117" s="71" t="s">
        <v>485</v>
      </c>
      <c r="G117" s="71" t="s">
        <v>490</v>
      </c>
      <c r="H117" s="71" t="s">
        <v>809</v>
      </c>
      <c r="I117" s="71" t="s">
        <v>810</v>
      </c>
      <c r="J117" s="71" t="s">
        <v>809</v>
      </c>
      <c r="K117" s="71" t="s">
        <v>447</v>
      </c>
      <c r="L117" s="73">
        <v>44036</v>
      </c>
      <c r="M117" s="73" t="s">
        <v>206</v>
      </c>
      <c r="N117" s="73" t="s">
        <v>206</v>
      </c>
      <c r="O117" s="73" t="s">
        <v>206</v>
      </c>
      <c r="P117" s="73" t="s">
        <v>206</v>
      </c>
      <c r="Q117" s="73" t="s">
        <v>206</v>
      </c>
      <c r="R117" s="73" t="s">
        <v>206</v>
      </c>
      <c r="S117" s="73" t="s">
        <v>206</v>
      </c>
      <c r="T117" s="74">
        <v>1</v>
      </c>
      <c r="U117" s="74" t="s">
        <v>592</v>
      </c>
      <c r="V117" s="75"/>
      <c r="W117" s="74"/>
      <c r="X117" s="74" t="s">
        <v>23</v>
      </c>
      <c r="Y117" s="74" t="s">
        <v>437</v>
      </c>
      <c r="Z117" s="74" t="s">
        <v>437</v>
      </c>
      <c r="AA117" s="80" t="s">
        <v>717</v>
      </c>
      <c r="AB117" s="80"/>
      <c r="AC117" s="77">
        <v>44035</v>
      </c>
      <c r="AD117" s="77"/>
      <c r="AE117" s="78"/>
      <c r="AF117" s="82"/>
      <c r="AG117" s="82"/>
    </row>
    <row r="118" spans="1:34" ht="35.1" customHeight="1">
      <c r="A118" s="71" t="s">
        <v>229</v>
      </c>
      <c r="B118" s="72" t="s">
        <v>811</v>
      </c>
      <c r="C118" s="98" t="s">
        <v>460</v>
      </c>
      <c r="D118" s="71" t="s">
        <v>25</v>
      </c>
      <c r="E118" s="71" t="s">
        <v>533</v>
      </c>
      <c r="F118" s="71" t="s">
        <v>485</v>
      </c>
      <c r="G118" s="71" t="s">
        <v>490</v>
      </c>
      <c r="H118" s="71" t="s">
        <v>809</v>
      </c>
      <c r="I118" s="71" t="s">
        <v>470</v>
      </c>
      <c r="J118" s="71" t="s">
        <v>470</v>
      </c>
      <c r="K118" s="71" t="s">
        <v>447</v>
      </c>
      <c r="L118" s="73" t="s">
        <v>206</v>
      </c>
      <c r="M118" s="73" t="s">
        <v>206</v>
      </c>
      <c r="N118" s="73" t="s">
        <v>206</v>
      </c>
      <c r="O118" s="73" t="s">
        <v>206</v>
      </c>
      <c r="P118" s="71" t="s">
        <v>206</v>
      </c>
      <c r="Q118" s="73" t="s">
        <v>206</v>
      </c>
      <c r="R118" s="74" t="s">
        <v>206</v>
      </c>
      <c r="S118" s="73" t="s">
        <v>206</v>
      </c>
      <c r="T118" s="74">
        <v>1</v>
      </c>
      <c r="U118" s="74" t="s">
        <v>592</v>
      </c>
      <c r="V118" s="75"/>
      <c r="W118" s="74"/>
      <c r="X118" s="74" t="s">
        <v>23</v>
      </c>
      <c r="Y118" s="74" t="s">
        <v>437</v>
      </c>
      <c r="Z118" s="74" t="s">
        <v>437</v>
      </c>
      <c r="AA118" s="74" t="s">
        <v>717</v>
      </c>
      <c r="AB118" s="76"/>
      <c r="AC118" s="77">
        <v>44035</v>
      </c>
      <c r="AD118" s="77"/>
      <c r="AE118" s="78"/>
      <c r="AF118" s="82"/>
      <c r="AG118" s="82"/>
    </row>
    <row r="119" spans="1:34" ht="35.1" customHeight="1">
      <c r="A119" s="71" t="s">
        <v>230</v>
      </c>
      <c r="B119" s="72" t="s">
        <v>812</v>
      </c>
      <c r="C119" s="72" t="s">
        <v>421</v>
      </c>
      <c r="D119" s="71" t="s">
        <v>25</v>
      </c>
      <c r="E119" s="71" t="s">
        <v>432</v>
      </c>
      <c r="F119" s="71" t="s">
        <v>422</v>
      </c>
      <c r="G119" s="71" t="s">
        <v>423</v>
      </c>
      <c r="H119" s="71" t="s">
        <v>567</v>
      </c>
      <c r="I119" s="71" t="s">
        <v>567</v>
      </c>
      <c r="J119" s="71" t="s">
        <v>446</v>
      </c>
      <c r="K119" s="71" t="s">
        <v>424</v>
      </c>
      <c r="L119" s="73">
        <v>44028</v>
      </c>
      <c r="M119" s="73">
        <v>44068</v>
      </c>
      <c r="N119" s="73"/>
      <c r="O119" s="73"/>
      <c r="P119" s="71" t="s">
        <v>25</v>
      </c>
      <c r="Q119" s="73" t="s">
        <v>25</v>
      </c>
      <c r="R119" s="74">
        <v>0.9</v>
      </c>
      <c r="S119" s="73">
        <v>44071</v>
      </c>
      <c r="T119" s="74">
        <v>1</v>
      </c>
      <c r="U119" s="74" t="s">
        <v>425</v>
      </c>
      <c r="V119" s="75"/>
      <c r="W119" s="74"/>
      <c r="X119" s="74" t="s">
        <v>76</v>
      </c>
      <c r="Y119" s="74" t="s">
        <v>427</v>
      </c>
      <c r="Z119" s="74" t="s">
        <v>427</v>
      </c>
      <c r="AA119" s="80" t="s">
        <v>813</v>
      </c>
      <c r="AB119" s="76"/>
      <c r="AC119" s="73">
        <v>44096</v>
      </c>
      <c r="AD119" s="77">
        <v>44096</v>
      </c>
      <c r="AE119" s="78" t="s">
        <v>429</v>
      </c>
      <c r="AF119" s="82">
        <v>44096</v>
      </c>
      <c r="AG119" s="82"/>
      <c r="AH119" t="s">
        <v>28</v>
      </c>
    </row>
    <row r="120" spans="1:34" ht="35.1" customHeight="1">
      <c r="A120" s="71" t="s">
        <v>231</v>
      </c>
      <c r="B120" s="72" t="s">
        <v>814</v>
      </c>
      <c r="C120" s="71" t="s">
        <v>440</v>
      </c>
      <c r="D120" s="71" t="s">
        <v>25</v>
      </c>
      <c r="E120" s="71" t="s">
        <v>482</v>
      </c>
      <c r="F120" s="71" t="s">
        <v>442</v>
      </c>
      <c r="G120" s="71" t="s">
        <v>443</v>
      </c>
      <c r="H120" s="71" t="s">
        <v>444</v>
      </c>
      <c r="I120" s="71" t="s">
        <v>815</v>
      </c>
      <c r="J120" s="71" t="s">
        <v>700</v>
      </c>
      <c r="K120" s="71" t="s">
        <v>447</v>
      </c>
      <c r="L120" s="73">
        <v>44047</v>
      </c>
      <c r="M120" s="73">
        <v>44057</v>
      </c>
      <c r="N120" s="73"/>
      <c r="O120" s="73"/>
      <c r="P120" s="71" t="s">
        <v>25</v>
      </c>
      <c r="Q120" s="73" t="s">
        <v>25</v>
      </c>
      <c r="R120" s="74">
        <v>1</v>
      </c>
      <c r="S120" s="73">
        <v>44057</v>
      </c>
      <c r="T120" s="74">
        <v>1</v>
      </c>
      <c r="U120" s="74" t="s">
        <v>659</v>
      </c>
      <c r="V120" s="75"/>
      <c r="W120" s="74"/>
      <c r="X120" s="74" t="s">
        <v>23</v>
      </c>
      <c r="Y120" s="74" t="s">
        <v>437</v>
      </c>
      <c r="Z120" s="74" t="s">
        <v>437</v>
      </c>
      <c r="AA120" s="74" t="s">
        <v>816</v>
      </c>
      <c r="AB120" s="74"/>
      <c r="AC120" s="77">
        <v>44057</v>
      </c>
      <c r="AD120" s="77"/>
      <c r="AE120" s="78"/>
      <c r="AF120" s="82"/>
      <c r="AG120" s="82"/>
    </row>
    <row r="121" spans="1:34" ht="35.1" customHeight="1">
      <c r="A121" s="71" t="s">
        <v>234</v>
      </c>
      <c r="B121" s="72" t="s">
        <v>817</v>
      </c>
      <c r="C121" s="71" t="s">
        <v>573</v>
      </c>
      <c r="D121" s="71" t="s">
        <v>25</v>
      </c>
      <c r="E121" s="71" t="s">
        <v>441</v>
      </c>
      <c r="F121" s="71" t="s">
        <v>539</v>
      </c>
      <c r="G121" s="71" t="s">
        <v>574</v>
      </c>
      <c r="H121" s="71" t="s">
        <v>818</v>
      </c>
      <c r="I121" s="71" t="s">
        <v>819</v>
      </c>
      <c r="J121" s="71" t="s">
        <v>446</v>
      </c>
      <c r="K121" s="71" t="s">
        <v>447</v>
      </c>
      <c r="L121" s="73">
        <v>44020</v>
      </c>
      <c r="M121" s="73">
        <v>44054</v>
      </c>
      <c r="N121" s="73"/>
      <c r="O121" s="73"/>
      <c r="P121" s="73" t="s">
        <v>25</v>
      </c>
      <c r="Q121" s="73" t="s">
        <v>25</v>
      </c>
      <c r="R121" s="73">
        <v>1</v>
      </c>
      <c r="S121" s="73">
        <v>44054</v>
      </c>
      <c r="T121" s="74">
        <v>1</v>
      </c>
      <c r="U121" s="74" t="s">
        <v>425</v>
      </c>
      <c r="V121" s="75"/>
      <c r="W121" s="74"/>
      <c r="X121" s="74" t="s">
        <v>76</v>
      </c>
      <c r="Y121" s="74" t="s">
        <v>427</v>
      </c>
      <c r="Z121" s="74" t="s">
        <v>427</v>
      </c>
      <c r="AA121" s="80" t="s">
        <v>456</v>
      </c>
      <c r="AB121" s="76"/>
      <c r="AC121" s="77">
        <v>44088</v>
      </c>
      <c r="AD121" s="77">
        <v>44089</v>
      </c>
      <c r="AE121" s="78" t="s">
        <v>429</v>
      </c>
      <c r="AF121" s="82">
        <v>44091</v>
      </c>
      <c r="AG121" s="82"/>
      <c r="AH121" t="s">
        <v>383</v>
      </c>
    </row>
    <row r="122" spans="1:34" ht="35.1" customHeight="1">
      <c r="A122" s="71" t="s">
        <v>236</v>
      </c>
      <c r="B122" s="72" t="s">
        <v>820</v>
      </c>
      <c r="C122" s="71" t="s">
        <v>440</v>
      </c>
      <c r="D122" s="71" t="s">
        <v>25</v>
      </c>
      <c r="E122" s="71" t="s">
        <v>482</v>
      </c>
      <c r="F122" s="71" t="s">
        <v>442</v>
      </c>
      <c r="G122" s="71" t="s">
        <v>443</v>
      </c>
      <c r="H122" s="71" t="s">
        <v>446</v>
      </c>
      <c r="I122" s="71" t="s">
        <v>724</v>
      </c>
      <c r="J122" s="71" t="s">
        <v>446</v>
      </c>
      <c r="K122" s="71" t="s">
        <v>447</v>
      </c>
      <c r="L122" s="73">
        <v>44046</v>
      </c>
      <c r="M122" s="73" t="s">
        <v>206</v>
      </c>
      <c r="N122" s="73" t="s">
        <v>206</v>
      </c>
      <c r="O122" s="73" t="s">
        <v>206</v>
      </c>
      <c r="P122" s="71" t="s">
        <v>206</v>
      </c>
      <c r="Q122" s="73" t="s">
        <v>206</v>
      </c>
      <c r="R122" s="74" t="s">
        <v>206</v>
      </c>
      <c r="S122" s="73" t="s">
        <v>206</v>
      </c>
      <c r="T122" s="74">
        <v>1</v>
      </c>
      <c r="U122" s="74" t="s">
        <v>659</v>
      </c>
      <c r="V122" s="75"/>
      <c r="W122" s="74"/>
      <c r="X122" s="74" t="s">
        <v>23</v>
      </c>
      <c r="Y122" s="74" t="s">
        <v>437</v>
      </c>
      <c r="Z122" s="74" t="s">
        <v>437</v>
      </c>
      <c r="AA122" s="74" t="s">
        <v>821</v>
      </c>
      <c r="AB122" s="76"/>
      <c r="AC122" s="77">
        <v>44054</v>
      </c>
      <c r="AD122" s="77"/>
      <c r="AE122" s="78"/>
      <c r="AF122" s="82"/>
      <c r="AG122" s="82"/>
    </row>
    <row r="123" spans="1:34" ht="35.1" customHeight="1">
      <c r="A123" s="71" t="s">
        <v>237</v>
      </c>
      <c r="B123" s="72" t="s">
        <v>822</v>
      </c>
      <c r="C123" s="71" t="s">
        <v>440</v>
      </c>
      <c r="D123" s="71" t="s">
        <v>25</v>
      </c>
      <c r="E123" s="71" t="s">
        <v>482</v>
      </c>
      <c r="F123" s="71" t="s">
        <v>442</v>
      </c>
      <c r="G123" s="71" t="s">
        <v>443</v>
      </c>
      <c r="H123" s="71" t="s">
        <v>444</v>
      </c>
      <c r="I123" s="71" t="s">
        <v>724</v>
      </c>
      <c r="J123" s="71" t="s">
        <v>700</v>
      </c>
      <c r="K123" s="71" t="s">
        <v>447</v>
      </c>
      <c r="L123" s="73">
        <v>44046</v>
      </c>
      <c r="M123" s="73">
        <v>44053</v>
      </c>
      <c r="N123" s="73"/>
      <c r="O123" s="73"/>
      <c r="P123" s="71" t="s">
        <v>25</v>
      </c>
      <c r="Q123" s="73" t="s">
        <v>25</v>
      </c>
      <c r="R123" s="74">
        <v>1</v>
      </c>
      <c r="S123" s="73">
        <v>44053</v>
      </c>
      <c r="T123" s="74">
        <v>1</v>
      </c>
      <c r="U123" s="74" t="s">
        <v>425</v>
      </c>
      <c r="V123" s="75"/>
      <c r="W123" s="74"/>
      <c r="X123" s="74" t="s">
        <v>76</v>
      </c>
      <c r="Y123" s="74" t="s">
        <v>427</v>
      </c>
      <c r="Z123" s="74" t="s">
        <v>427</v>
      </c>
      <c r="AA123" s="80" t="s">
        <v>456</v>
      </c>
      <c r="AB123" s="80"/>
      <c r="AC123" s="77">
        <v>44076</v>
      </c>
      <c r="AD123" s="77">
        <v>44076</v>
      </c>
      <c r="AE123" s="78" t="s">
        <v>429</v>
      </c>
      <c r="AF123" s="82">
        <v>44099</v>
      </c>
      <c r="AG123" s="82"/>
      <c r="AH123" t="s">
        <v>28</v>
      </c>
    </row>
    <row r="124" spans="1:34" ht="35.1" customHeight="1">
      <c r="A124" s="71" t="s">
        <v>239</v>
      </c>
      <c r="B124" s="72" t="s">
        <v>823</v>
      </c>
      <c r="C124" s="71" t="s">
        <v>582</v>
      </c>
      <c r="D124" s="71" t="s">
        <v>25</v>
      </c>
      <c r="E124" s="71" t="s">
        <v>482</v>
      </c>
      <c r="F124" s="71" t="s">
        <v>583</v>
      </c>
      <c r="G124" s="71" t="s">
        <v>583</v>
      </c>
      <c r="H124" s="71" t="s">
        <v>452</v>
      </c>
      <c r="I124" s="71" t="s">
        <v>583</v>
      </c>
      <c r="J124" s="71" t="s">
        <v>452</v>
      </c>
      <c r="K124" s="71" t="s">
        <v>447</v>
      </c>
      <c r="L124" s="73">
        <v>44035</v>
      </c>
      <c r="M124" s="73">
        <v>44078</v>
      </c>
      <c r="N124" s="71" t="s">
        <v>206</v>
      </c>
      <c r="O124" s="71" t="s">
        <v>206</v>
      </c>
      <c r="P124" s="71" t="s">
        <v>206</v>
      </c>
      <c r="Q124" s="73" t="s">
        <v>206</v>
      </c>
      <c r="R124" s="74" t="s">
        <v>206</v>
      </c>
      <c r="S124" s="73" t="s">
        <v>206</v>
      </c>
      <c r="T124" s="74">
        <v>1</v>
      </c>
      <c r="U124" s="74" t="s">
        <v>382</v>
      </c>
      <c r="V124" s="75">
        <v>44561</v>
      </c>
      <c r="W124" s="74"/>
      <c r="X124" s="74" t="s">
        <v>382</v>
      </c>
      <c r="Y124" s="74" t="s">
        <v>437</v>
      </c>
      <c r="Z124" s="74" t="s">
        <v>437</v>
      </c>
      <c r="AA124" s="74" t="s">
        <v>824</v>
      </c>
      <c r="AB124" s="74"/>
      <c r="AC124" s="77">
        <v>44114</v>
      </c>
      <c r="AD124" s="77"/>
      <c r="AE124" s="78"/>
      <c r="AF124" s="82"/>
      <c r="AG124" s="82"/>
    </row>
    <row r="125" spans="1:34" ht="35.1" customHeight="1">
      <c r="A125" s="71" t="s">
        <v>240</v>
      </c>
      <c r="B125" s="72" t="s">
        <v>825</v>
      </c>
      <c r="C125" s="71" t="s">
        <v>573</v>
      </c>
      <c r="D125" s="71" t="s">
        <v>25</v>
      </c>
      <c r="E125" s="71" t="s">
        <v>432</v>
      </c>
      <c r="F125" s="71" t="s">
        <v>539</v>
      </c>
      <c r="G125" s="71" t="s">
        <v>668</v>
      </c>
      <c r="H125" s="71" t="s">
        <v>826</v>
      </c>
      <c r="I125" s="71" t="s">
        <v>826</v>
      </c>
      <c r="J125" s="71" t="s">
        <v>446</v>
      </c>
      <c r="K125" s="71" t="s">
        <v>447</v>
      </c>
      <c r="L125" s="73">
        <v>44025</v>
      </c>
      <c r="M125" s="73">
        <v>44069</v>
      </c>
      <c r="N125" s="73"/>
      <c r="O125" s="73"/>
      <c r="P125" s="71" t="s">
        <v>25</v>
      </c>
      <c r="Q125" s="73" t="s">
        <v>25</v>
      </c>
      <c r="R125" s="74">
        <v>1</v>
      </c>
      <c r="S125" s="73">
        <v>44069</v>
      </c>
      <c r="T125" s="74">
        <v>1</v>
      </c>
      <c r="U125" s="74" t="s">
        <v>425</v>
      </c>
      <c r="V125" s="75"/>
      <c r="W125" s="74"/>
      <c r="X125" s="74" t="s">
        <v>76</v>
      </c>
      <c r="Y125" s="74" t="s">
        <v>427</v>
      </c>
      <c r="Z125" s="74" t="s">
        <v>427</v>
      </c>
      <c r="AA125" s="74" t="s">
        <v>456</v>
      </c>
      <c r="AB125" s="74"/>
      <c r="AC125" s="85">
        <v>44078</v>
      </c>
      <c r="AD125" s="85">
        <v>44089</v>
      </c>
      <c r="AE125" s="86" t="s">
        <v>429</v>
      </c>
      <c r="AF125" s="87">
        <v>44090</v>
      </c>
      <c r="AG125" s="82"/>
      <c r="AH125" t="s">
        <v>28</v>
      </c>
    </row>
    <row r="126" spans="1:34" ht="35.1" customHeight="1">
      <c r="A126" s="71" t="s">
        <v>242</v>
      </c>
      <c r="B126" s="72" t="s">
        <v>827</v>
      </c>
      <c r="C126" s="71" t="s">
        <v>421</v>
      </c>
      <c r="D126" s="71" t="s">
        <v>25</v>
      </c>
      <c r="E126" s="71" t="s">
        <v>441</v>
      </c>
      <c r="F126" s="71" t="s">
        <v>422</v>
      </c>
      <c r="G126" s="71" t="s">
        <v>423</v>
      </c>
      <c r="H126" s="71" t="s">
        <v>444</v>
      </c>
      <c r="I126" s="71" t="s">
        <v>828</v>
      </c>
      <c r="J126" s="71" t="s">
        <v>829</v>
      </c>
      <c r="K126" s="71" t="s">
        <v>424</v>
      </c>
      <c r="L126" s="73">
        <v>44019</v>
      </c>
      <c r="M126" s="73">
        <v>44029</v>
      </c>
      <c r="N126" s="73"/>
      <c r="O126" s="73"/>
      <c r="P126" s="73" t="s">
        <v>25</v>
      </c>
      <c r="Q126" s="73" t="s">
        <v>25</v>
      </c>
      <c r="R126" s="73">
        <v>1</v>
      </c>
      <c r="S126" s="73">
        <v>44029</v>
      </c>
      <c r="T126" s="74">
        <v>1</v>
      </c>
      <c r="U126" s="74" t="s">
        <v>425</v>
      </c>
      <c r="V126" s="75"/>
      <c r="W126" s="74"/>
      <c r="X126" s="74" t="s">
        <v>76</v>
      </c>
      <c r="Y126" s="74" t="s">
        <v>427</v>
      </c>
      <c r="Z126" s="74" t="s">
        <v>427</v>
      </c>
      <c r="AA126" s="80" t="s">
        <v>475</v>
      </c>
      <c r="AB126" s="76"/>
      <c r="AC126" s="77">
        <v>44060</v>
      </c>
      <c r="AD126" s="77">
        <v>44056</v>
      </c>
      <c r="AE126" s="78" t="s">
        <v>429</v>
      </c>
      <c r="AF126" s="82">
        <v>44060</v>
      </c>
      <c r="AG126" s="82"/>
      <c r="AH126" t="s">
        <v>28</v>
      </c>
    </row>
    <row r="127" spans="1:34" ht="35.1" customHeight="1">
      <c r="A127" s="71" t="s">
        <v>243</v>
      </c>
      <c r="B127" s="72" t="s">
        <v>830</v>
      </c>
      <c r="C127" s="71" t="s">
        <v>630</v>
      </c>
      <c r="D127" s="71" t="s">
        <v>25</v>
      </c>
      <c r="E127" s="71" t="s">
        <v>432</v>
      </c>
      <c r="F127" s="71" t="s">
        <v>631</v>
      </c>
      <c r="G127" s="71" t="s">
        <v>632</v>
      </c>
      <c r="H127" s="71" t="s">
        <v>801</v>
      </c>
      <c r="I127" s="71" t="s">
        <v>831</v>
      </c>
      <c r="J127" s="71" t="s">
        <v>831</v>
      </c>
      <c r="K127" s="71" t="s">
        <v>447</v>
      </c>
      <c r="L127" s="73">
        <v>44056</v>
      </c>
      <c r="M127" s="73" t="s">
        <v>206</v>
      </c>
      <c r="N127" s="73" t="s">
        <v>206</v>
      </c>
      <c r="O127" s="73" t="s">
        <v>206</v>
      </c>
      <c r="P127" s="73" t="s">
        <v>206</v>
      </c>
      <c r="Q127" s="73" t="s">
        <v>206</v>
      </c>
      <c r="R127" s="73" t="s">
        <v>206</v>
      </c>
      <c r="S127" s="73" t="s">
        <v>206</v>
      </c>
      <c r="T127" s="74">
        <v>1</v>
      </c>
      <c r="U127" s="74" t="s">
        <v>382</v>
      </c>
      <c r="V127" s="75">
        <v>44196</v>
      </c>
      <c r="W127" s="74"/>
      <c r="X127" s="74" t="s">
        <v>382</v>
      </c>
      <c r="Y127" s="74" t="s">
        <v>437</v>
      </c>
      <c r="Z127" s="74" t="s">
        <v>437</v>
      </c>
      <c r="AA127" s="80" t="s">
        <v>832</v>
      </c>
      <c r="AB127" s="80"/>
      <c r="AC127" s="77">
        <v>44047</v>
      </c>
      <c r="AD127" s="77"/>
      <c r="AE127" s="78"/>
      <c r="AF127" s="82"/>
      <c r="AG127" s="82"/>
    </row>
    <row r="128" spans="1:34" ht="35.1" customHeight="1">
      <c r="A128" s="71" t="s">
        <v>244</v>
      </c>
      <c r="B128" s="72" t="s">
        <v>833</v>
      </c>
      <c r="C128" s="71" t="s">
        <v>630</v>
      </c>
      <c r="D128" s="71" t="s">
        <v>25</v>
      </c>
      <c r="E128" s="71" t="s">
        <v>441</v>
      </c>
      <c r="F128" s="71" t="s">
        <v>483</v>
      </c>
      <c r="G128" s="71" t="s">
        <v>483</v>
      </c>
      <c r="H128" s="71" t="s">
        <v>834</v>
      </c>
      <c r="I128" s="71" t="s">
        <v>835</v>
      </c>
      <c r="J128" s="71" t="s">
        <v>835</v>
      </c>
      <c r="K128" s="71" t="s">
        <v>464</v>
      </c>
      <c r="L128" s="73">
        <v>44022</v>
      </c>
      <c r="M128" s="73">
        <v>44040</v>
      </c>
      <c r="N128" s="73" t="s">
        <v>206</v>
      </c>
      <c r="O128" s="73" t="s">
        <v>206</v>
      </c>
      <c r="P128" s="71" t="s">
        <v>206</v>
      </c>
      <c r="Q128" s="73" t="s">
        <v>206</v>
      </c>
      <c r="R128" s="74" t="s">
        <v>206</v>
      </c>
      <c r="S128" s="73" t="s">
        <v>206</v>
      </c>
      <c r="T128" s="74">
        <v>1</v>
      </c>
      <c r="U128" s="74" t="s">
        <v>382</v>
      </c>
      <c r="V128" s="75">
        <v>44561</v>
      </c>
      <c r="W128" s="74"/>
      <c r="X128" s="74" t="s">
        <v>382</v>
      </c>
      <c r="Y128" s="74" t="s">
        <v>437</v>
      </c>
      <c r="Z128" s="74" t="s">
        <v>437</v>
      </c>
      <c r="AA128" s="74" t="s">
        <v>836</v>
      </c>
      <c r="AB128" s="76"/>
      <c r="AC128" s="77">
        <v>44035</v>
      </c>
      <c r="AD128" s="77"/>
      <c r="AE128" s="78"/>
      <c r="AF128" s="82"/>
      <c r="AG128" s="82"/>
    </row>
    <row r="129" spans="1:34" ht="35.1" customHeight="1">
      <c r="A129" s="71" t="s">
        <v>245</v>
      </c>
      <c r="B129" s="72" t="s">
        <v>837</v>
      </c>
      <c r="C129" s="71" t="s">
        <v>440</v>
      </c>
      <c r="D129" s="71" t="s">
        <v>25</v>
      </c>
      <c r="E129" s="71" t="s">
        <v>533</v>
      </c>
      <c r="F129" s="71" t="s">
        <v>442</v>
      </c>
      <c r="G129" s="71" t="s">
        <v>443</v>
      </c>
      <c r="H129" s="71" t="s">
        <v>444</v>
      </c>
      <c r="I129" s="71" t="s">
        <v>724</v>
      </c>
      <c r="J129" s="71" t="s">
        <v>700</v>
      </c>
      <c r="K129" s="71" t="s">
        <v>447</v>
      </c>
      <c r="L129" s="73">
        <v>44043</v>
      </c>
      <c r="M129" s="73"/>
      <c r="N129" s="71"/>
      <c r="O129" s="71"/>
      <c r="P129" s="71" t="s">
        <v>25</v>
      </c>
      <c r="Q129" s="73" t="s">
        <v>25</v>
      </c>
      <c r="R129" s="74">
        <v>1</v>
      </c>
      <c r="S129" s="73">
        <v>44043</v>
      </c>
      <c r="T129" s="74">
        <v>1</v>
      </c>
      <c r="U129" s="74" t="s">
        <v>425</v>
      </c>
      <c r="V129" s="75"/>
      <c r="W129" s="74"/>
      <c r="X129" s="74" t="s">
        <v>76</v>
      </c>
      <c r="Y129" s="74" t="s">
        <v>427</v>
      </c>
      <c r="Z129" s="74" t="s">
        <v>427</v>
      </c>
      <c r="AA129" s="74" t="s">
        <v>456</v>
      </c>
      <c r="AB129" s="74"/>
      <c r="AC129" s="96">
        <v>44088</v>
      </c>
      <c r="AD129" s="85">
        <v>44092</v>
      </c>
      <c r="AE129" s="86" t="s">
        <v>429</v>
      </c>
      <c r="AF129" s="87">
        <v>44099</v>
      </c>
      <c r="AG129" s="87"/>
      <c r="AH129" t="s">
        <v>383</v>
      </c>
    </row>
    <row r="130" spans="1:34" ht="35.1" customHeight="1">
      <c r="A130" s="71" t="s">
        <v>247</v>
      </c>
      <c r="B130" s="72" t="s">
        <v>838</v>
      </c>
      <c r="C130" s="71" t="s">
        <v>538</v>
      </c>
      <c r="D130" s="71" t="s">
        <v>25</v>
      </c>
      <c r="E130" s="71" t="s">
        <v>533</v>
      </c>
      <c r="F130" s="71" t="s">
        <v>653</v>
      </c>
      <c r="G130" s="71" t="s">
        <v>668</v>
      </c>
      <c r="H130" s="71" t="s">
        <v>446</v>
      </c>
      <c r="I130" s="71" t="s">
        <v>446</v>
      </c>
      <c r="J130" s="71" t="s">
        <v>446</v>
      </c>
      <c r="K130" s="71" t="s">
        <v>447</v>
      </c>
      <c r="L130" s="73">
        <v>44032</v>
      </c>
      <c r="M130" s="73"/>
      <c r="N130" s="73"/>
      <c r="O130" s="73"/>
      <c r="P130" s="73" t="s">
        <v>25</v>
      </c>
      <c r="Q130" s="73" t="s">
        <v>25</v>
      </c>
      <c r="R130" s="73">
        <v>0.95</v>
      </c>
      <c r="S130" s="73">
        <v>44032</v>
      </c>
      <c r="T130" s="74">
        <v>1</v>
      </c>
      <c r="U130" s="74" t="s">
        <v>425</v>
      </c>
      <c r="V130" s="75"/>
      <c r="W130" s="74"/>
      <c r="X130" s="74" t="s">
        <v>76</v>
      </c>
      <c r="Y130" s="74" t="s">
        <v>427</v>
      </c>
      <c r="Z130" s="74" t="s">
        <v>427</v>
      </c>
      <c r="AA130" s="80" t="s">
        <v>475</v>
      </c>
      <c r="AB130" s="80" t="s">
        <v>839</v>
      </c>
      <c r="AC130" s="77">
        <v>44032</v>
      </c>
      <c r="AD130" s="77">
        <v>44064</v>
      </c>
      <c r="AE130" s="78" t="s">
        <v>429</v>
      </c>
      <c r="AF130" s="82">
        <v>44074</v>
      </c>
      <c r="AG130" s="82">
        <v>44067</v>
      </c>
      <c r="AH130" t="s">
        <v>383</v>
      </c>
    </row>
    <row r="131" spans="1:34" ht="35.1" customHeight="1">
      <c r="A131" s="71" t="s">
        <v>249</v>
      </c>
      <c r="B131" s="72" t="s">
        <v>840</v>
      </c>
      <c r="C131" s="71" t="s">
        <v>460</v>
      </c>
      <c r="D131" s="71" t="s">
        <v>25</v>
      </c>
      <c r="E131" s="71" t="s">
        <v>533</v>
      </c>
      <c r="F131" s="71" t="s">
        <v>485</v>
      </c>
      <c r="G131" s="71" t="s">
        <v>490</v>
      </c>
      <c r="H131" s="71" t="s">
        <v>841</v>
      </c>
      <c r="I131" s="71" t="s">
        <v>842</v>
      </c>
      <c r="J131" s="71" t="s">
        <v>446</v>
      </c>
      <c r="K131" s="71" t="s">
        <v>447</v>
      </c>
      <c r="L131" s="73" t="s">
        <v>206</v>
      </c>
      <c r="M131" s="73" t="s">
        <v>206</v>
      </c>
      <c r="N131" s="73" t="s">
        <v>206</v>
      </c>
      <c r="O131" s="73" t="s">
        <v>206</v>
      </c>
      <c r="P131" s="73" t="s">
        <v>206</v>
      </c>
      <c r="Q131" s="73" t="s">
        <v>206</v>
      </c>
      <c r="R131" s="73" t="s">
        <v>206</v>
      </c>
      <c r="S131" s="73" t="s">
        <v>206</v>
      </c>
      <c r="T131" s="74">
        <v>1</v>
      </c>
      <c r="U131" s="74" t="s">
        <v>592</v>
      </c>
      <c r="V131" s="75"/>
      <c r="W131" s="74"/>
      <c r="X131" s="74" t="s">
        <v>23</v>
      </c>
      <c r="Y131" s="74" t="s">
        <v>437</v>
      </c>
      <c r="Z131" s="74" t="s">
        <v>437</v>
      </c>
      <c r="AA131" s="80" t="s">
        <v>843</v>
      </c>
      <c r="AB131" s="80"/>
      <c r="AC131" s="77">
        <v>44036</v>
      </c>
      <c r="AD131" s="77"/>
      <c r="AE131" s="78"/>
      <c r="AF131" s="82"/>
      <c r="AG131" s="82"/>
    </row>
    <row r="132" spans="1:34" ht="35.1" customHeight="1">
      <c r="A132" s="71" t="s">
        <v>250</v>
      </c>
      <c r="B132" s="72" t="s">
        <v>840</v>
      </c>
      <c r="C132" s="71" t="s">
        <v>460</v>
      </c>
      <c r="D132" s="71" t="s">
        <v>25</v>
      </c>
      <c r="E132" s="71" t="s">
        <v>533</v>
      </c>
      <c r="F132" s="71" t="s">
        <v>485</v>
      </c>
      <c r="G132" s="71" t="s">
        <v>490</v>
      </c>
      <c r="H132" s="71" t="s">
        <v>841</v>
      </c>
      <c r="I132" s="71" t="s">
        <v>683</v>
      </c>
      <c r="J132" s="71" t="s">
        <v>446</v>
      </c>
      <c r="K132" s="71" t="s">
        <v>447</v>
      </c>
      <c r="L132" s="73" t="s">
        <v>206</v>
      </c>
      <c r="M132" s="73" t="s">
        <v>206</v>
      </c>
      <c r="N132" s="71" t="s">
        <v>206</v>
      </c>
      <c r="O132" s="71" t="s">
        <v>206</v>
      </c>
      <c r="P132" s="71" t="s">
        <v>206</v>
      </c>
      <c r="Q132" s="73" t="s">
        <v>206</v>
      </c>
      <c r="R132" s="74" t="s">
        <v>206</v>
      </c>
      <c r="S132" s="73" t="s">
        <v>206</v>
      </c>
      <c r="T132" s="74">
        <v>1</v>
      </c>
      <c r="U132" s="74" t="s">
        <v>592</v>
      </c>
      <c r="V132" s="75"/>
      <c r="W132" s="74"/>
      <c r="X132" s="74" t="s">
        <v>23</v>
      </c>
      <c r="Y132" s="74" t="s">
        <v>437</v>
      </c>
      <c r="Z132" s="74" t="s">
        <v>437</v>
      </c>
      <c r="AA132" s="74" t="s">
        <v>843</v>
      </c>
      <c r="AB132" s="76"/>
      <c r="AC132" s="85">
        <v>44036</v>
      </c>
      <c r="AD132" s="85"/>
      <c r="AE132" s="86"/>
      <c r="AF132" s="87"/>
      <c r="AG132" s="82"/>
    </row>
    <row r="133" spans="1:34" ht="35.1" customHeight="1">
      <c r="A133" s="71" t="s">
        <v>251</v>
      </c>
      <c r="B133" s="72" t="s">
        <v>844</v>
      </c>
      <c r="C133" s="71" t="s">
        <v>630</v>
      </c>
      <c r="D133" s="71" t="s">
        <v>25</v>
      </c>
      <c r="E133" s="71" t="s">
        <v>482</v>
      </c>
      <c r="F133" s="71" t="s">
        <v>631</v>
      </c>
      <c r="G133" s="71" t="s">
        <v>632</v>
      </c>
      <c r="H133" s="71" t="s">
        <v>647</v>
      </c>
      <c r="I133" s="71" t="s">
        <v>845</v>
      </c>
      <c r="J133" s="71" t="s">
        <v>846</v>
      </c>
      <c r="K133" s="76" t="s">
        <v>447</v>
      </c>
      <c r="L133" s="92">
        <v>44033</v>
      </c>
      <c r="M133" s="73"/>
      <c r="N133" s="92"/>
      <c r="O133" s="92"/>
      <c r="P133" s="76" t="s">
        <v>25</v>
      </c>
      <c r="Q133" s="92" t="s">
        <v>25</v>
      </c>
      <c r="R133" s="93">
        <v>1</v>
      </c>
      <c r="S133" s="73">
        <v>44033</v>
      </c>
      <c r="T133" s="74">
        <v>1</v>
      </c>
      <c r="U133" s="74" t="s">
        <v>425</v>
      </c>
      <c r="V133" s="75"/>
      <c r="W133" s="74"/>
      <c r="X133" s="74" t="s">
        <v>76</v>
      </c>
      <c r="Y133" s="74" t="s">
        <v>427</v>
      </c>
      <c r="Z133" s="74" t="s">
        <v>427</v>
      </c>
      <c r="AA133" s="80" t="s">
        <v>475</v>
      </c>
      <c r="AB133" s="76"/>
      <c r="AC133" s="77">
        <v>44060</v>
      </c>
      <c r="AD133" s="77">
        <v>44056</v>
      </c>
      <c r="AE133" s="78" t="s">
        <v>429</v>
      </c>
      <c r="AF133" s="82">
        <v>44064</v>
      </c>
      <c r="AG133" s="87"/>
      <c r="AH133" t="s">
        <v>28</v>
      </c>
    </row>
    <row r="134" spans="1:34" ht="35.1" customHeight="1">
      <c r="A134" s="71" t="s">
        <v>254</v>
      </c>
      <c r="B134" s="72" t="s">
        <v>847</v>
      </c>
      <c r="C134" s="71" t="s">
        <v>467</v>
      </c>
      <c r="D134" s="71" t="s">
        <v>25</v>
      </c>
      <c r="E134" s="71" t="s">
        <v>533</v>
      </c>
      <c r="F134" s="71" t="s">
        <v>552</v>
      </c>
      <c r="G134" s="71" t="s">
        <v>626</v>
      </c>
      <c r="H134" s="71" t="s">
        <v>626</v>
      </c>
      <c r="I134" s="71" t="s">
        <v>848</v>
      </c>
      <c r="J134" s="71" t="s">
        <v>446</v>
      </c>
      <c r="K134" s="71"/>
      <c r="L134" s="73">
        <v>44049</v>
      </c>
      <c r="M134" s="73">
        <v>44049</v>
      </c>
      <c r="N134" s="73"/>
      <c r="O134" s="73"/>
      <c r="P134" s="71" t="s">
        <v>25</v>
      </c>
      <c r="Q134" s="73" t="s">
        <v>27</v>
      </c>
      <c r="R134" s="74">
        <v>1</v>
      </c>
      <c r="S134" s="73">
        <v>44049</v>
      </c>
      <c r="T134" s="74">
        <v>1</v>
      </c>
      <c r="U134" s="74" t="s">
        <v>425</v>
      </c>
      <c r="V134" s="75"/>
      <c r="W134" s="74"/>
      <c r="X134" s="74" t="s">
        <v>76</v>
      </c>
      <c r="Y134" s="74" t="s">
        <v>427</v>
      </c>
      <c r="Z134" s="74" t="s">
        <v>427</v>
      </c>
      <c r="AA134" s="80" t="s">
        <v>849</v>
      </c>
      <c r="AB134" s="80"/>
      <c r="AC134" s="77">
        <v>44074</v>
      </c>
      <c r="AD134" s="77">
        <v>44074</v>
      </c>
      <c r="AE134" s="78" t="s">
        <v>429</v>
      </c>
      <c r="AF134" s="87">
        <v>44090</v>
      </c>
      <c r="AG134" s="82">
        <v>44084</v>
      </c>
      <c r="AH134" t="s">
        <v>383</v>
      </c>
    </row>
    <row r="135" spans="1:34" ht="35.1" customHeight="1">
      <c r="A135" s="71" t="s">
        <v>255</v>
      </c>
      <c r="B135" s="72" t="s">
        <v>850</v>
      </c>
      <c r="C135" s="71" t="s">
        <v>440</v>
      </c>
      <c r="D135" s="71" t="s">
        <v>25</v>
      </c>
      <c r="E135" s="71" t="s">
        <v>504</v>
      </c>
      <c r="F135" s="71" t="s">
        <v>442</v>
      </c>
      <c r="G135" s="71" t="s">
        <v>443</v>
      </c>
      <c r="H135" s="71" t="s">
        <v>444</v>
      </c>
      <c r="I135" s="71" t="s">
        <v>495</v>
      </c>
      <c r="J135" s="71" t="s">
        <v>851</v>
      </c>
      <c r="K135" s="71" t="s">
        <v>447</v>
      </c>
      <c r="L135" s="73">
        <v>44043</v>
      </c>
      <c r="M135" s="73">
        <v>44043</v>
      </c>
      <c r="N135" s="73"/>
      <c r="O135" s="73"/>
      <c r="P135" s="73" t="s">
        <v>25</v>
      </c>
      <c r="Q135" s="73" t="s">
        <v>25</v>
      </c>
      <c r="R135" s="73">
        <v>1</v>
      </c>
      <c r="S135" s="73">
        <v>44043</v>
      </c>
      <c r="T135" s="74">
        <v>1</v>
      </c>
      <c r="U135" s="74" t="s">
        <v>425</v>
      </c>
      <c r="V135" s="75"/>
      <c r="W135" s="74"/>
      <c r="X135" s="74" t="s">
        <v>76</v>
      </c>
      <c r="Y135" s="74" t="s">
        <v>427</v>
      </c>
      <c r="Z135" s="74" t="s">
        <v>427</v>
      </c>
      <c r="AA135" s="74" t="s">
        <v>852</v>
      </c>
      <c r="AB135" s="74" t="s">
        <v>853</v>
      </c>
      <c r="AC135" s="77">
        <v>44074</v>
      </c>
      <c r="AD135" s="77">
        <v>44074</v>
      </c>
      <c r="AE135" s="78" t="s">
        <v>429</v>
      </c>
      <c r="AF135" s="82">
        <v>44075</v>
      </c>
      <c r="AG135" s="82"/>
      <c r="AH135" t="s">
        <v>383</v>
      </c>
    </row>
    <row r="136" spans="1:34" ht="35.1" customHeight="1">
      <c r="A136" s="71" t="s">
        <v>257</v>
      </c>
      <c r="B136" s="72" t="s">
        <v>854</v>
      </c>
      <c r="C136" s="71" t="s">
        <v>582</v>
      </c>
      <c r="D136" s="71" t="s">
        <v>25</v>
      </c>
      <c r="E136" s="71" t="s">
        <v>482</v>
      </c>
      <c r="F136" s="71" t="s">
        <v>583</v>
      </c>
      <c r="G136" s="71" t="s">
        <v>583</v>
      </c>
      <c r="H136" s="71" t="s">
        <v>452</v>
      </c>
      <c r="I136" s="71" t="s">
        <v>583</v>
      </c>
      <c r="J136" s="71" t="s">
        <v>855</v>
      </c>
      <c r="K136" s="71" t="s">
        <v>447</v>
      </c>
      <c r="L136" s="73">
        <v>44034</v>
      </c>
      <c r="M136" s="73" t="s">
        <v>206</v>
      </c>
      <c r="N136" s="73" t="s">
        <v>206</v>
      </c>
      <c r="O136" s="73" t="s">
        <v>206</v>
      </c>
      <c r="P136" s="71" t="s">
        <v>206</v>
      </c>
      <c r="Q136" s="73" t="s">
        <v>206</v>
      </c>
      <c r="R136" s="74" t="s">
        <v>206</v>
      </c>
      <c r="S136" s="73" t="s">
        <v>206</v>
      </c>
      <c r="T136" s="74">
        <v>1</v>
      </c>
      <c r="U136" s="74" t="s">
        <v>436</v>
      </c>
      <c r="V136" s="75"/>
      <c r="W136" s="74"/>
      <c r="X136" s="74" t="s">
        <v>23</v>
      </c>
      <c r="Y136" s="74" t="s">
        <v>437</v>
      </c>
      <c r="Z136" s="74" t="s">
        <v>437</v>
      </c>
      <c r="AA136" s="76" t="s">
        <v>856</v>
      </c>
      <c r="AB136" s="76"/>
      <c r="AC136" s="85">
        <v>44041</v>
      </c>
      <c r="AD136" s="85"/>
      <c r="AE136" s="78"/>
      <c r="AF136" s="87"/>
      <c r="AG136" s="87"/>
    </row>
    <row r="137" spans="1:34" ht="35.1" customHeight="1">
      <c r="A137" s="71" t="s">
        <v>258</v>
      </c>
      <c r="B137" s="72" t="s">
        <v>857</v>
      </c>
      <c r="C137" s="71" t="s">
        <v>630</v>
      </c>
      <c r="D137" s="71" t="s">
        <v>25</v>
      </c>
      <c r="E137" s="71" t="s">
        <v>504</v>
      </c>
      <c r="F137" s="71" t="s">
        <v>631</v>
      </c>
      <c r="G137" s="71" t="s">
        <v>632</v>
      </c>
      <c r="H137" s="71" t="s">
        <v>446</v>
      </c>
      <c r="I137" s="71" t="s">
        <v>631</v>
      </c>
      <c r="J137" s="71" t="s">
        <v>446</v>
      </c>
      <c r="K137" s="71" t="s">
        <v>447</v>
      </c>
      <c r="L137" s="73">
        <v>44057</v>
      </c>
      <c r="M137" s="73"/>
      <c r="N137" s="73"/>
      <c r="O137" s="73"/>
      <c r="P137" s="71" t="s">
        <v>25</v>
      </c>
      <c r="Q137" s="73" t="s">
        <v>25</v>
      </c>
      <c r="R137" s="74">
        <v>1</v>
      </c>
      <c r="S137" s="73">
        <v>44057</v>
      </c>
      <c r="T137" s="74">
        <v>1</v>
      </c>
      <c r="U137" s="74" t="s">
        <v>425</v>
      </c>
      <c r="V137" s="75"/>
      <c r="W137" s="74"/>
      <c r="X137" s="74" t="s">
        <v>76</v>
      </c>
      <c r="Y137" s="74" t="s">
        <v>427</v>
      </c>
      <c r="Z137" s="74" t="s">
        <v>427</v>
      </c>
      <c r="AA137" s="74" t="s">
        <v>471</v>
      </c>
      <c r="AB137" s="76"/>
      <c r="AC137" s="85">
        <v>44067</v>
      </c>
      <c r="AD137" s="85">
        <v>44069</v>
      </c>
      <c r="AE137" s="86" t="s">
        <v>429</v>
      </c>
      <c r="AF137" s="87">
        <v>44085</v>
      </c>
      <c r="AG137" s="82">
        <v>44084</v>
      </c>
      <c r="AH137" t="s">
        <v>383</v>
      </c>
    </row>
    <row r="138" spans="1:34" ht="35.1" customHeight="1">
      <c r="A138" s="71" t="s">
        <v>259</v>
      </c>
      <c r="B138" s="72" t="s">
        <v>858</v>
      </c>
      <c r="C138" s="71" t="s">
        <v>421</v>
      </c>
      <c r="D138" s="71" t="s">
        <v>25</v>
      </c>
      <c r="E138" s="71" t="s">
        <v>482</v>
      </c>
      <c r="F138" s="71" t="s">
        <v>422</v>
      </c>
      <c r="G138" s="71" t="s">
        <v>423</v>
      </c>
      <c r="H138" s="71" t="s">
        <v>423</v>
      </c>
      <c r="I138" s="71" t="s">
        <v>859</v>
      </c>
      <c r="J138" s="71" t="s">
        <v>446</v>
      </c>
      <c r="K138" s="71" t="s">
        <v>424</v>
      </c>
      <c r="L138" s="73">
        <v>44028</v>
      </c>
      <c r="M138" s="73">
        <v>44039</v>
      </c>
      <c r="N138" s="71"/>
      <c r="O138" s="71"/>
      <c r="P138" s="71" t="s">
        <v>25</v>
      </c>
      <c r="Q138" s="73" t="s">
        <v>25</v>
      </c>
      <c r="R138" s="74">
        <v>1</v>
      </c>
      <c r="S138" s="73">
        <v>44039</v>
      </c>
      <c r="T138" s="74">
        <v>1</v>
      </c>
      <c r="U138" s="74" t="s">
        <v>425</v>
      </c>
      <c r="V138" s="75"/>
      <c r="W138" s="74"/>
      <c r="X138" s="74" t="s">
        <v>76</v>
      </c>
      <c r="Y138" s="74" t="s">
        <v>427</v>
      </c>
      <c r="Z138" s="74" t="s">
        <v>427</v>
      </c>
      <c r="AA138" s="74" t="s">
        <v>475</v>
      </c>
      <c r="AB138" s="80"/>
      <c r="AC138" s="77">
        <v>44062</v>
      </c>
      <c r="AD138" s="77">
        <v>44061</v>
      </c>
      <c r="AE138" s="78" t="s">
        <v>429</v>
      </c>
      <c r="AF138" s="87">
        <v>44062</v>
      </c>
      <c r="AG138" s="82"/>
      <c r="AH138" t="s">
        <v>383</v>
      </c>
    </row>
    <row r="139" spans="1:34" ht="35.1" customHeight="1">
      <c r="A139" s="71" t="s">
        <v>260</v>
      </c>
      <c r="B139" s="72" t="s">
        <v>860</v>
      </c>
      <c r="C139" s="71" t="s">
        <v>630</v>
      </c>
      <c r="D139" s="71" t="s">
        <v>25</v>
      </c>
      <c r="E139" s="71" t="s">
        <v>482</v>
      </c>
      <c r="F139" s="71" t="s">
        <v>631</v>
      </c>
      <c r="G139" s="71" t="s">
        <v>632</v>
      </c>
      <c r="H139" s="71" t="s">
        <v>861</v>
      </c>
      <c r="I139" s="71" t="s">
        <v>862</v>
      </c>
      <c r="J139" s="71" t="s">
        <v>862</v>
      </c>
      <c r="K139" s="71" t="s">
        <v>447</v>
      </c>
      <c r="L139" s="73">
        <v>44033</v>
      </c>
      <c r="M139" s="73">
        <v>44074</v>
      </c>
      <c r="N139" s="73"/>
      <c r="O139" s="73"/>
      <c r="P139" s="71" t="s">
        <v>25</v>
      </c>
      <c r="Q139" s="73" t="s">
        <v>25</v>
      </c>
      <c r="R139" s="74">
        <v>1</v>
      </c>
      <c r="S139" s="73">
        <v>44074</v>
      </c>
      <c r="T139" s="74">
        <v>1</v>
      </c>
      <c r="U139" s="74" t="s">
        <v>425</v>
      </c>
      <c r="V139" s="75"/>
      <c r="W139" s="74"/>
      <c r="X139" s="74" t="s">
        <v>76</v>
      </c>
      <c r="Y139" s="74" t="s">
        <v>427</v>
      </c>
      <c r="Z139" s="74" t="s">
        <v>427</v>
      </c>
      <c r="AA139" s="76" t="s">
        <v>456</v>
      </c>
      <c r="AB139" s="76"/>
      <c r="AC139" s="77">
        <v>44078</v>
      </c>
      <c r="AD139" s="77">
        <v>44084</v>
      </c>
      <c r="AE139" s="78" t="s">
        <v>429</v>
      </c>
      <c r="AF139" s="82">
        <v>44085</v>
      </c>
      <c r="AG139" s="82"/>
      <c r="AH139" t="s">
        <v>28</v>
      </c>
    </row>
    <row r="140" spans="1:34" ht="35.1" customHeight="1">
      <c r="A140" s="71" t="s">
        <v>261</v>
      </c>
      <c r="B140" s="72" t="s">
        <v>863</v>
      </c>
      <c r="C140" s="71" t="s">
        <v>573</v>
      </c>
      <c r="D140" s="71" t="s">
        <v>25</v>
      </c>
      <c r="E140" s="71" t="s">
        <v>482</v>
      </c>
      <c r="F140" s="71" t="s">
        <v>539</v>
      </c>
      <c r="G140" s="71" t="s">
        <v>574</v>
      </c>
      <c r="H140" s="71" t="s">
        <v>791</v>
      </c>
      <c r="I140" s="71" t="s">
        <v>864</v>
      </c>
      <c r="J140" s="71" t="s">
        <v>864</v>
      </c>
      <c r="K140" s="71" t="s">
        <v>447</v>
      </c>
      <c r="L140" s="73">
        <v>44033</v>
      </c>
      <c r="M140" s="73"/>
      <c r="N140" s="71"/>
      <c r="O140" s="71"/>
      <c r="P140" s="71" t="s">
        <v>25</v>
      </c>
      <c r="Q140" s="73" t="s">
        <v>25</v>
      </c>
      <c r="R140" s="74">
        <v>1</v>
      </c>
      <c r="S140" s="73">
        <v>44064</v>
      </c>
      <c r="T140" s="74">
        <v>1</v>
      </c>
      <c r="U140" s="74" t="s">
        <v>425</v>
      </c>
      <c r="V140" s="75"/>
      <c r="W140" s="74"/>
      <c r="X140" s="74" t="s">
        <v>76</v>
      </c>
      <c r="Y140" s="74" t="s">
        <v>427</v>
      </c>
      <c r="Z140" s="74" t="s">
        <v>427</v>
      </c>
      <c r="AA140" s="74" t="s">
        <v>865</v>
      </c>
      <c r="AB140" s="76"/>
      <c r="AC140" s="77">
        <v>44043</v>
      </c>
      <c r="AD140" s="77">
        <v>44078</v>
      </c>
      <c r="AE140" s="78" t="s">
        <v>429</v>
      </c>
      <c r="AF140" s="82">
        <v>44132</v>
      </c>
      <c r="AG140" s="82"/>
      <c r="AH140" t="s">
        <v>383</v>
      </c>
    </row>
    <row r="141" spans="1:34" ht="35.1" customHeight="1">
      <c r="A141" s="71" t="s">
        <v>263</v>
      </c>
      <c r="B141" s="72" t="s">
        <v>866</v>
      </c>
      <c r="C141" s="71" t="s">
        <v>460</v>
      </c>
      <c r="D141" s="71" t="s">
        <v>25</v>
      </c>
      <c r="E141" s="71" t="s">
        <v>504</v>
      </c>
      <c r="F141" s="71" t="s">
        <v>485</v>
      </c>
      <c r="G141" s="71" t="s">
        <v>490</v>
      </c>
      <c r="H141" s="71" t="s">
        <v>867</v>
      </c>
      <c r="I141" s="71" t="s">
        <v>634</v>
      </c>
      <c r="J141" s="71" t="s">
        <v>867</v>
      </c>
      <c r="K141" s="71" t="s">
        <v>447</v>
      </c>
      <c r="L141" s="73">
        <v>44060</v>
      </c>
      <c r="M141" s="73">
        <v>44068</v>
      </c>
      <c r="N141" s="73"/>
      <c r="O141" s="73"/>
      <c r="P141" s="71" t="s">
        <v>25</v>
      </c>
      <c r="Q141" s="73" t="s">
        <v>25</v>
      </c>
      <c r="R141" s="74">
        <v>1</v>
      </c>
      <c r="S141" s="73">
        <v>44068</v>
      </c>
      <c r="T141" s="74">
        <v>1</v>
      </c>
      <c r="U141" s="74" t="s">
        <v>425</v>
      </c>
      <c r="V141" s="75"/>
      <c r="W141" s="74"/>
      <c r="X141" s="74" t="s">
        <v>426</v>
      </c>
      <c r="Y141" s="74" t="s">
        <v>427</v>
      </c>
      <c r="Z141" s="74" t="s">
        <v>427</v>
      </c>
      <c r="AA141" s="74" t="s">
        <v>456</v>
      </c>
      <c r="AB141" s="76"/>
      <c r="AC141" s="77">
        <v>44078</v>
      </c>
      <c r="AD141" s="77">
        <v>44089</v>
      </c>
      <c r="AE141" s="78" t="s">
        <v>429</v>
      </c>
      <c r="AF141" s="82">
        <v>44090</v>
      </c>
      <c r="AG141" s="82"/>
      <c r="AH141" t="s">
        <v>28</v>
      </c>
    </row>
    <row r="142" spans="1:34" ht="35.1" customHeight="1">
      <c r="A142" s="71" t="s">
        <v>264</v>
      </c>
      <c r="B142" s="72" t="s">
        <v>868</v>
      </c>
      <c r="C142" s="71" t="s">
        <v>440</v>
      </c>
      <c r="D142" s="71" t="s">
        <v>25</v>
      </c>
      <c r="E142" s="71" t="s">
        <v>504</v>
      </c>
      <c r="F142" s="71" t="s">
        <v>442</v>
      </c>
      <c r="G142" s="71" t="s">
        <v>443</v>
      </c>
      <c r="H142" s="71" t="s">
        <v>595</v>
      </c>
      <c r="I142" s="71" t="s">
        <v>446</v>
      </c>
      <c r="J142" s="71" t="s">
        <v>446</v>
      </c>
      <c r="K142" s="71" t="s">
        <v>447</v>
      </c>
      <c r="L142" s="73">
        <v>44050</v>
      </c>
      <c r="M142" s="73">
        <v>44062</v>
      </c>
      <c r="N142" s="73"/>
      <c r="O142" s="73"/>
      <c r="P142" s="71" t="s">
        <v>25</v>
      </c>
      <c r="Q142" s="73" t="s">
        <v>25</v>
      </c>
      <c r="R142" s="74">
        <v>1</v>
      </c>
      <c r="S142" s="73">
        <v>44062</v>
      </c>
      <c r="T142" s="74">
        <v>1</v>
      </c>
      <c r="U142" s="74" t="s">
        <v>425</v>
      </c>
      <c r="V142" s="75"/>
      <c r="W142" s="74"/>
      <c r="X142" s="74" t="s">
        <v>76</v>
      </c>
      <c r="Y142" s="74" t="s">
        <v>427</v>
      </c>
      <c r="Z142" s="74" t="s">
        <v>427</v>
      </c>
      <c r="AA142" s="74" t="s">
        <v>456</v>
      </c>
      <c r="AB142" s="76"/>
      <c r="AC142" s="77">
        <v>44088</v>
      </c>
      <c r="AD142" s="77">
        <v>44092</v>
      </c>
      <c r="AE142" s="78" t="s">
        <v>429</v>
      </c>
      <c r="AF142" s="82">
        <v>44099</v>
      </c>
      <c r="AG142" s="82"/>
      <c r="AH142" t="s">
        <v>28</v>
      </c>
    </row>
    <row r="143" spans="1:34" ht="35.1" customHeight="1">
      <c r="A143" s="71" t="s">
        <v>265</v>
      </c>
      <c r="B143" s="72" t="s">
        <v>869</v>
      </c>
      <c r="C143" s="71" t="s">
        <v>467</v>
      </c>
      <c r="D143" s="71" t="s">
        <v>25</v>
      </c>
      <c r="E143" s="71" t="s">
        <v>432</v>
      </c>
      <c r="F143" s="71" t="s">
        <v>468</v>
      </c>
      <c r="G143" s="71" t="s">
        <v>469</v>
      </c>
      <c r="H143" s="71" t="s">
        <v>870</v>
      </c>
      <c r="I143" s="71" t="s">
        <v>446</v>
      </c>
      <c r="J143" s="71" t="s">
        <v>446</v>
      </c>
      <c r="K143" s="71" t="s">
        <v>464</v>
      </c>
      <c r="L143" s="73">
        <v>44032</v>
      </c>
      <c r="M143" s="73">
        <v>44057</v>
      </c>
      <c r="N143" s="73"/>
      <c r="O143" s="73"/>
      <c r="P143" s="71" t="s">
        <v>25</v>
      </c>
      <c r="Q143" s="73" t="s">
        <v>25</v>
      </c>
      <c r="R143" s="74">
        <v>1</v>
      </c>
      <c r="S143" s="73">
        <v>44057</v>
      </c>
      <c r="T143" s="74">
        <v>1</v>
      </c>
      <c r="U143" s="74" t="s">
        <v>425</v>
      </c>
      <c r="V143" s="75"/>
      <c r="W143" s="74"/>
      <c r="X143" s="74" t="s">
        <v>76</v>
      </c>
      <c r="Y143" s="74" t="s">
        <v>427</v>
      </c>
      <c r="Z143" s="74" t="s">
        <v>427</v>
      </c>
      <c r="AA143" s="76" t="s">
        <v>456</v>
      </c>
      <c r="AB143" s="76"/>
      <c r="AC143" s="77">
        <v>44078</v>
      </c>
      <c r="AD143" s="77">
        <v>44089</v>
      </c>
      <c r="AE143" s="78" t="s">
        <v>429</v>
      </c>
      <c r="AF143" s="87">
        <v>44104</v>
      </c>
      <c r="AG143" s="82"/>
      <c r="AH143" t="s">
        <v>28</v>
      </c>
    </row>
    <row r="144" spans="1:34" ht="35.1" customHeight="1">
      <c r="A144" s="71" t="s">
        <v>267</v>
      </c>
      <c r="B144" s="72" t="s">
        <v>871</v>
      </c>
      <c r="C144" s="71" t="s">
        <v>421</v>
      </c>
      <c r="D144" s="71" t="s">
        <v>25</v>
      </c>
      <c r="E144" s="71" t="s">
        <v>432</v>
      </c>
      <c r="F144" s="71" t="s">
        <v>422</v>
      </c>
      <c r="G144" s="71" t="s">
        <v>423</v>
      </c>
      <c r="H144" s="71" t="s">
        <v>872</v>
      </c>
      <c r="I144" s="71" t="s">
        <v>873</v>
      </c>
      <c r="J144" s="71" t="s">
        <v>874</v>
      </c>
      <c r="K144" s="71" t="s">
        <v>424</v>
      </c>
      <c r="L144" s="73">
        <v>44029</v>
      </c>
      <c r="M144" s="73">
        <v>44039</v>
      </c>
      <c r="N144" s="73"/>
      <c r="O144" s="73"/>
      <c r="P144" s="71" t="s">
        <v>560</v>
      </c>
      <c r="Q144" s="73" t="s">
        <v>25</v>
      </c>
      <c r="R144" s="74">
        <v>1</v>
      </c>
      <c r="S144" s="73">
        <v>44036</v>
      </c>
      <c r="T144" s="74">
        <v>1</v>
      </c>
      <c r="U144" s="74" t="s">
        <v>425</v>
      </c>
      <c r="V144" s="75"/>
      <c r="W144" s="74"/>
      <c r="X144" s="74" t="s">
        <v>76</v>
      </c>
      <c r="Y144" s="74" t="s">
        <v>427</v>
      </c>
      <c r="Z144" s="74" t="s">
        <v>427</v>
      </c>
      <c r="AA144" s="80" t="s">
        <v>875</v>
      </c>
      <c r="AB144" s="80"/>
      <c r="AC144" s="77">
        <v>44074</v>
      </c>
      <c r="AD144" s="77">
        <v>44074</v>
      </c>
      <c r="AE144" s="78" t="s">
        <v>429</v>
      </c>
      <c r="AF144" s="82">
        <v>44081</v>
      </c>
      <c r="AG144" s="82"/>
      <c r="AH144" t="s">
        <v>28</v>
      </c>
    </row>
    <row r="145" spans="1:34" ht="35.1" customHeight="1">
      <c r="A145" s="71" t="s">
        <v>269</v>
      </c>
      <c r="B145" s="72" t="s">
        <v>876</v>
      </c>
      <c r="C145" s="71" t="s">
        <v>573</v>
      </c>
      <c r="D145" s="71" t="s">
        <v>25</v>
      </c>
      <c r="E145" s="71" t="s">
        <v>482</v>
      </c>
      <c r="F145" s="71" t="s">
        <v>442</v>
      </c>
      <c r="G145" s="71" t="s">
        <v>443</v>
      </c>
      <c r="H145" s="71" t="s">
        <v>819</v>
      </c>
      <c r="I145" s="71" t="s">
        <v>877</v>
      </c>
      <c r="J145" s="71" t="s">
        <v>877</v>
      </c>
      <c r="K145" s="71" t="s">
        <v>447</v>
      </c>
      <c r="L145" s="73">
        <v>44053</v>
      </c>
      <c r="M145" s="73">
        <v>44056</v>
      </c>
      <c r="N145" s="73"/>
      <c r="O145" s="73"/>
      <c r="P145" s="73" t="s">
        <v>25</v>
      </c>
      <c r="Q145" s="73">
        <v>44056</v>
      </c>
      <c r="R145" s="73">
        <v>0.9</v>
      </c>
      <c r="S145" s="73">
        <v>44056</v>
      </c>
      <c r="T145" s="74">
        <v>1</v>
      </c>
      <c r="U145" s="74" t="s">
        <v>425</v>
      </c>
      <c r="V145" s="75"/>
      <c r="W145" s="74" t="s">
        <v>878</v>
      </c>
      <c r="X145" s="74" t="s">
        <v>426</v>
      </c>
      <c r="Y145" s="74" t="s">
        <v>427</v>
      </c>
      <c r="Z145" s="74" t="s">
        <v>427</v>
      </c>
      <c r="AA145" s="74" t="s">
        <v>879</v>
      </c>
      <c r="AB145" s="76" t="s">
        <v>880</v>
      </c>
      <c r="AC145" s="77">
        <v>44060</v>
      </c>
      <c r="AD145" s="77">
        <v>44089</v>
      </c>
      <c r="AE145" s="78" t="s">
        <v>429</v>
      </c>
      <c r="AF145" s="82">
        <v>44125</v>
      </c>
      <c r="AG145" s="82"/>
      <c r="AH145" t="s">
        <v>458</v>
      </c>
    </row>
    <row r="146" spans="1:34" ht="35.1" customHeight="1">
      <c r="A146" s="71" t="s">
        <v>271</v>
      </c>
      <c r="B146" s="72" t="s">
        <v>881</v>
      </c>
      <c r="C146" s="71" t="s">
        <v>582</v>
      </c>
      <c r="D146" s="71" t="s">
        <v>25</v>
      </c>
      <c r="E146" s="71" t="s">
        <v>533</v>
      </c>
      <c r="F146" s="71" t="s">
        <v>882</v>
      </c>
      <c r="G146" s="71" t="s">
        <v>452</v>
      </c>
      <c r="H146" s="71" t="s">
        <v>855</v>
      </c>
      <c r="I146" s="71" t="s">
        <v>583</v>
      </c>
      <c r="J146" s="71" t="s">
        <v>446</v>
      </c>
      <c r="K146" s="71" t="s">
        <v>447</v>
      </c>
      <c r="L146" s="73">
        <v>44060</v>
      </c>
      <c r="M146" s="73" t="s">
        <v>206</v>
      </c>
      <c r="N146" s="73" t="s">
        <v>206</v>
      </c>
      <c r="O146" s="73" t="s">
        <v>206</v>
      </c>
      <c r="P146" s="73" t="s">
        <v>206</v>
      </c>
      <c r="Q146" s="73" t="s">
        <v>206</v>
      </c>
      <c r="R146" s="73" t="s">
        <v>206</v>
      </c>
      <c r="S146" s="73" t="s">
        <v>206</v>
      </c>
      <c r="T146" s="74">
        <v>1</v>
      </c>
      <c r="U146" s="74" t="s">
        <v>436</v>
      </c>
      <c r="V146" s="75"/>
      <c r="W146" s="74"/>
      <c r="X146" s="74" t="s">
        <v>23</v>
      </c>
      <c r="Y146" s="74" t="s">
        <v>437</v>
      </c>
      <c r="Z146" s="74" t="s">
        <v>437</v>
      </c>
      <c r="AA146" s="80" t="s">
        <v>883</v>
      </c>
      <c r="AB146" s="76"/>
      <c r="AC146" s="77">
        <v>44041</v>
      </c>
      <c r="AD146" s="77"/>
      <c r="AE146" s="78"/>
      <c r="AF146" s="82"/>
      <c r="AG146" s="82"/>
    </row>
    <row r="147" spans="1:34" ht="35.1" customHeight="1">
      <c r="A147" s="71" t="s">
        <v>272</v>
      </c>
      <c r="B147" s="72"/>
      <c r="C147" s="71" t="s">
        <v>573</v>
      </c>
      <c r="D147" s="71" t="s">
        <v>25</v>
      </c>
      <c r="E147" s="71" t="s">
        <v>533</v>
      </c>
      <c r="F147" s="71" t="s">
        <v>539</v>
      </c>
      <c r="G147" s="71" t="s">
        <v>574</v>
      </c>
      <c r="H147" s="71"/>
      <c r="I147" s="71"/>
      <c r="J147" s="71"/>
      <c r="K147" s="71" t="s">
        <v>447</v>
      </c>
      <c r="L147" s="73">
        <v>44041</v>
      </c>
      <c r="M147" s="73" t="s">
        <v>206</v>
      </c>
      <c r="N147" s="73" t="s">
        <v>206</v>
      </c>
      <c r="O147" s="73" t="s">
        <v>206</v>
      </c>
      <c r="P147" s="73" t="s">
        <v>206</v>
      </c>
      <c r="Q147" s="73" t="s">
        <v>206</v>
      </c>
      <c r="R147" s="73" t="s">
        <v>206</v>
      </c>
      <c r="S147" s="73" t="s">
        <v>206</v>
      </c>
      <c r="T147" s="74">
        <v>1</v>
      </c>
      <c r="U147" s="74" t="s">
        <v>659</v>
      </c>
      <c r="V147" s="75"/>
      <c r="W147" s="74"/>
      <c r="X147" s="74" t="s">
        <v>23</v>
      </c>
      <c r="Y147" s="74" t="s">
        <v>437</v>
      </c>
      <c r="Z147" s="74" t="s">
        <v>437</v>
      </c>
      <c r="AA147" s="74" t="s">
        <v>884</v>
      </c>
      <c r="AB147" s="76"/>
      <c r="AC147" s="77">
        <v>44041</v>
      </c>
      <c r="AD147" s="77"/>
      <c r="AE147" s="78"/>
      <c r="AF147" s="82"/>
      <c r="AG147" s="82"/>
    </row>
    <row r="148" spans="1:34" ht="35.1" customHeight="1">
      <c r="A148" s="71" t="s">
        <v>273</v>
      </c>
      <c r="B148" s="72" t="s">
        <v>885</v>
      </c>
      <c r="C148" s="71" t="s">
        <v>582</v>
      </c>
      <c r="D148" s="71" t="s">
        <v>25</v>
      </c>
      <c r="E148" s="71" t="s">
        <v>533</v>
      </c>
      <c r="F148" s="71" t="s">
        <v>583</v>
      </c>
      <c r="G148" s="71" t="s">
        <v>452</v>
      </c>
      <c r="H148" s="71" t="s">
        <v>855</v>
      </c>
      <c r="I148" s="71" t="s">
        <v>583</v>
      </c>
      <c r="J148" s="71" t="s">
        <v>452</v>
      </c>
      <c r="K148" s="71" t="s">
        <v>447</v>
      </c>
      <c r="L148" s="73">
        <v>44055</v>
      </c>
      <c r="M148" s="73" t="s">
        <v>206</v>
      </c>
      <c r="N148" s="73" t="s">
        <v>206</v>
      </c>
      <c r="O148" s="73" t="s">
        <v>206</v>
      </c>
      <c r="P148" s="71" t="s">
        <v>206</v>
      </c>
      <c r="Q148" s="73" t="s">
        <v>206</v>
      </c>
      <c r="R148" s="74" t="s">
        <v>206</v>
      </c>
      <c r="S148" s="73" t="s">
        <v>206</v>
      </c>
      <c r="T148" s="74">
        <v>1</v>
      </c>
      <c r="U148" s="74" t="s">
        <v>436</v>
      </c>
      <c r="V148" s="75"/>
      <c r="W148" s="74"/>
      <c r="X148" s="74" t="s">
        <v>23</v>
      </c>
      <c r="Y148" s="74" t="s">
        <v>437</v>
      </c>
      <c r="Z148" s="74" t="s">
        <v>437</v>
      </c>
      <c r="AA148" s="76" t="s">
        <v>886</v>
      </c>
      <c r="AB148" s="76"/>
      <c r="AC148" s="77">
        <v>44041</v>
      </c>
      <c r="AD148" s="77"/>
      <c r="AE148" s="78"/>
      <c r="AF148" s="82"/>
      <c r="AG148" s="82"/>
    </row>
    <row r="149" spans="1:34" ht="35.1" customHeight="1">
      <c r="A149" s="71" t="s">
        <v>274</v>
      </c>
      <c r="B149" s="72" t="s">
        <v>887</v>
      </c>
      <c r="C149" s="71" t="s">
        <v>573</v>
      </c>
      <c r="D149" s="71" t="s">
        <v>25</v>
      </c>
      <c r="E149" s="71" t="s">
        <v>482</v>
      </c>
      <c r="F149" s="71" t="s">
        <v>442</v>
      </c>
      <c r="G149" s="71" t="s">
        <v>574</v>
      </c>
      <c r="H149" s="71" t="s">
        <v>446</v>
      </c>
      <c r="I149" s="71" t="s">
        <v>888</v>
      </c>
      <c r="J149" s="71" t="s">
        <v>446</v>
      </c>
      <c r="K149" s="76" t="s">
        <v>447</v>
      </c>
      <c r="L149" s="92">
        <v>44041</v>
      </c>
      <c r="M149" s="92"/>
      <c r="N149" s="92"/>
      <c r="O149" s="92"/>
      <c r="P149" s="76" t="s">
        <v>25</v>
      </c>
      <c r="Q149" s="92" t="s">
        <v>25</v>
      </c>
      <c r="R149" s="93">
        <v>1</v>
      </c>
      <c r="S149" s="92">
        <v>44041</v>
      </c>
      <c r="T149" s="74">
        <v>1</v>
      </c>
      <c r="U149" s="74" t="s">
        <v>425</v>
      </c>
      <c r="V149" s="94"/>
      <c r="W149" s="93"/>
      <c r="X149" s="74" t="s">
        <v>76</v>
      </c>
      <c r="Y149" s="74" t="s">
        <v>427</v>
      </c>
      <c r="Z149" s="74" t="s">
        <v>427</v>
      </c>
      <c r="AA149" s="74" t="s">
        <v>753</v>
      </c>
      <c r="AB149" s="76"/>
      <c r="AC149" s="77">
        <v>44047</v>
      </c>
      <c r="AD149" s="77">
        <v>44076</v>
      </c>
      <c r="AE149" s="78" t="s">
        <v>429</v>
      </c>
      <c r="AF149" s="82">
        <v>44132</v>
      </c>
      <c r="AG149" s="82"/>
      <c r="AH149" t="s">
        <v>383</v>
      </c>
    </row>
    <row r="150" spans="1:34" ht="35.1" customHeight="1">
      <c r="A150" s="71" t="s">
        <v>276</v>
      </c>
      <c r="B150" s="72" t="s">
        <v>889</v>
      </c>
      <c r="C150" s="71" t="s">
        <v>498</v>
      </c>
      <c r="D150" s="71" t="s">
        <v>25</v>
      </c>
      <c r="E150" s="71" t="s">
        <v>504</v>
      </c>
      <c r="F150" s="71" t="s">
        <v>499</v>
      </c>
      <c r="G150" s="71" t="s">
        <v>501</v>
      </c>
      <c r="H150" s="71" t="s">
        <v>501</v>
      </c>
      <c r="I150" s="71" t="s">
        <v>890</v>
      </c>
      <c r="J150" s="71" t="s">
        <v>891</v>
      </c>
      <c r="K150" s="71"/>
      <c r="L150" s="73">
        <v>44057</v>
      </c>
      <c r="M150" s="73">
        <v>44064</v>
      </c>
      <c r="N150" s="73"/>
      <c r="O150" s="73"/>
      <c r="P150" s="73" t="s">
        <v>25</v>
      </c>
      <c r="Q150" s="73" t="s">
        <v>25</v>
      </c>
      <c r="R150" s="73">
        <v>1</v>
      </c>
      <c r="S150" s="73">
        <v>44064</v>
      </c>
      <c r="T150" s="74">
        <v>1</v>
      </c>
      <c r="U150" s="74" t="s">
        <v>425</v>
      </c>
      <c r="V150" s="75"/>
      <c r="W150" s="74"/>
      <c r="X150" s="74" t="s">
        <v>76</v>
      </c>
      <c r="Y150" s="74" t="s">
        <v>427</v>
      </c>
      <c r="Z150" s="74" t="s">
        <v>427</v>
      </c>
      <c r="AA150" s="80" t="s">
        <v>456</v>
      </c>
      <c r="AB150" s="80"/>
      <c r="AC150" s="77">
        <v>44078</v>
      </c>
      <c r="AD150" s="77">
        <v>44078</v>
      </c>
      <c r="AE150" s="78" t="s">
        <v>429</v>
      </c>
      <c r="AF150" s="82">
        <v>44120</v>
      </c>
      <c r="AG150" s="82"/>
      <c r="AH150" t="s">
        <v>28</v>
      </c>
    </row>
    <row r="151" spans="1:34" ht="35.1" customHeight="1">
      <c r="A151" s="71" t="s">
        <v>277</v>
      </c>
      <c r="B151" s="72" t="s">
        <v>892</v>
      </c>
      <c r="C151" s="71" t="s">
        <v>421</v>
      </c>
      <c r="D151" s="71" t="s">
        <v>25</v>
      </c>
      <c r="E151" s="71" t="s">
        <v>482</v>
      </c>
      <c r="F151" s="71" t="s">
        <v>422</v>
      </c>
      <c r="G151" s="71" t="s">
        <v>423</v>
      </c>
      <c r="H151" s="71"/>
      <c r="I151" s="71"/>
      <c r="J151" s="71"/>
      <c r="K151" s="71" t="s">
        <v>424</v>
      </c>
      <c r="L151" s="73" t="s">
        <v>206</v>
      </c>
      <c r="M151" s="73" t="s">
        <v>206</v>
      </c>
      <c r="N151" s="73" t="s">
        <v>206</v>
      </c>
      <c r="O151" s="73" t="s">
        <v>206</v>
      </c>
      <c r="P151" s="73" t="s">
        <v>206</v>
      </c>
      <c r="Q151" s="73" t="s">
        <v>206</v>
      </c>
      <c r="R151" s="73" t="s">
        <v>206</v>
      </c>
      <c r="S151" s="73" t="s">
        <v>206</v>
      </c>
      <c r="T151" s="74">
        <v>1</v>
      </c>
      <c r="U151" s="74" t="s">
        <v>382</v>
      </c>
      <c r="V151" s="75"/>
      <c r="W151" s="74"/>
      <c r="X151" s="74" t="s">
        <v>382</v>
      </c>
      <c r="Y151" s="74" t="s">
        <v>437</v>
      </c>
      <c r="Z151" s="74" t="s">
        <v>437</v>
      </c>
      <c r="AA151" s="74" t="s">
        <v>893</v>
      </c>
      <c r="AB151" s="74"/>
      <c r="AC151" s="97">
        <v>44034</v>
      </c>
      <c r="AD151" s="77"/>
      <c r="AE151" s="78"/>
      <c r="AF151" s="82"/>
      <c r="AG151" s="82"/>
    </row>
    <row r="152" spans="1:34" ht="35.1" customHeight="1">
      <c r="A152" s="71" t="s">
        <v>278</v>
      </c>
      <c r="B152" s="72" t="s">
        <v>894</v>
      </c>
      <c r="C152" s="71" t="s">
        <v>460</v>
      </c>
      <c r="D152" s="71" t="s">
        <v>25</v>
      </c>
      <c r="E152" s="71" t="s">
        <v>482</v>
      </c>
      <c r="F152" s="71" t="s">
        <v>485</v>
      </c>
      <c r="G152" s="71" t="s">
        <v>595</v>
      </c>
      <c r="H152" s="71" t="s">
        <v>595</v>
      </c>
      <c r="I152" s="71" t="s">
        <v>895</v>
      </c>
      <c r="J152" s="71" t="s">
        <v>896</v>
      </c>
      <c r="K152" s="71" t="s">
        <v>424</v>
      </c>
      <c r="L152" s="73">
        <v>44032</v>
      </c>
      <c r="M152" s="73" t="s">
        <v>206</v>
      </c>
      <c r="N152" s="73" t="s">
        <v>206</v>
      </c>
      <c r="O152" s="73" t="s">
        <v>206</v>
      </c>
      <c r="P152" s="71" t="s">
        <v>206</v>
      </c>
      <c r="Q152" s="73" t="s">
        <v>206</v>
      </c>
      <c r="R152" s="74" t="s">
        <v>206</v>
      </c>
      <c r="S152" s="73" t="s">
        <v>206</v>
      </c>
      <c r="T152" s="74">
        <v>1</v>
      </c>
      <c r="U152" s="74" t="s">
        <v>382</v>
      </c>
      <c r="V152" s="75">
        <v>44377</v>
      </c>
      <c r="W152" s="74"/>
      <c r="X152" s="74" t="s">
        <v>382</v>
      </c>
      <c r="Y152" s="74" t="s">
        <v>437</v>
      </c>
      <c r="Z152" s="74" t="s">
        <v>437</v>
      </c>
      <c r="AA152" s="74" t="s">
        <v>897</v>
      </c>
      <c r="AB152" s="74"/>
      <c r="AC152" s="85">
        <v>44028</v>
      </c>
      <c r="AD152" s="85"/>
      <c r="AE152" s="86"/>
      <c r="AF152" s="82"/>
      <c r="AG152" s="87"/>
    </row>
    <row r="153" spans="1:34" ht="35.1" customHeight="1">
      <c r="A153" s="71" t="s">
        <v>279</v>
      </c>
      <c r="B153" s="72" t="s">
        <v>898</v>
      </c>
      <c r="C153" s="71" t="s">
        <v>467</v>
      </c>
      <c r="D153" s="71" t="s">
        <v>25</v>
      </c>
      <c r="E153" s="71" t="s">
        <v>482</v>
      </c>
      <c r="F153" s="71" t="s">
        <v>468</v>
      </c>
      <c r="G153" s="71" t="s">
        <v>469</v>
      </c>
      <c r="H153" s="71" t="s">
        <v>899</v>
      </c>
      <c r="I153" s="71" t="s">
        <v>900</v>
      </c>
      <c r="J153" s="71" t="s">
        <v>446</v>
      </c>
      <c r="K153" s="76" t="s">
        <v>464</v>
      </c>
      <c r="L153" s="102">
        <v>44036</v>
      </c>
      <c r="M153" s="102">
        <v>44043</v>
      </c>
      <c r="N153" s="92"/>
      <c r="O153" s="92"/>
      <c r="P153" s="76" t="s">
        <v>25</v>
      </c>
      <c r="Q153" s="92" t="s">
        <v>25</v>
      </c>
      <c r="R153" s="93">
        <v>1</v>
      </c>
      <c r="S153" s="102">
        <v>44043</v>
      </c>
      <c r="T153" s="74">
        <v>1</v>
      </c>
      <c r="U153" s="74" t="s">
        <v>425</v>
      </c>
      <c r="V153" s="94"/>
      <c r="W153" s="93"/>
      <c r="X153" s="74" t="s">
        <v>76</v>
      </c>
      <c r="Y153" s="74" t="s">
        <v>427</v>
      </c>
      <c r="Z153" s="74" t="s">
        <v>427</v>
      </c>
      <c r="AA153" s="74" t="s">
        <v>901</v>
      </c>
      <c r="AB153" s="74"/>
      <c r="AC153" s="99">
        <v>44069</v>
      </c>
      <c r="AD153" s="85">
        <v>44069</v>
      </c>
      <c r="AE153" s="86" t="s">
        <v>429</v>
      </c>
      <c r="AF153" s="87">
        <v>44104</v>
      </c>
      <c r="AG153" s="87">
        <v>44084</v>
      </c>
      <c r="AH153" t="s">
        <v>28</v>
      </c>
    </row>
    <row r="154" spans="1:34" ht="35.1" customHeight="1">
      <c r="A154" s="71" t="s">
        <v>281</v>
      </c>
      <c r="B154" s="72" t="s">
        <v>902</v>
      </c>
      <c r="C154" s="71" t="s">
        <v>467</v>
      </c>
      <c r="D154" s="71" t="s">
        <v>25</v>
      </c>
      <c r="E154" s="71" t="s">
        <v>482</v>
      </c>
      <c r="F154" s="71" t="s">
        <v>547</v>
      </c>
      <c r="G154" s="71" t="s">
        <v>548</v>
      </c>
      <c r="H154" s="71" t="s">
        <v>548</v>
      </c>
      <c r="I154" s="71" t="s">
        <v>549</v>
      </c>
      <c r="J154" s="71" t="s">
        <v>548</v>
      </c>
      <c r="K154" s="71"/>
      <c r="L154" s="73">
        <v>44033</v>
      </c>
      <c r="M154" s="73">
        <v>44057</v>
      </c>
      <c r="N154" s="71"/>
      <c r="O154" s="71"/>
      <c r="P154" s="71" t="s">
        <v>560</v>
      </c>
      <c r="Q154" s="73" t="s">
        <v>27</v>
      </c>
      <c r="R154" s="74">
        <v>0.9</v>
      </c>
      <c r="S154" s="73">
        <v>44057</v>
      </c>
      <c r="T154" s="74">
        <v>1</v>
      </c>
      <c r="U154" s="74" t="s">
        <v>425</v>
      </c>
      <c r="V154" s="75"/>
      <c r="W154" s="74"/>
      <c r="X154" s="74" t="s">
        <v>76</v>
      </c>
      <c r="Y154" s="74" t="s">
        <v>427</v>
      </c>
      <c r="Z154" s="74" t="s">
        <v>427</v>
      </c>
      <c r="AA154" s="74" t="s">
        <v>475</v>
      </c>
      <c r="AB154" s="80" t="s">
        <v>903</v>
      </c>
      <c r="AC154" s="77">
        <v>44060</v>
      </c>
      <c r="AD154" s="77">
        <v>44061</v>
      </c>
      <c r="AE154" s="78" t="s">
        <v>429</v>
      </c>
      <c r="AF154" s="82">
        <v>44074</v>
      </c>
      <c r="AG154" s="82">
        <v>44067</v>
      </c>
      <c r="AH154" t="s">
        <v>383</v>
      </c>
    </row>
    <row r="155" spans="1:34" ht="35.1" customHeight="1">
      <c r="A155" s="71" t="s">
        <v>283</v>
      </c>
      <c r="B155" s="72" t="s">
        <v>904</v>
      </c>
      <c r="C155" s="71" t="s">
        <v>630</v>
      </c>
      <c r="D155" s="71" t="s">
        <v>25</v>
      </c>
      <c r="E155" s="71" t="s">
        <v>482</v>
      </c>
      <c r="F155" s="71" t="s">
        <v>631</v>
      </c>
      <c r="G155" s="71" t="s">
        <v>632</v>
      </c>
      <c r="H155" s="71" t="s">
        <v>633</v>
      </c>
      <c r="I155" s="71" t="s">
        <v>905</v>
      </c>
      <c r="J155" s="71" t="s">
        <v>446</v>
      </c>
      <c r="K155" s="71" t="s">
        <v>447</v>
      </c>
      <c r="L155" s="73">
        <v>44033</v>
      </c>
      <c r="M155" s="73">
        <v>44060</v>
      </c>
      <c r="N155" s="73"/>
      <c r="O155" s="73"/>
      <c r="P155" s="71" t="s">
        <v>25</v>
      </c>
      <c r="Q155" s="73" t="s">
        <v>25</v>
      </c>
      <c r="R155" s="74">
        <v>1</v>
      </c>
      <c r="S155" s="73">
        <v>44060</v>
      </c>
      <c r="T155" s="74">
        <v>1</v>
      </c>
      <c r="U155" s="74" t="s">
        <v>425</v>
      </c>
      <c r="V155" s="75"/>
      <c r="W155" s="74"/>
      <c r="X155" s="74" t="s">
        <v>76</v>
      </c>
      <c r="Y155" s="74" t="s">
        <v>427</v>
      </c>
      <c r="Z155" s="74" t="s">
        <v>427</v>
      </c>
      <c r="AA155" s="74" t="s">
        <v>456</v>
      </c>
      <c r="AB155" s="76"/>
      <c r="AC155" s="77">
        <v>44078</v>
      </c>
      <c r="AD155" s="77">
        <v>44092</v>
      </c>
      <c r="AE155" s="78" t="s">
        <v>429</v>
      </c>
      <c r="AF155" s="82">
        <v>44092</v>
      </c>
      <c r="AG155" s="82"/>
      <c r="AH155" t="s">
        <v>28</v>
      </c>
    </row>
    <row r="156" spans="1:34" ht="35.1" customHeight="1">
      <c r="A156" s="71" t="s">
        <v>285</v>
      </c>
      <c r="B156" s="72" t="s">
        <v>906</v>
      </c>
      <c r="C156" s="71" t="s">
        <v>421</v>
      </c>
      <c r="D156" s="71" t="s">
        <v>25</v>
      </c>
      <c r="E156" s="71" t="s">
        <v>432</v>
      </c>
      <c r="F156" s="71" t="s">
        <v>422</v>
      </c>
      <c r="G156" s="71" t="s">
        <v>423</v>
      </c>
      <c r="H156" s="71" t="s">
        <v>491</v>
      </c>
      <c r="I156" s="71" t="s">
        <v>907</v>
      </c>
      <c r="J156" s="71" t="s">
        <v>908</v>
      </c>
      <c r="K156" s="71" t="s">
        <v>424</v>
      </c>
      <c r="L156" s="73">
        <v>44029</v>
      </c>
      <c r="M156" s="73">
        <v>44048</v>
      </c>
      <c r="N156" s="73"/>
      <c r="O156" s="73"/>
      <c r="P156" s="71" t="s">
        <v>25</v>
      </c>
      <c r="Q156" s="73" t="s">
        <v>25</v>
      </c>
      <c r="R156" s="74">
        <v>1</v>
      </c>
      <c r="S156" s="73">
        <v>44048</v>
      </c>
      <c r="T156" s="74">
        <v>1</v>
      </c>
      <c r="U156" s="74" t="s">
        <v>425</v>
      </c>
      <c r="V156" s="75"/>
      <c r="W156" s="74"/>
      <c r="X156" s="74" t="s">
        <v>76</v>
      </c>
      <c r="Y156" s="74" t="s">
        <v>427</v>
      </c>
      <c r="Z156" s="74" t="s">
        <v>427</v>
      </c>
      <c r="AA156" s="76" t="s">
        <v>909</v>
      </c>
      <c r="AB156" s="76"/>
      <c r="AC156" s="77">
        <v>44078</v>
      </c>
      <c r="AD156" s="77">
        <v>44078</v>
      </c>
      <c r="AE156" s="78" t="s">
        <v>429</v>
      </c>
      <c r="AF156" s="82">
        <v>44127</v>
      </c>
      <c r="AG156" s="82"/>
      <c r="AH156" t="s">
        <v>28</v>
      </c>
    </row>
    <row r="157" spans="1:34" ht="35.1" customHeight="1">
      <c r="A157" s="71" t="s">
        <v>287</v>
      </c>
      <c r="B157" s="72" t="s">
        <v>910</v>
      </c>
      <c r="C157" s="71" t="s">
        <v>460</v>
      </c>
      <c r="D157" s="71" t="s">
        <v>25</v>
      </c>
      <c r="E157" s="71" t="s">
        <v>441</v>
      </c>
      <c r="F157" s="71" t="s">
        <v>468</v>
      </c>
      <c r="G157" s="71" t="s">
        <v>469</v>
      </c>
      <c r="H157" s="71" t="s">
        <v>446</v>
      </c>
      <c r="I157" s="71" t="s">
        <v>911</v>
      </c>
      <c r="J157" s="71" t="s">
        <v>446</v>
      </c>
      <c r="K157" s="71" t="s">
        <v>464</v>
      </c>
      <c r="L157" s="73">
        <v>44034</v>
      </c>
      <c r="M157" s="73"/>
      <c r="N157" s="73"/>
      <c r="O157" s="73"/>
      <c r="P157" s="71" t="s">
        <v>605</v>
      </c>
      <c r="Q157" s="73" t="s">
        <v>25</v>
      </c>
      <c r="R157" s="74">
        <v>1</v>
      </c>
      <c r="S157" s="73">
        <v>44033</v>
      </c>
      <c r="T157" s="74">
        <v>1</v>
      </c>
      <c r="U157" s="74" t="s">
        <v>721</v>
      </c>
      <c r="V157" s="75"/>
      <c r="W157" s="74"/>
      <c r="X157" s="74" t="s">
        <v>23</v>
      </c>
      <c r="Y157" s="74" t="s">
        <v>437</v>
      </c>
      <c r="Z157" s="74" t="s">
        <v>437</v>
      </c>
      <c r="AA157" s="74" t="s">
        <v>912</v>
      </c>
      <c r="AB157" s="76"/>
      <c r="AC157" s="77">
        <v>44034</v>
      </c>
      <c r="AD157" s="77"/>
      <c r="AE157" s="78"/>
      <c r="AF157" s="82"/>
      <c r="AG157" s="82"/>
    </row>
    <row r="158" spans="1:34" ht="35.1" customHeight="1">
      <c r="A158" s="71" t="s">
        <v>289</v>
      </c>
      <c r="B158" s="72" t="s">
        <v>913</v>
      </c>
      <c r="C158" s="71" t="s">
        <v>440</v>
      </c>
      <c r="D158" s="71" t="s">
        <v>25</v>
      </c>
      <c r="E158" s="71" t="s">
        <v>533</v>
      </c>
      <c r="F158" s="71" t="s">
        <v>442</v>
      </c>
      <c r="G158" s="71" t="s">
        <v>443</v>
      </c>
      <c r="H158" s="71" t="s">
        <v>444</v>
      </c>
      <c r="I158" s="71" t="s">
        <v>914</v>
      </c>
      <c r="J158" s="71" t="s">
        <v>446</v>
      </c>
      <c r="K158" s="71" t="s">
        <v>447</v>
      </c>
      <c r="L158" s="73">
        <v>44054</v>
      </c>
      <c r="M158" s="73">
        <v>44077</v>
      </c>
      <c r="N158" s="73"/>
      <c r="O158" s="73"/>
      <c r="P158" s="71" t="s">
        <v>25</v>
      </c>
      <c r="Q158" s="73" t="s">
        <v>25</v>
      </c>
      <c r="R158" s="74">
        <v>1</v>
      </c>
      <c r="S158" s="73">
        <v>44062</v>
      </c>
      <c r="T158" s="74">
        <v>1</v>
      </c>
      <c r="U158" s="74" t="s">
        <v>425</v>
      </c>
      <c r="V158" s="75"/>
      <c r="W158" s="74"/>
      <c r="X158" s="74" t="s">
        <v>76</v>
      </c>
      <c r="Y158" s="74" t="s">
        <v>427</v>
      </c>
      <c r="Z158" s="74" t="s">
        <v>427</v>
      </c>
      <c r="AA158" s="74" t="s">
        <v>456</v>
      </c>
      <c r="AB158" s="76"/>
      <c r="AC158" s="77">
        <v>44078</v>
      </c>
      <c r="AD158" s="77">
        <v>44078</v>
      </c>
      <c r="AE158" s="78" t="s">
        <v>429</v>
      </c>
      <c r="AF158" s="87">
        <v>44099</v>
      </c>
      <c r="AG158" s="82"/>
      <c r="AH158" t="s">
        <v>383</v>
      </c>
    </row>
    <row r="159" spans="1:34" ht="35.1" customHeight="1">
      <c r="A159" s="71" t="s">
        <v>294</v>
      </c>
      <c r="B159" s="72" t="s">
        <v>915</v>
      </c>
      <c r="C159" s="71" t="s">
        <v>573</v>
      </c>
      <c r="D159" s="71" t="s">
        <v>25</v>
      </c>
      <c r="E159" s="71" t="s">
        <v>533</v>
      </c>
      <c r="F159" s="71" t="s">
        <v>539</v>
      </c>
      <c r="G159" s="71" t="s">
        <v>534</v>
      </c>
      <c r="H159" s="71" t="s">
        <v>535</v>
      </c>
      <c r="I159" s="71" t="s">
        <v>637</v>
      </c>
      <c r="J159" s="71" t="s">
        <v>638</v>
      </c>
      <c r="K159" s="71" t="s">
        <v>447</v>
      </c>
      <c r="L159" s="73">
        <v>44053</v>
      </c>
      <c r="M159" s="73">
        <v>44069</v>
      </c>
      <c r="N159" s="71"/>
      <c r="O159" s="71"/>
      <c r="P159" s="71" t="s">
        <v>25</v>
      </c>
      <c r="Q159" s="73" t="s">
        <v>25</v>
      </c>
      <c r="R159" s="74">
        <v>1</v>
      </c>
      <c r="S159" s="73">
        <v>44069</v>
      </c>
      <c r="T159" s="74">
        <v>1</v>
      </c>
      <c r="U159" s="74" t="s">
        <v>425</v>
      </c>
      <c r="V159" s="75"/>
      <c r="W159" s="75"/>
      <c r="X159" s="74" t="s">
        <v>76</v>
      </c>
      <c r="Y159" s="74" t="s">
        <v>427</v>
      </c>
      <c r="Z159" s="74" t="s">
        <v>427</v>
      </c>
      <c r="AA159" s="74" t="s">
        <v>456</v>
      </c>
      <c r="AB159" s="74"/>
      <c r="AC159" s="97">
        <v>44078</v>
      </c>
      <c r="AD159" s="77">
        <v>44084</v>
      </c>
      <c r="AE159" s="78" t="s">
        <v>429</v>
      </c>
      <c r="AF159" s="82">
        <v>44084</v>
      </c>
      <c r="AG159" s="82"/>
      <c r="AH159" t="s">
        <v>458</v>
      </c>
    </row>
    <row r="160" spans="1:34" ht="35.1" customHeight="1">
      <c r="A160" s="71" t="s">
        <v>297</v>
      </c>
      <c r="B160" s="72" t="s">
        <v>916</v>
      </c>
      <c r="C160" s="71" t="s">
        <v>538</v>
      </c>
      <c r="D160" s="71" t="s">
        <v>25</v>
      </c>
      <c r="E160" s="71" t="s">
        <v>441</v>
      </c>
      <c r="F160" s="71" t="s">
        <v>653</v>
      </c>
      <c r="G160" s="71" t="s">
        <v>668</v>
      </c>
      <c r="H160" s="71" t="s">
        <v>917</v>
      </c>
      <c r="I160" s="71" t="s">
        <v>918</v>
      </c>
      <c r="J160" s="71" t="s">
        <v>446</v>
      </c>
      <c r="K160" s="71" t="s">
        <v>447</v>
      </c>
      <c r="L160" s="73">
        <v>44021</v>
      </c>
      <c r="M160" s="73">
        <v>44046</v>
      </c>
      <c r="N160" s="71"/>
      <c r="O160" s="71"/>
      <c r="P160" s="71" t="s">
        <v>25</v>
      </c>
      <c r="Q160" s="73" t="s">
        <v>25</v>
      </c>
      <c r="R160" s="74">
        <v>1</v>
      </c>
      <c r="S160" s="73">
        <v>44046</v>
      </c>
      <c r="T160" s="74">
        <v>1</v>
      </c>
      <c r="U160" s="74" t="s">
        <v>425</v>
      </c>
      <c r="V160" s="75"/>
      <c r="W160" s="74"/>
      <c r="X160" s="74" t="s">
        <v>76</v>
      </c>
      <c r="Y160" s="74" t="s">
        <v>427</v>
      </c>
      <c r="Z160" s="74" t="s">
        <v>427</v>
      </c>
      <c r="AA160" s="74" t="s">
        <v>919</v>
      </c>
      <c r="AB160" s="74"/>
      <c r="AC160" s="77">
        <v>44047</v>
      </c>
      <c r="AD160" s="77">
        <v>44084</v>
      </c>
      <c r="AE160" s="78" t="s">
        <v>429</v>
      </c>
      <c r="AF160" s="87">
        <v>44090</v>
      </c>
      <c r="AG160" s="82"/>
      <c r="AH160" t="s">
        <v>28</v>
      </c>
    </row>
    <row r="161" spans="1:34" ht="35.1" customHeight="1">
      <c r="A161" s="71" t="s">
        <v>299</v>
      </c>
      <c r="B161" s="72" t="s">
        <v>920</v>
      </c>
      <c r="C161" s="71" t="s">
        <v>538</v>
      </c>
      <c r="D161" s="71" t="s">
        <v>25</v>
      </c>
      <c r="E161" s="71" t="s">
        <v>441</v>
      </c>
      <c r="F161" s="71" t="s">
        <v>653</v>
      </c>
      <c r="G161" s="71" t="s">
        <v>668</v>
      </c>
      <c r="H161" s="71" t="s">
        <v>549</v>
      </c>
      <c r="I161" s="71" t="s">
        <v>921</v>
      </c>
      <c r="J161" s="71" t="s">
        <v>446</v>
      </c>
      <c r="K161" s="71" t="s">
        <v>447</v>
      </c>
      <c r="L161" s="73">
        <v>44021</v>
      </c>
      <c r="M161" s="73">
        <v>44054</v>
      </c>
      <c r="N161" s="71"/>
      <c r="O161" s="71"/>
      <c r="P161" s="71" t="s">
        <v>605</v>
      </c>
      <c r="Q161" s="73" t="s">
        <v>25</v>
      </c>
      <c r="R161" s="74">
        <v>1</v>
      </c>
      <c r="S161" s="73">
        <v>44040</v>
      </c>
      <c r="T161" s="74">
        <v>1</v>
      </c>
      <c r="U161" s="74" t="s">
        <v>425</v>
      </c>
      <c r="V161" s="75"/>
      <c r="W161" s="74"/>
      <c r="X161" s="74" t="s">
        <v>76</v>
      </c>
      <c r="Y161" s="74" t="s">
        <v>427</v>
      </c>
      <c r="Z161" s="74" t="s">
        <v>427</v>
      </c>
      <c r="AA161" s="74" t="s">
        <v>456</v>
      </c>
      <c r="AB161" s="76"/>
      <c r="AC161" s="77">
        <v>44078</v>
      </c>
      <c r="AD161" s="77">
        <v>44078</v>
      </c>
      <c r="AE161" s="78" t="s">
        <v>429</v>
      </c>
      <c r="AF161" s="87">
        <v>44083</v>
      </c>
      <c r="AG161" s="82"/>
      <c r="AH161" t="s">
        <v>458</v>
      </c>
    </row>
    <row r="162" spans="1:34" ht="35.1" customHeight="1">
      <c r="A162" s="71" t="s">
        <v>301</v>
      </c>
      <c r="B162" s="72" t="s">
        <v>922</v>
      </c>
      <c r="C162" s="71" t="s">
        <v>630</v>
      </c>
      <c r="D162" s="71" t="s">
        <v>25</v>
      </c>
      <c r="E162" s="71" t="s">
        <v>533</v>
      </c>
      <c r="F162" s="71" t="s">
        <v>631</v>
      </c>
      <c r="G162" s="71" t="s">
        <v>632</v>
      </c>
      <c r="H162" s="71" t="s">
        <v>632</v>
      </c>
      <c r="I162" s="71" t="s">
        <v>923</v>
      </c>
      <c r="J162" s="71" t="s">
        <v>923</v>
      </c>
      <c r="K162" s="71" t="s">
        <v>447</v>
      </c>
      <c r="L162" s="73">
        <v>44043</v>
      </c>
      <c r="M162" s="73">
        <v>44061</v>
      </c>
      <c r="N162" s="73"/>
      <c r="O162" s="73"/>
      <c r="P162" s="73" t="s">
        <v>25</v>
      </c>
      <c r="Q162" s="73" t="s">
        <v>25</v>
      </c>
      <c r="R162" s="73">
        <v>1</v>
      </c>
      <c r="S162" s="73">
        <v>44061</v>
      </c>
      <c r="T162" s="74">
        <v>1</v>
      </c>
      <c r="U162" s="74" t="s">
        <v>425</v>
      </c>
      <c r="V162" s="75"/>
      <c r="W162" s="74"/>
      <c r="X162" s="74" t="s">
        <v>76</v>
      </c>
      <c r="Y162" s="74" t="s">
        <v>427</v>
      </c>
      <c r="Z162" s="74" t="s">
        <v>427</v>
      </c>
      <c r="AA162" s="74" t="s">
        <v>456</v>
      </c>
      <c r="AB162" s="74"/>
      <c r="AC162" s="77">
        <v>44078</v>
      </c>
      <c r="AD162" s="77">
        <v>44078</v>
      </c>
      <c r="AE162" s="78" t="s">
        <v>429</v>
      </c>
      <c r="AF162" s="82">
        <v>44083</v>
      </c>
      <c r="AG162" s="82"/>
      <c r="AH162" t="s">
        <v>28</v>
      </c>
    </row>
    <row r="163" spans="1:34" ht="35.1" customHeight="1">
      <c r="A163" s="71" t="s">
        <v>303</v>
      </c>
      <c r="B163" s="72" t="s">
        <v>924</v>
      </c>
      <c r="C163" s="71" t="s">
        <v>630</v>
      </c>
      <c r="D163" s="71" t="s">
        <v>25</v>
      </c>
      <c r="E163" s="71" t="s">
        <v>482</v>
      </c>
      <c r="F163" s="71" t="s">
        <v>529</v>
      </c>
      <c r="G163" s="71" t="s">
        <v>529</v>
      </c>
      <c r="H163" s="71" t="s">
        <v>925</v>
      </c>
      <c r="I163" s="71" t="s">
        <v>529</v>
      </c>
      <c r="J163" s="71" t="s">
        <v>446</v>
      </c>
      <c r="K163" s="71" t="s">
        <v>464</v>
      </c>
      <c r="L163" s="73">
        <v>44036</v>
      </c>
      <c r="M163" s="73" t="s">
        <v>206</v>
      </c>
      <c r="N163" s="71" t="s">
        <v>206</v>
      </c>
      <c r="O163" s="71" t="s">
        <v>206</v>
      </c>
      <c r="P163" s="71" t="s">
        <v>206</v>
      </c>
      <c r="Q163" s="73" t="s">
        <v>206</v>
      </c>
      <c r="R163" s="74" t="s">
        <v>206</v>
      </c>
      <c r="S163" s="73" t="s">
        <v>206</v>
      </c>
      <c r="T163" s="74">
        <v>1</v>
      </c>
      <c r="U163" s="74" t="s">
        <v>382</v>
      </c>
      <c r="V163" s="75">
        <v>42369</v>
      </c>
      <c r="W163" s="74"/>
      <c r="X163" s="74" t="s">
        <v>382</v>
      </c>
      <c r="Y163" s="74" t="s">
        <v>437</v>
      </c>
      <c r="Z163" s="74" t="s">
        <v>437</v>
      </c>
      <c r="AA163" s="74" t="s">
        <v>926</v>
      </c>
      <c r="AB163" s="76"/>
      <c r="AC163" s="85">
        <v>44035</v>
      </c>
      <c r="AD163" s="85"/>
      <c r="AE163" s="86"/>
      <c r="AF163" s="87"/>
      <c r="AG163" s="82"/>
    </row>
    <row r="164" spans="1:34" ht="35.1" customHeight="1">
      <c r="A164" s="71" t="s">
        <v>304</v>
      </c>
      <c r="B164" s="72" t="s">
        <v>927</v>
      </c>
      <c r="C164" s="71" t="s">
        <v>630</v>
      </c>
      <c r="D164" s="71" t="s">
        <v>25</v>
      </c>
      <c r="E164" s="71" t="s">
        <v>432</v>
      </c>
      <c r="F164" s="71" t="s">
        <v>631</v>
      </c>
      <c r="G164" s="71" t="s">
        <v>632</v>
      </c>
      <c r="H164" s="71" t="s">
        <v>632</v>
      </c>
      <c r="I164" s="71" t="s">
        <v>928</v>
      </c>
      <c r="J164" s="71" t="s">
        <v>928</v>
      </c>
      <c r="K164" s="71" t="s">
        <v>447</v>
      </c>
      <c r="L164" s="73">
        <v>44025</v>
      </c>
      <c r="M164" s="73"/>
      <c r="N164" s="71"/>
      <c r="O164" s="71"/>
      <c r="P164" s="71" t="s">
        <v>25</v>
      </c>
      <c r="Q164" s="73" t="s">
        <v>25</v>
      </c>
      <c r="R164" s="74">
        <v>1</v>
      </c>
      <c r="S164" s="73">
        <v>44026</v>
      </c>
      <c r="T164" s="74">
        <v>1</v>
      </c>
      <c r="U164" s="74" t="s">
        <v>425</v>
      </c>
      <c r="V164" s="75"/>
      <c r="W164" s="74"/>
      <c r="X164" s="74" t="s">
        <v>76</v>
      </c>
      <c r="Y164" s="74" t="s">
        <v>427</v>
      </c>
      <c r="Z164" s="74" t="s">
        <v>427</v>
      </c>
      <c r="AA164" s="76" t="s">
        <v>475</v>
      </c>
      <c r="AB164" s="76"/>
      <c r="AC164" s="77">
        <v>44060</v>
      </c>
      <c r="AD164" s="77">
        <v>44056</v>
      </c>
      <c r="AE164" s="78" t="s">
        <v>429</v>
      </c>
      <c r="AF164" s="87">
        <v>44057</v>
      </c>
      <c r="AG164" s="82"/>
      <c r="AH164" t="s">
        <v>383</v>
      </c>
    </row>
    <row r="165" spans="1:34" ht="35.1" customHeight="1">
      <c r="A165" s="71" t="s">
        <v>305</v>
      </c>
      <c r="B165" s="72" t="s">
        <v>305</v>
      </c>
      <c r="C165" s="71" t="s">
        <v>630</v>
      </c>
      <c r="D165" s="71" t="s">
        <v>25</v>
      </c>
      <c r="E165" s="71" t="s">
        <v>432</v>
      </c>
      <c r="F165" s="71" t="s">
        <v>631</v>
      </c>
      <c r="G165" s="71" t="s">
        <v>632</v>
      </c>
      <c r="H165" s="71" t="s">
        <v>632</v>
      </c>
      <c r="I165" s="71" t="s">
        <v>929</v>
      </c>
      <c r="J165" s="71" t="s">
        <v>930</v>
      </c>
      <c r="K165" s="71" t="s">
        <v>447</v>
      </c>
      <c r="L165" s="73">
        <v>44025</v>
      </c>
      <c r="M165" s="73"/>
      <c r="N165" s="73"/>
      <c r="O165" s="73"/>
      <c r="P165" s="73" t="s">
        <v>25</v>
      </c>
      <c r="Q165" s="73" t="s">
        <v>25</v>
      </c>
      <c r="R165" s="73">
        <v>1</v>
      </c>
      <c r="S165" s="73">
        <v>44026</v>
      </c>
      <c r="T165" s="74">
        <v>1</v>
      </c>
      <c r="U165" s="74" t="s">
        <v>425</v>
      </c>
      <c r="V165" s="75"/>
      <c r="W165" s="74"/>
      <c r="X165" s="74" t="s">
        <v>76</v>
      </c>
      <c r="Y165" s="74" t="s">
        <v>427</v>
      </c>
      <c r="Z165" s="74" t="s">
        <v>427</v>
      </c>
      <c r="AA165" s="74" t="s">
        <v>931</v>
      </c>
      <c r="AB165" s="74"/>
      <c r="AC165" s="97">
        <v>44074</v>
      </c>
      <c r="AD165" s="77">
        <v>44074</v>
      </c>
      <c r="AE165" s="78" t="s">
        <v>429</v>
      </c>
      <c r="AF165" s="82">
        <v>44074</v>
      </c>
      <c r="AG165" s="82"/>
      <c r="AH165" t="s">
        <v>28</v>
      </c>
    </row>
    <row r="166" spans="1:34" ht="35.1" customHeight="1">
      <c r="A166" s="71" t="s">
        <v>307</v>
      </c>
      <c r="B166" s="72" t="s">
        <v>932</v>
      </c>
      <c r="C166" s="71" t="s">
        <v>630</v>
      </c>
      <c r="D166" s="71" t="s">
        <v>25</v>
      </c>
      <c r="E166" s="71" t="s">
        <v>441</v>
      </c>
      <c r="F166" s="71" t="s">
        <v>631</v>
      </c>
      <c r="G166" s="71" t="s">
        <v>632</v>
      </c>
      <c r="H166" s="71" t="s">
        <v>632</v>
      </c>
      <c r="I166" s="71" t="s">
        <v>933</v>
      </c>
      <c r="J166" s="71" t="s">
        <v>933</v>
      </c>
      <c r="K166" s="71" t="s">
        <v>447</v>
      </c>
      <c r="L166" s="73" t="s">
        <v>206</v>
      </c>
      <c r="M166" s="73" t="s">
        <v>206</v>
      </c>
      <c r="N166" s="73" t="s">
        <v>206</v>
      </c>
      <c r="O166" s="73" t="s">
        <v>206</v>
      </c>
      <c r="P166" s="73" t="s">
        <v>206</v>
      </c>
      <c r="Q166" s="73" t="s">
        <v>206</v>
      </c>
      <c r="R166" s="73" t="s">
        <v>206</v>
      </c>
      <c r="S166" s="73" t="s">
        <v>206</v>
      </c>
      <c r="T166" s="74">
        <v>1</v>
      </c>
      <c r="U166" s="74" t="s">
        <v>382</v>
      </c>
      <c r="V166" s="75">
        <v>44378</v>
      </c>
      <c r="W166" s="74"/>
      <c r="X166" s="74" t="s">
        <v>382</v>
      </c>
      <c r="Y166" s="74" t="s">
        <v>437</v>
      </c>
      <c r="Z166" s="74" t="s">
        <v>437</v>
      </c>
      <c r="AA166" s="80" t="s">
        <v>934</v>
      </c>
      <c r="AB166" s="80"/>
      <c r="AC166" s="81">
        <v>44021</v>
      </c>
      <c r="AD166" s="77"/>
      <c r="AE166" s="78"/>
      <c r="AF166" s="82"/>
      <c r="AG166" s="82"/>
    </row>
    <row r="167" spans="1:34" ht="35.1" customHeight="1">
      <c r="A167" s="71" t="s">
        <v>308</v>
      </c>
      <c r="B167" s="72" t="s">
        <v>935</v>
      </c>
      <c r="C167" s="71" t="s">
        <v>498</v>
      </c>
      <c r="D167" s="76" t="s">
        <v>25</v>
      </c>
      <c r="E167" s="71" t="s">
        <v>482</v>
      </c>
      <c r="F167" s="71" t="s">
        <v>513</v>
      </c>
      <c r="G167" s="71" t="s">
        <v>936</v>
      </c>
      <c r="H167" s="71" t="s">
        <v>936</v>
      </c>
      <c r="I167" s="71" t="s">
        <v>937</v>
      </c>
      <c r="J167" s="71" t="s">
        <v>446</v>
      </c>
      <c r="K167" s="71" t="s">
        <v>464</v>
      </c>
      <c r="L167" s="73">
        <v>44032</v>
      </c>
      <c r="M167" s="73" t="s">
        <v>206</v>
      </c>
      <c r="N167" s="73" t="s">
        <v>206</v>
      </c>
      <c r="O167" s="73" t="s">
        <v>206</v>
      </c>
      <c r="P167" s="73" t="s">
        <v>206</v>
      </c>
      <c r="Q167" s="73" t="s">
        <v>206</v>
      </c>
      <c r="R167" s="73" t="s">
        <v>206</v>
      </c>
      <c r="S167" s="73" t="s">
        <v>206</v>
      </c>
      <c r="T167" s="74">
        <v>1</v>
      </c>
      <c r="U167" s="74" t="s">
        <v>382</v>
      </c>
      <c r="V167" s="75">
        <v>44196</v>
      </c>
      <c r="W167" s="74"/>
      <c r="X167" s="74" t="s">
        <v>382</v>
      </c>
      <c r="Y167" s="74" t="s">
        <v>437</v>
      </c>
      <c r="Z167" s="74" t="s">
        <v>437</v>
      </c>
      <c r="AA167" s="80" t="s">
        <v>938</v>
      </c>
      <c r="AB167" s="76"/>
      <c r="AC167" s="77">
        <v>44027</v>
      </c>
      <c r="AD167" s="77"/>
      <c r="AE167" s="78"/>
      <c r="AF167" s="82"/>
      <c r="AG167" s="82"/>
    </row>
    <row r="168" spans="1:34" ht="35.1" customHeight="1">
      <c r="A168" s="71" t="s">
        <v>309</v>
      </c>
      <c r="B168" s="72" t="s">
        <v>939</v>
      </c>
      <c r="C168" s="71" t="s">
        <v>467</v>
      </c>
      <c r="D168" s="71" t="s">
        <v>25</v>
      </c>
      <c r="E168" s="71" t="s">
        <v>504</v>
      </c>
      <c r="F168" s="71" t="s">
        <v>468</v>
      </c>
      <c r="G168" s="71" t="s">
        <v>469</v>
      </c>
      <c r="H168" s="71" t="s">
        <v>446</v>
      </c>
      <c r="I168" s="71" t="s">
        <v>589</v>
      </c>
      <c r="J168" s="71" t="s">
        <v>446</v>
      </c>
      <c r="K168" s="71" t="s">
        <v>464</v>
      </c>
      <c r="L168" s="73">
        <v>44041</v>
      </c>
      <c r="M168" s="73" t="s">
        <v>206</v>
      </c>
      <c r="N168" s="73" t="s">
        <v>206</v>
      </c>
      <c r="O168" s="73" t="s">
        <v>206</v>
      </c>
      <c r="P168" s="71" t="s">
        <v>206</v>
      </c>
      <c r="Q168" s="73" t="s">
        <v>206</v>
      </c>
      <c r="R168" s="74" t="s">
        <v>206</v>
      </c>
      <c r="S168" s="73" t="s">
        <v>206</v>
      </c>
      <c r="T168" s="74">
        <v>1</v>
      </c>
      <c r="U168" s="74" t="s">
        <v>721</v>
      </c>
      <c r="V168" s="75"/>
      <c r="W168" s="74"/>
      <c r="X168" s="74" t="s">
        <v>23</v>
      </c>
      <c r="Y168" s="74" t="s">
        <v>437</v>
      </c>
      <c r="Z168" s="74" t="s">
        <v>437</v>
      </c>
      <c r="AA168" s="71" t="s">
        <v>940</v>
      </c>
      <c r="AB168" s="71"/>
      <c r="AC168" s="77">
        <v>44041</v>
      </c>
      <c r="AD168" s="77"/>
      <c r="AE168" s="78"/>
      <c r="AF168" s="82"/>
      <c r="AG168" s="82"/>
    </row>
    <row r="169" spans="1:34" ht="35.1" customHeight="1">
      <c r="A169" s="71" t="s">
        <v>310</v>
      </c>
      <c r="B169" s="72" t="s">
        <v>941</v>
      </c>
      <c r="C169" s="71" t="s">
        <v>498</v>
      </c>
      <c r="D169" s="71" t="s">
        <v>25</v>
      </c>
      <c r="E169" s="71" t="s">
        <v>482</v>
      </c>
      <c r="F169" s="71" t="s">
        <v>499</v>
      </c>
      <c r="G169" s="71" t="s">
        <v>500</v>
      </c>
      <c r="H169" s="71" t="s">
        <v>942</v>
      </c>
      <c r="I169" s="71" t="s">
        <v>943</v>
      </c>
      <c r="J169" s="71" t="s">
        <v>944</v>
      </c>
      <c r="K169" s="71" t="s">
        <v>424</v>
      </c>
      <c r="L169" s="73">
        <v>44034</v>
      </c>
      <c r="M169" s="73">
        <v>44048</v>
      </c>
      <c r="N169" s="73"/>
      <c r="O169" s="73"/>
      <c r="P169" s="73" t="s">
        <v>25</v>
      </c>
      <c r="Q169" s="73" t="s">
        <v>25</v>
      </c>
      <c r="R169" s="73">
        <v>1</v>
      </c>
      <c r="S169" s="73">
        <v>44048</v>
      </c>
      <c r="T169" s="74">
        <v>1</v>
      </c>
      <c r="U169" s="74" t="s">
        <v>425</v>
      </c>
      <c r="V169" s="75"/>
      <c r="W169" s="74"/>
      <c r="X169" s="74" t="s">
        <v>76</v>
      </c>
      <c r="Y169" s="74" t="s">
        <v>427</v>
      </c>
      <c r="Z169" s="74" t="s">
        <v>427</v>
      </c>
      <c r="AA169" s="74" t="s">
        <v>945</v>
      </c>
      <c r="AB169" s="74"/>
      <c r="AC169" s="97">
        <v>44047</v>
      </c>
      <c r="AD169" s="77">
        <v>44076</v>
      </c>
      <c r="AE169" s="78" t="s">
        <v>429</v>
      </c>
      <c r="AF169" s="82">
        <v>44097</v>
      </c>
      <c r="AG169" s="82"/>
      <c r="AH169" t="s">
        <v>28</v>
      </c>
    </row>
    <row r="170" spans="1:34" ht="35.1" customHeight="1">
      <c r="A170" s="71" t="s">
        <v>312</v>
      </c>
      <c r="B170" s="72" t="s">
        <v>946</v>
      </c>
      <c r="C170" s="71" t="s">
        <v>421</v>
      </c>
      <c r="D170" s="71" t="s">
        <v>25</v>
      </c>
      <c r="E170" s="103" t="s">
        <v>533</v>
      </c>
      <c r="F170" s="71" t="s">
        <v>422</v>
      </c>
      <c r="G170" s="71" t="s">
        <v>423</v>
      </c>
      <c r="H170" s="71" t="s">
        <v>446</v>
      </c>
      <c r="I170" s="71" t="s">
        <v>947</v>
      </c>
      <c r="J170" s="71" t="s">
        <v>446</v>
      </c>
      <c r="K170" s="71" t="s">
        <v>424</v>
      </c>
      <c r="L170" s="73">
        <v>44049</v>
      </c>
      <c r="M170" s="73" t="s">
        <v>206</v>
      </c>
      <c r="N170" s="73" t="s">
        <v>206</v>
      </c>
      <c r="O170" s="73" t="s">
        <v>206</v>
      </c>
      <c r="P170" s="71" t="s">
        <v>206</v>
      </c>
      <c r="Q170" s="73" t="s">
        <v>206</v>
      </c>
      <c r="R170" s="74" t="s">
        <v>206</v>
      </c>
      <c r="S170" s="73" t="s">
        <v>206</v>
      </c>
      <c r="T170" s="74">
        <v>1</v>
      </c>
      <c r="U170" s="74" t="s">
        <v>948</v>
      </c>
      <c r="V170" s="75"/>
      <c r="W170" s="74"/>
      <c r="X170" s="74" t="s">
        <v>23</v>
      </c>
      <c r="Y170" s="74" t="s">
        <v>437</v>
      </c>
      <c r="Z170" s="74" t="s">
        <v>437</v>
      </c>
      <c r="AA170" s="76" t="s">
        <v>949</v>
      </c>
      <c r="AB170" s="76"/>
      <c r="AC170" s="77">
        <v>44032</v>
      </c>
      <c r="AD170" s="77"/>
      <c r="AE170" s="78"/>
      <c r="AF170" s="82"/>
      <c r="AG170" s="82"/>
    </row>
    <row r="171" spans="1:34" ht="35.1" customHeight="1">
      <c r="A171" s="71" t="s">
        <v>313</v>
      </c>
      <c r="B171" s="72"/>
      <c r="C171" s="71" t="s">
        <v>421</v>
      </c>
      <c r="D171" s="71" t="s">
        <v>25</v>
      </c>
      <c r="E171" s="71">
        <v>37838</v>
      </c>
      <c r="F171" s="71" t="s">
        <v>422</v>
      </c>
      <c r="G171" s="71" t="s">
        <v>423</v>
      </c>
      <c r="H171" s="71"/>
      <c r="I171" s="71"/>
      <c r="J171" s="71"/>
      <c r="K171" s="71" t="s">
        <v>424</v>
      </c>
      <c r="L171" s="73">
        <v>44061</v>
      </c>
      <c r="M171" s="73"/>
      <c r="N171" s="73"/>
      <c r="O171" s="73"/>
      <c r="P171" s="71" t="s">
        <v>25</v>
      </c>
      <c r="Q171" s="73" t="s">
        <v>25</v>
      </c>
      <c r="R171" s="74">
        <v>1</v>
      </c>
      <c r="S171" s="73">
        <v>44061</v>
      </c>
      <c r="T171" s="74">
        <v>1</v>
      </c>
      <c r="U171" s="74" t="s">
        <v>425</v>
      </c>
      <c r="V171" s="73"/>
      <c r="W171" s="74"/>
      <c r="X171" s="74" t="s">
        <v>76</v>
      </c>
      <c r="Y171" s="74" t="s">
        <v>427</v>
      </c>
      <c r="Z171" s="74" t="s">
        <v>427</v>
      </c>
      <c r="AA171" s="80" t="s">
        <v>950</v>
      </c>
      <c r="AB171" s="76"/>
      <c r="AC171" s="73">
        <v>44067</v>
      </c>
      <c r="AD171" s="77">
        <v>44082</v>
      </c>
      <c r="AE171" s="78" t="s">
        <v>429</v>
      </c>
      <c r="AF171" s="82">
        <v>44090</v>
      </c>
      <c r="AG171" s="82"/>
      <c r="AH171" t="s">
        <v>28</v>
      </c>
    </row>
    <row r="172" spans="1:34" ht="35.1" customHeight="1">
      <c r="A172" s="71" t="s">
        <v>315</v>
      </c>
      <c r="B172" s="72" t="s">
        <v>951</v>
      </c>
      <c r="C172" s="71" t="s">
        <v>440</v>
      </c>
      <c r="D172" s="71" t="s">
        <v>25</v>
      </c>
      <c r="E172" s="71" t="s">
        <v>432</v>
      </c>
      <c r="F172" s="71" t="s">
        <v>442</v>
      </c>
      <c r="G172" s="71" t="s">
        <v>443</v>
      </c>
      <c r="H172" s="71" t="s">
        <v>444</v>
      </c>
      <c r="I172" s="71" t="s">
        <v>557</v>
      </c>
      <c r="J172" s="71" t="s">
        <v>446</v>
      </c>
      <c r="K172" s="71" t="s">
        <v>447</v>
      </c>
      <c r="L172" s="73">
        <v>44028</v>
      </c>
      <c r="M172" s="73">
        <v>44063</v>
      </c>
      <c r="N172" s="71"/>
      <c r="O172" s="71"/>
      <c r="P172" s="71" t="s">
        <v>25</v>
      </c>
      <c r="Q172" s="73" t="s">
        <v>25</v>
      </c>
      <c r="R172" s="74">
        <v>1</v>
      </c>
      <c r="S172" s="73">
        <v>44063</v>
      </c>
      <c r="T172" s="74">
        <v>1</v>
      </c>
      <c r="U172" s="74" t="s">
        <v>382</v>
      </c>
      <c r="V172" s="75">
        <v>44196</v>
      </c>
      <c r="W172" s="74"/>
      <c r="X172" s="74" t="s">
        <v>382</v>
      </c>
      <c r="Y172" s="74" t="s">
        <v>437</v>
      </c>
      <c r="Z172" s="74" t="s">
        <v>437</v>
      </c>
      <c r="AA172" s="76" t="s">
        <v>952</v>
      </c>
      <c r="AB172" s="76"/>
      <c r="AC172" s="77">
        <v>44063</v>
      </c>
      <c r="AD172" s="77"/>
      <c r="AE172" s="78"/>
      <c r="AF172" s="82"/>
      <c r="AG172" s="82"/>
    </row>
    <row r="173" spans="1:34" ht="35.1" customHeight="1">
      <c r="A173" s="71" t="s">
        <v>316</v>
      </c>
      <c r="B173" s="72" t="s">
        <v>953</v>
      </c>
      <c r="C173" s="104" t="s">
        <v>460</v>
      </c>
      <c r="D173" s="71" t="s">
        <v>25</v>
      </c>
      <c r="E173" s="71" t="s">
        <v>504</v>
      </c>
      <c r="F173" s="71" t="s">
        <v>485</v>
      </c>
      <c r="G173" s="71" t="s">
        <v>490</v>
      </c>
      <c r="H173" s="71" t="s">
        <v>954</v>
      </c>
      <c r="I173" s="71" t="s">
        <v>955</v>
      </c>
      <c r="J173" s="71" t="s">
        <v>955</v>
      </c>
      <c r="K173" s="71" t="s">
        <v>447</v>
      </c>
      <c r="L173" s="73">
        <v>44062</v>
      </c>
      <c r="M173" s="73"/>
      <c r="N173" s="73"/>
      <c r="O173" s="73"/>
      <c r="P173" s="73" t="s">
        <v>25</v>
      </c>
      <c r="Q173" s="73" t="s">
        <v>25</v>
      </c>
      <c r="R173" s="73">
        <v>1</v>
      </c>
      <c r="S173" s="73">
        <v>44062</v>
      </c>
      <c r="T173" s="74">
        <v>1</v>
      </c>
      <c r="U173" s="74" t="s">
        <v>425</v>
      </c>
      <c r="V173" s="75"/>
      <c r="W173" s="74"/>
      <c r="X173" s="74" t="s">
        <v>426</v>
      </c>
      <c r="Y173" s="74" t="s">
        <v>427</v>
      </c>
      <c r="Z173" s="74" t="s">
        <v>427</v>
      </c>
      <c r="AA173" s="74" t="s">
        <v>956</v>
      </c>
      <c r="AB173" s="76"/>
      <c r="AC173" s="77">
        <v>44067</v>
      </c>
      <c r="AD173" s="77">
        <v>44082</v>
      </c>
      <c r="AE173" s="78" t="s">
        <v>429</v>
      </c>
      <c r="AF173" s="82">
        <v>44117</v>
      </c>
      <c r="AG173" s="82"/>
      <c r="AH173" t="s">
        <v>28</v>
      </c>
    </row>
    <row r="174" spans="1:34" ht="35.1" customHeight="1">
      <c r="A174" s="71" t="s">
        <v>318</v>
      </c>
      <c r="B174" s="72" t="s">
        <v>957</v>
      </c>
      <c r="C174" s="71" t="s">
        <v>431</v>
      </c>
      <c r="D174" s="71" t="s">
        <v>25</v>
      </c>
      <c r="E174" s="71" t="s">
        <v>504</v>
      </c>
      <c r="F174" s="71" t="s">
        <v>433</v>
      </c>
      <c r="G174" s="71" t="s">
        <v>435</v>
      </c>
      <c r="H174" s="71" t="s">
        <v>446</v>
      </c>
      <c r="I174" s="71" t="s">
        <v>453</v>
      </c>
      <c r="J174" s="71" t="s">
        <v>446</v>
      </c>
      <c r="K174" s="71" t="s">
        <v>424</v>
      </c>
      <c r="L174" s="73">
        <v>44057</v>
      </c>
      <c r="M174" s="73" t="s">
        <v>206</v>
      </c>
      <c r="N174" s="73" t="s">
        <v>206</v>
      </c>
      <c r="O174" s="73" t="s">
        <v>206</v>
      </c>
      <c r="P174" s="71" t="s">
        <v>206</v>
      </c>
      <c r="Q174" s="91" t="s">
        <v>206</v>
      </c>
      <c r="R174" s="74" t="s">
        <v>206</v>
      </c>
      <c r="S174" s="73" t="s">
        <v>206</v>
      </c>
      <c r="T174" s="74">
        <v>1</v>
      </c>
      <c r="U174" s="74" t="s">
        <v>436</v>
      </c>
      <c r="V174" s="75"/>
      <c r="W174" s="74"/>
      <c r="X174" s="74" t="s">
        <v>23</v>
      </c>
      <c r="Y174" s="74" t="s">
        <v>437</v>
      </c>
      <c r="Z174" s="74" t="s">
        <v>437</v>
      </c>
      <c r="AA174" s="74" t="s">
        <v>958</v>
      </c>
      <c r="AB174" s="80"/>
      <c r="AC174" s="81">
        <v>44053</v>
      </c>
      <c r="AD174" s="85"/>
      <c r="AE174" s="86"/>
      <c r="AF174" s="82"/>
      <c r="AG174" s="87"/>
    </row>
    <row r="175" spans="1:34" ht="35.1" customHeight="1">
      <c r="A175" s="71" t="s">
        <v>319</v>
      </c>
      <c r="B175" s="72" t="s">
        <v>959</v>
      </c>
      <c r="C175" s="71" t="s">
        <v>440</v>
      </c>
      <c r="D175" s="71" t="s">
        <v>25</v>
      </c>
      <c r="E175" s="71" t="s">
        <v>504</v>
      </c>
      <c r="F175" s="71" t="s">
        <v>442</v>
      </c>
      <c r="G175" s="71" t="s">
        <v>443</v>
      </c>
      <c r="H175" s="71" t="s">
        <v>444</v>
      </c>
      <c r="I175" s="71" t="s">
        <v>960</v>
      </c>
      <c r="J175" s="71" t="s">
        <v>961</v>
      </c>
      <c r="K175" s="71" t="s">
        <v>447</v>
      </c>
      <c r="L175" s="73">
        <v>44021</v>
      </c>
      <c r="M175" s="73">
        <v>44029</v>
      </c>
      <c r="N175" s="73"/>
      <c r="O175" s="73"/>
      <c r="P175" s="71" t="s">
        <v>25</v>
      </c>
      <c r="Q175" s="73" t="s">
        <v>25</v>
      </c>
      <c r="R175" s="74">
        <v>0.95</v>
      </c>
      <c r="S175" s="73">
        <v>44029</v>
      </c>
      <c r="T175" s="74">
        <v>1</v>
      </c>
      <c r="U175" s="74" t="s">
        <v>425</v>
      </c>
      <c r="V175" s="75"/>
      <c r="W175" s="74"/>
      <c r="X175" s="74" t="s">
        <v>76</v>
      </c>
      <c r="Y175" s="74" t="s">
        <v>427</v>
      </c>
      <c r="Z175" s="74" t="s">
        <v>427</v>
      </c>
      <c r="AA175" s="74" t="s">
        <v>475</v>
      </c>
      <c r="AB175" s="76"/>
      <c r="AC175" s="77">
        <v>44056</v>
      </c>
      <c r="AD175" s="77">
        <v>44056</v>
      </c>
      <c r="AE175" s="78" t="s">
        <v>429</v>
      </c>
      <c r="AF175" s="82">
        <v>44099</v>
      </c>
      <c r="AG175" s="82">
        <v>44067</v>
      </c>
      <c r="AH175" t="s">
        <v>383</v>
      </c>
    </row>
    <row r="176" spans="1:34" ht="35.1" customHeight="1">
      <c r="A176" s="71" t="s">
        <v>321</v>
      </c>
      <c r="B176" s="72" t="s">
        <v>962</v>
      </c>
      <c r="C176" s="71" t="s">
        <v>440</v>
      </c>
      <c r="D176" s="71" t="s">
        <v>25</v>
      </c>
      <c r="E176" s="71" t="s">
        <v>533</v>
      </c>
      <c r="F176" s="71" t="s">
        <v>442</v>
      </c>
      <c r="G176" s="71" t="s">
        <v>443</v>
      </c>
      <c r="H176" s="71" t="s">
        <v>444</v>
      </c>
      <c r="I176" s="71" t="s">
        <v>963</v>
      </c>
      <c r="J176" s="71" t="s">
        <v>446</v>
      </c>
      <c r="K176" s="71" t="s">
        <v>447</v>
      </c>
      <c r="L176" s="73">
        <v>44021</v>
      </c>
      <c r="M176" s="73">
        <v>44062</v>
      </c>
      <c r="N176" s="73"/>
      <c r="O176" s="73"/>
      <c r="P176" s="71" t="s">
        <v>25</v>
      </c>
      <c r="Q176" s="73" t="s">
        <v>25</v>
      </c>
      <c r="R176" s="74">
        <v>0.95</v>
      </c>
      <c r="S176" s="73">
        <v>44062</v>
      </c>
      <c r="T176" s="74">
        <v>1</v>
      </c>
      <c r="U176" s="74" t="s">
        <v>425</v>
      </c>
      <c r="V176" s="75"/>
      <c r="W176" s="74"/>
      <c r="X176" s="74" t="s">
        <v>76</v>
      </c>
      <c r="Y176" s="74" t="s">
        <v>427</v>
      </c>
      <c r="Z176" s="74" t="s">
        <v>427</v>
      </c>
      <c r="AA176" s="74" t="s">
        <v>456</v>
      </c>
      <c r="AB176" s="76"/>
      <c r="AC176" s="77">
        <v>44088</v>
      </c>
      <c r="AD176" s="77">
        <v>44089</v>
      </c>
      <c r="AE176" s="78" t="s">
        <v>429</v>
      </c>
      <c r="AF176" s="82">
        <v>44099</v>
      </c>
      <c r="AG176" s="82"/>
      <c r="AH176" t="s">
        <v>28</v>
      </c>
    </row>
    <row r="177" spans="1:34" ht="35.1" customHeight="1">
      <c r="A177" s="71" t="s">
        <v>323</v>
      </c>
      <c r="B177" s="72" t="s">
        <v>964</v>
      </c>
      <c r="C177" s="71" t="s">
        <v>440</v>
      </c>
      <c r="D177" s="71" t="s">
        <v>25</v>
      </c>
      <c r="E177" s="71" t="s">
        <v>441</v>
      </c>
      <c r="F177" s="71" t="s">
        <v>442</v>
      </c>
      <c r="G177" s="71" t="s">
        <v>443</v>
      </c>
      <c r="H177" s="71" t="s">
        <v>444</v>
      </c>
      <c r="I177" s="71" t="s">
        <v>960</v>
      </c>
      <c r="J177" s="71" t="s">
        <v>961</v>
      </c>
      <c r="K177" s="71" t="s">
        <v>447</v>
      </c>
      <c r="L177" s="73">
        <v>44021</v>
      </c>
      <c r="M177" s="73">
        <v>44062</v>
      </c>
      <c r="N177" s="73"/>
      <c r="O177" s="73"/>
      <c r="P177" s="71" t="s">
        <v>25</v>
      </c>
      <c r="Q177" s="73" t="s">
        <v>25</v>
      </c>
      <c r="R177" s="74">
        <v>0.5</v>
      </c>
      <c r="S177" s="73">
        <v>44062</v>
      </c>
      <c r="T177" s="74">
        <v>1</v>
      </c>
      <c r="U177" s="74" t="s">
        <v>425</v>
      </c>
      <c r="V177" s="75"/>
      <c r="W177" s="74"/>
      <c r="X177" s="74" t="s">
        <v>76</v>
      </c>
      <c r="Y177" s="74" t="s">
        <v>427</v>
      </c>
      <c r="Z177" s="74" t="s">
        <v>427</v>
      </c>
      <c r="AA177" s="74" t="s">
        <v>456</v>
      </c>
      <c r="AB177" s="76"/>
      <c r="AC177" s="85">
        <v>44088</v>
      </c>
      <c r="AD177" s="85">
        <v>44089</v>
      </c>
      <c r="AE177" s="86" t="s">
        <v>429</v>
      </c>
      <c r="AF177" s="87">
        <v>44099</v>
      </c>
      <c r="AG177" s="87"/>
      <c r="AH177" t="s">
        <v>383</v>
      </c>
    </row>
    <row r="178" spans="1:34" ht="35.1" customHeight="1">
      <c r="A178" s="71" t="s">
        <v>324</v>
      </c>
      <c r="B178" s="72" t="s">
        <v>965</v>
      </c>
      <c r="C178" s="71" t="s">
        <v>573</v>
      </c>
      <c r="D178" s="71" t="s">
        <v>25</v>
      </c>
      <c r="E178" s="71" t="s">
        <v>441</v>
      </c>
      <c r="F178" s="71" t="s">
        <v>966</v>
      </c>
      <c r="G178" s="71" t="s">
        <v>574</v>
      </c>
      <c r="H178" s="71" t="s">
        <v>791</v>
      </c>
      <c r="I178" s="71" t="s">
        <v>967</v>
      </c>
      <c r="J178" s="71" t="s">
        <v>968</v>
      </c>
      <c r="K178" s="71" t="s">
        <v>447</v>
      </c>
      <c r="L178" s="73">
        <v>44020</v>
      </c>
      <c r="M178" s="73">
        <v>44027</v>
      </c>
      <c r="N178" s="71"/>
      <c r="O178" s="71"/>
      <c r="P178" s="71" t="s">
        <v>25</v>
      </c>
      <c r="Q178" s="73" t="s">
        <v>25</v>
      </c>
      <c r="R178" s="74">
        <v>1</v>
      </c>
      <c r="S178" s="73">
        <v>44027</v>
      </c>
      <c r="T178" s="74">
        <v>1</v>
      </c>
      <c r="U178" s="74" t="s">
        <v>425</v>
      </c>
      <c r="V178" s="75"/>
      <c r="W178" s="74"/>
      <c r="X178" s="74" t="s">
        <v>76</v>
      </c>
      <c r="Y178" s="74" t="s">
        <v>427</v>
      </c>
      <c r="Z178" s="74" t="s">
        <v>427</v>
      </c>
      <c r="AA178" s="74" t="s">
        <v>475</v>
      </c>
      <c r="AB178" s="74"/>
      <c r="AC178" s="97">
        <v>44043</v>
      </c>
      <c r="AD178" s="77">
        <v>44056</v>
      </c>
      <c r="AE178" s="78" t="s">
        <v>429</v>
      </c>
      <c r="AF178" s="87">
        <v>44068</v>
      </c>
      <c r="AG178" s="82">
        <v>44067</v>
      </c>
      <c r="AH178" t="s">
        <v>28</v>
      </c>
    </row>
    <row r="179" spans="1:34" ht="35.1" customHeight="1">
      <c r="A179" s="71" t="s">
        <v>326</v>
      </c>
      <c r="B179" s="72" t="s">
        <v>969</v>
      </c>
      <c r="C179" s="71" t="s">
        <v>538</v>
      </c>
      <c r="D179" s="71" t="s">
        <v>25</v>
      </c>
      <c r="E179" s="71" t="s">
        <v>432</v>
      </c>
      <c r="F179" s="71" t="s">
        <v>653</v>
      </c>
      <c r="G179" s="71" t="s">
        <v>668</v>
      </c>
      <c r="H179" s="71" t="s">
        <v>446</v>
      </c>
      <c r="I179" s="71" t="s">
        <v>970</v>
      </c>
      <c r="J179" s="71" t="s">
        <v>446</v>
      </c>
      <c r="K179" s="71" t="s">
        <v>447</v>
      </c>
      <c r="L179" s="73">
        <v>44025</v>
      </c>
      <c r="M179" s="73">
        <v>44060</v>
      </c>
      <c r="N179" s="73"/>
      <c r="O179" s="73"/>
      <c r="P179" s="71" t="s">
        <v>206</v>
      </c>
      <c r="Q179" s="73" t="s">
        <v>27</v>
      </c>
      <c r="R179" s="74">
        <v>0.4</v>
      </c>
      <c r="S179" s="73">
        <v>44060</v>
      </c>
      <c r="T179" s="74">
        <v>1</v>
      </c>
      <c r="U179" s="74" t="s">
        <v>425</v>
      </c>
      <c r="V179" s="75"/>
      <c r="W179" s="74"/>
      <c r="X179" s="74" t="s">
        <v>76</v>
      </c>
      <c r="Y179" s="74" t="s">
        <v>427</v>
      </c>
      <c r="Z179" s="74" t="s">
        <v>427</v>
      </c>
      <c r="AA179" s="80" t="s">
        <v>950</v>
      </c>
      <c r="AB179" s="76" t="s">
        <v>971</v>
      </c>
      <c r="AC179" s="73">
        <v>44070</v>
      </c>
      <c r="AD179" s="77">
        <v>44078</v>
      </c>
      <c r="AE179" s="78" t="s">
        <v>429</v>
      </c>
      <c r="AF179" s="82">
        <v>44083</v>
      </c>
      <c r="AG179" s="82"/>
      <c r="AH179" t="s">
        <v>383</v>
      </c>
    </row>
    <row r="180" spans="1:34" ht="35.1" customHeight="1">
      <c r="A180" s="71" t="s">
        <v>328</v>
      </c>
      <c r="B180" s="72" t="s">
        <v>972</v>
      </c>
      <c r="C180" s="71" t="s">
        <v>440</v>
      </c>
      <c r="D180" s="71" t="s">
        <v>25</v>
      </c>
      <c r="E180" s="71" t="s">
        <v>441</v>
      </c>
      <c r="F180" s="71" t="s">
        <v>442</v>
      </c>
      <c r="G180" s="71" t="s">
        <v>443</v>
      </c>
      <c r="H180" s="71" t="s">
        <v>444</v>
      </c>
      <c r="I180" s="71" t="s">
        <v>557</v>
      </c>
      <c r="J180" s="71" t="s">
        <v>446</v>
      </c>
      <c r="K180" s="76" t="s">
        <v>447</v>
      </c>
      <c r="L180" s="92">
        <v>44021</v>
      </c>
      <c r="M180" s="92">
        <v>44056</v>
      </c>
      <c r="N180" s="92"/>
      <c r="O180" s="92"/>
      <c r="P180" s="76" t="s">
        <v>25</v>
      </c>
      <c r="Q180" s="92">
        <v>44056</v>
      </c>
      <c r="R180" s="93">
        <v>1</v>
      </c>
      <c r="S180" s="92">
        <v>44056</v>
      </c>
      <c r="T180" s="93">
        <v>1</v>
      </c>
      <c r="U180" s="93" t="s">
        <v>382</v>
      </c>
      <c r="V180" s="94">
        <v>44166</v>
      </c>
      <c r="W180" s="93"/>
      <c r="X180" s="74" t="s">
        <v>382</v>
      </c>
      <c r="Y180" s="93" t="s">
        <v>437</v>
      </c>
      <c r="Z180" s="93" t="s">
        <v>437</v>
      </c>
      <c r="AA180" s="80" t="s">
        <v>973</v>
      </c>
      <c r="AB180" s="76"/>
      <c r="AC180" s="77">
        <v>44056</v>
      </c>
      <c r="AD180" s="77"/>
      <c r="AE180" s="78"/>
      <c r="AF180" s="82"/>
      <c r="AG180" s="82"/>
    </row>
    <row r="181" spans="1:34" ht="35.1" customHeight="1">
      <c r="A181" s="71" t="s">
        <v>330</v>
      </c>
      <c r="B181" s="72" t="s">
        <v>974</v>
      </c>
      <c r="C181" s="71" t="s">
        <v>630</v>
      </c>
      <c r="D181" s="71" t="s">
        <v>25</v>
      </c>
      <c r="E181" s="71" t="s">
        <v>504</v>
      </c>
      <c r="F181" s="71" t="s">
        <v>975</v>
      </c>
      <c r="G181" s="71" t="s">
        <v>975</v>
      </c>
      <c r="H181" s="71" t="s">
        <v>446</v>
      </c>
      <c r="I181" s="71" t="s">
        <v>975</v>
      </c>
      <c r="J181" s="71" t="s">
        <v>446</v>
      </c>
      <c r="K181" s="71"/>
      <c r="L181" s="73">
        <v>44057</v>
      </c>
      <c r="M181" s="73">
        <v>44092</v>
      </c>
      <c r="N181" s="73"/>
      <c r="O181" s="73"/>
      <c r="P181" s="71" t="s">
        <v>25</v>
      </c>
      <c r="Q181" s="71">
        <v>44057</v>
      </c>
      <c r="R181" s="71">
        <v>1</v>
      </c>
      <c r="S181" s="71">
        <v>44057</v>
      </c>
      <c r="T181" s="74">
        <v>1</v>
      </c>
      <c r="U181" s="74" t="s">
        <v>448</v>
      </c>
      <c r="V181" s="75"/>
      <c r="W181" s="74"/>
      <c r="X181" s="74" t="s">
        <v>23</v>
      </c>
      <c r="Y181" s="74" t="s">
        <v>437</v>
      </c>
      <c r="Z181" s="74" t="s">
        <v>437</v>
      </c>
      <c r="AA181" s="80" t="s">
        <v>976</v>
      </c>
      <c r="AB181" s="80"/>
      <c r="AC181" s="77">
        <v>44091</v>
      </c>
      <c r="AD181" s="77"/>
      <c r="AE181" s="78"/>
      <c r="AF181" s="82"/>
      <c r="AG181" s="82"/>
    </row>
    <row r="182" spans="1:34" ht="35.1" customHeight="1">
      <c r="A182" s="71" t="s">
        <v>331</v>
      </c>
      <c r="B182" s="72" t="s">
        <v>977</v>
      </c>
      <c r="C182" s="71" t="s">
        <v>421</v>
      </c>
      <c r="D182" s="71" t="s">
        <v>25</v>
      </c>
      <c r="E182" s="71" t="s">
        <v>482</v>
      </c>
      <c r="F182" s="71" t="s">
        <v>422</v>
      </c>
      <c r="G182" s="71" t="s">
        <v>423</v>
      </c>
      <c r="H182" s="71" t="s">
        <v>978</v>
      </c>
      <c r="I182" s="71" t="s">
        <v>979</v>
      </c>
      <c r="J182" s="71" t="s">
        <v>978</v>
      </c>
      <c r="K182" s="71" t="s">
        <v>424</v>
      </c>
      <c r="L182" s="73">
        <v>44036</v>
      </c>
      <c r="M182" s="73">
        <v>44040</v>
      </c>
      <c r="N182" s="71" t="s">
        <v>206</v>
      </c>
      <c r="O182" s="71" t="s">
        <v>206</v>
      </c>
      <c r="P182" s="71" t="s">
        <v>206</v>
      </c>
      <c r="Q182" s="73" t="s">
        <v>206</v>
      </c>
      <c r="R182" s="74" t="s">
        <v>206</v>
      </c>
      <c r="S182" s="73" t="s">
        <v>206</v>
      </c>
      <c r="T182" s="74">
        <v>1</v>
      </c>
      <c r="U182" s="74" t="s">
        <v>382</v>
      </c>
      <c r="V182" s="75">
        <v>44196</v>
      </c>
      <c r="W182" s="74"/>
      <c r="X182" s="74" t="s">
        <v>382</v>
      </c>
      <c r="Y182" s="74" t="s">
        <v>437</v>
      </c>
      <c r="Z182" s="74" t="s">
        <v>437</v>
      </c>
      <c r="AA182" s="74" t="s">
        <v>980</v>
      </c>
      <c r="AB182" s="76"/>
      <c r="AC182" s="97">
        <v>44034</v>
      </c>
      <c r="AD182" s="77"/>
      <c r="AE182" s="78"/>
      <c r="AF182" s="82"/>
      <c r="AG182" s="82"/>
    </row>
    <row r="183" spans="1:34" ht="35.1" customHeight="1">
      <c r="A183" s="71" t="s">
        <v>332</v>
      </c>
      <c r="B183" s="72" t="s">
        <v>981</v>
      </c>
      <c r="C183" s="71" t="s">
        <v>538</v>
      </c>
      <c r="D183" s="71" t="s">
        <v>25</v>
      </c>
      <c r="E183" s="71" t="s">
        <v>482</v>
      </c>
      <c r="F183" s="71" t="s">
        <v>653</v>
      </c>
      <c r="G183" s="71" t="s">
        <v>668</v>
      </c>
      <c r="H183" s="71" t="s">
        <v>446</v>
      </c>
      <c r="I183" s="71" t="s">
        <v>970</v>
      </c>
      <c r="J183" s="71" t="s">
        <v>446</v>
      </c>
      <c r="K183" s="71" t="s">
        <v>447</v>
      </c>
      <c r="L183" s="73">
        <v>44025</v>
      </c>
      <c r="M183" s="73">
        <v>44063</v>
      </c>
      <c r="N183" s="73"/>
      <c r="O183" s="73"/>
      <c r="P183" s="71" t="s">
        <v>25</v>
      </c>
      <c r="Q183" s="73" t="s">
        <v>25</v>
      </c>
      <c r="R183" s="74">
        <v>0.95</v>
      </c>
      <c r="S183" s="73">
        <v>44063</v>
      </c>
      <c r="T183" s="74">
        <v>1</v>
      </c>
      <c r="U183" s="74" t="s">
        <v>425</v>
      </c>
      <c r="V183" s="75"/>
      <c r="W183" s="74"/>
      <c r="X183" s="74" t="s">
        <v>76</v>
      </c>
      <c r="Y183" s="74" t="s">
        <v>427</v>
      </c>
      <c r="Z183" s="74" t="s">
        <v>427</v>
      </c>
      <c r="AA183" s="80" t="s">
        <v>950</v>
      </c>
      <c r="AB183" s="76"/>
      <c r="AC183" s="77">
        <v>44070</v>
      </c>
      <c r="AD183" s="77">
        <v>44078</v>
      </c>
      <c r="AE183" s="78" t="s">
        <v>429</v>
      </c>
      <c r="AF183" s="82">
        <v>44104</v>
      </c>
      <c r="AG183" s="82"/>
      <c r="AH183" t="s">
        <v>383</v>
      </c>
    </row>
    <row r="184" spans="1:34" ht="35.1" customHeight="1">
      <c r="A184" s="71" t="s">
        <v>334</v>
      </c>
      <c r="B184" s="72" t="s">
        <v>982</v>
      </c>
      <c r="C184" s="71" t="s">
        <v>431</v>
      </c>
      <c r="D184" s="71" t="s">
        <v>25</v>
      </c>
      <c r="E184" s="71" t="s">
        <v>504</v>
      </c>
      <c r="F184" s="71" t="s">
        <v>451</v>
      </c>
      <c r="G184" s="71" t="s">
        <v>983</v>
      </c>
      <c r="H184" s="71" t="s">
        <v>984</v>
      </c>
      <c r="I184" s="71" t="s">
        <v>985</v>
      </c>
      <c r="J184" s="71" t="s">
        <v>446</v>
      </c>
      <c r="K184" s="71" t="s">
        <v>424</v>
      </c>
      <c r="L184" s="73">
        <v>44060</v>
      </c>
      <c r="M184" s="73">
        <v>44074</v>
      </c>
      <c r="N184" s="71" t="s">
        <v>206</v>
      </c>
      <c r="O184" s="71" t="s">
        <v>206</v>
      </c>
      <c r="P184" s="71" t="s">
        <v>206</v>
      </c>
      <c r="Q184" s="73" t="s">
        <v>206</v>
      </c>
      <c r="R184" s="74" t="s">
        <v>206</v>
      </c>
      <c r="S184" s="73" t="s">
        <v>206</v>
      </c>
      <c r="T184" s="74">
        <v>1</v>
      </c>
      <c r="U184" s="74" t="s">
        <v>448</v>
      </c>
      <c r="V184" s="75"/>
      <c r="W184" s="74"/>
      <c r="X184" s="74" t="s">
        <v>23</v>
      </c>
      <c r="Y184" s="74" t="s">
        <v>437</v>
      </c>
      <c r="Z184" s="74" t="s">
        <v>437</v>
      </c>
      <c r="AA184" s="76" t="s">
        <v>986</v>
      </c>
      <c r="AB184" s="76"/>
      <c r="AC184" s="77">
        <v>44088</v>
      </c>
      <c r="AD184" s="77"/>
      <c r="AE184" s="78"/>
      <c r="AF184" s="82"/>
      <c r="AG184" s="87"/>
    </row>
    <row r="185" spans="1:34" ht="35.1" customHeight="1">
      <c r="A185" s="71" t="s">
        <v>335</v>
      </c>
      <c r="B185" s="72" t="s">
        <v>987</v>
      </c>
      <c r="C185" s="71" t="s">
        <v>460</v>
      </c>
      <c r="D185" s="71" t="s">
        <v>25</v>
      </c>
      <c r="E185" s="71" t="s">
        <v>504</v>
      </c>
      <c r="F185" s="71" t="s">
        <v>485</v>
      </c>
      <c r="G185" s="71" t="s">
        <v>469</v>
      </c>
      <c r="H185" s="71" t="s">
        <v>988</v>
      </c>
      <c r="I185" s="71" t="s">
        <v>989</v>
      </c>
      <c r="J185" s="71" t="s">
        <v>989</v>
      </c>
      <c r="K185" s="71" t="s">
        <v>447</v>
      </c>
      <c r="L185" s="73">
        <v>44056</v>
      </c>
      <c r="M185" s="73">
        <v>44063</v>
      </c>
      <c r="N185" s="73"/>
      <c r="O185" s="73"/>
      <c r="P185" s="71" t="s">
        <v>25</v>
      </c>
      <c r="Q185" s="73" t="s">
        <v>25</v>
      </c>
      <c r="R185" s="74">
        <v>1</v>
      </c>
      <c r="S185" s="73">
        <v>44063</v>
      </c>
      <c r="T185" s="74">
        <v>1</v>
      </c>
      <c r="U185" s="74" t="s">
        <v>425</v>
      </c>
      <c r="V185" s="75"/>
      <c r="W185" s="74"/>
      <c r="X185" s="74" t="s">
        <v>76</v>
      </c>
      <c r="Y185" s="74" t="s">
        <v>427</v>
      </c>
      <c r="Z185" s="74" t="s">
        <v>427</v>
      </c>
      <c r="AA185" s="74" t="s">
        <v>990</v>
      </c>
      <c r="AB185" s="76"/>
      <c r="AC185" s="77">
        <v>44074</v>
      </c>
      <c r="AD185" s="77">
        <v>44074</v>
      </c>
      <c r="AE185" s="78" t="s">
        <v>429</v>
      </c>
      <c r="AF185" s="82">
        <v>44104</v>
      </c>
      <c r="AG185" s="82">
        <v>44084</v>
      </c>
    </row>
    <row r="186" spans="1:34" ht="35.1" customHeight="1">
      <c r="A186" s="71" t="s">
        <v>336</v>
      </c>
      <c r="B186" s="72" t="s">
        <v>991</v>
      </c>
      <c r="C186" s="71" t="s">
        <v>460</v>
      </c>
      <c r="D186" s="71" t="s">
        <v>25</v>
      </c>
      <c r="E186" s="71" t="s">
        <v>504</v>
      </c>
      <c r="F186" s="71" t="s">
        <v>485</v>
      </c>
      <c r="G186" s="71" t="s">
        <v>486</v>
      </c>
      <c r="H186" s="71" t="s">
        <v>486</v>
      </c>
      <c r="I186" s="71" t="s">
        <v>487</v>
      </c>
      <c r="J186" s="71" t="s">
        <v>488</v>
      </c>
      <c r="K186" s="71" t="s">
        <v>424</v>
      </c>
      <c r="L186" s="73">
        <v>44063</v>
      </c>
      <c r="M186" s="73"/>
      <c r="N186" s="73"/>
      <c r="O186" s="73"/>
      <c r="P186" s="73" t="s">
        <v>25</v>
      </c>
      <c r="Q186" s="73">
        <v>44063</v>
      </c>
      <c r="R186" s="73">
        <v>1</v>
      </c>
      <c r="S186" s="73">
        <v>44063</v>
      </c>
      <c r="T186" s="74">
        <v>1</v>
      </c>
      <c r="U186" s="74" t="s">
        <v>425</v>
      </c>
      <c r="V186" s="75"/>
      <c r="W186" s="74"/>
      <c r="X186" s="74" t="s">
        <v>76</v>
      </c>
      <c r="Y186" s="74" t="s">
        <v>427</v>
      </c>
      <c r="Z186" s="74" t="s">
        <v>427</v>
      </c>
      <c r="AA186" s="74" t="s">
        <v>456</v>
      </c>
      <c r="AB186" s="76"/>
      <c r="AC186" s="77">
        <v>44078</v>
      </c>
      <c r="AD186" s="77">
        <v>44078</v>
      </c>
      <c r="AE186" s="78" t="s">
        <v>429</v>
      </c>
      <c r="AF186" s="82">
        <v>44089</v>
      </c>
      <c r="AG186" s="82"/>
      <c r="AH186" t="s">
        <v>383</v>
      </c>
    </row>
    <row r="187" spans="1:34" ht="35.1" customHeight="1">
      <c r="A187" s="71" t="s">
        <v>337</v>
      </c>
      <c r="B187" s="72" t="s">
        <v>337</v>
      </c>
      <c r="C187" s="71" t="s">
        <v>582</v>
      </c>
      <c r="D187" s="71" t="s">
        <v>25</v>
      </c>
      <c r="E187" s="71" t="s">
        <v>533</v>
      </c>
      <c r="F187" s="71" t="s">
        <v>583</v>
      </c>
      <c r="G187" s="71" t="s">
        <v>452</v>
      </c>
      <c r="H187" s="71" t="s">
        <v>992</v>
      </c>
      <c r="I187" s="71" t="s">
        <v>583</v>
      </c>
      <c r="J187" s="71" t="s">
        <v>992</v>
      </c>
      <c r="K187" s="71" t="s">
        <v>447</v>
      </c>
      <c r="L187" s="73">
        <v>44056</v>
      </c>
      <c r="M187" s="73" t="s">
        <v>206</v>
      </c>
      <c r="N187" s="71" t="s">
        <v>206</v>
      </c>
      <c r="O187" s="71" t="s">
        <v>206</v>
      </c>
      <c r="P187" s="71" t="s">
        <v>206</v>
      </c>
      <c r="Q187" s="73" t="s">
        <v>206</v>
      </c>
      <c r="R187" s="74" t="s">
        <v>206</v>
      </c>
      <c r="S187" s="73" t="s">
        <v>206</v>
      </c>
      <c r="T187" s="74">
        <v>1</v>
      </c>
      <c r="U187" s="74" t="s">
        <v>564</v>
      </c>
      <c r="V187" s="75"/>
      <c r="W187" s="74" t="s">
        <v>993</v>
      </c>
      <c r="X187" s="74" t="s">
        <v>23</v>
      </c>
      <c r="Y187" s="74" t="s">
        <v>437</v>
      </c>
      <c r="Z187" s="74" t="s">
        <v>437</v>
      </c>
      <c r="AA187" s="74" t="s">
        <v>994</v>
      </c>
      <c r="AB187" s="74"/>
      <c r="AC187" s="97">
        <v>44041</v>
      </c>
      <c r="AD187" s="77"/>
      <c r="AE187" s="78"/>
      <c r="AF187" s="77"/>
      <c r="AG187" s="82"/>
    </row>
    <row r="188" spans="1:34" ht="35.1" customHeight="1">
      <c r="A188" s="71" t="s">
        <v>338</v>
      </c>
      <c r="B188" s="72" t="s">
        <v>995</v>
      </c>
      <c r="C188" s="71" t="s">
        <v>573</v>
      </c>
      <c r="D188" s="71" t="s">
        <v>25</v>
      </c>
      <c r="E188" s="71" t="s">
        <v>504</v>
      </c>
      <c r="F188" s="71" t="s">
        <v>653</v>
      </c>
      <c r="G188" s="71" t="s">
        <v>668</v>
      </c>
      <c r="H188" s="71" t="s">
        <v>446</v>
      </c>
      <c r="I188" s="71" t="s">
        <v>996</v>
      </c>
      <c r="J188" s="71" t="s">
        <v>446</v>
      </c>
      <c r="K188" s="71" t="s">
        <v>447</v>
      </c>
      <c r="L188" s="73">
        <v>44025</v>
      </c>
      <c r="M188" s="73">
        <v>44060</v>
      </c>
      <c r="N188" s="73"/>
      <c r="O188" s="73"/>
      <c r="P188" s="71" t="s">
        <v>206</v>
      </c>
      <c r="Q188" s="73" t="s">
        <v>27</v>
      </c>
      <c r="R188" s="74">
        <v>0.4</v>
      </c>
      <c r="S188" s="73">
        <v>44060</v>
      </c>
      <c r="T188" s="74">
        <v>1</v>
      </c>
      <c r="U188" s="74" t="s">
        <v>425</v>
      </c>
      <c r="V188" s="75"/>
      <c r="W188" s="74"/>
      <c r="X188" s="74" t="s">
        <v>76</v>
      </c>
      <c r="Y188" s="74" t="s">
        <v>427</v>
      </c>
      <c r="Z188" s="74" t="s">
        <v>427</v>
      </c>
      <c r="AA188" s="74" t="s">
        <v>950</v>
      </c>
      <c r="AB188" s="76" t="s">
        <v>971</v>
      </c>
      <c r="AC188" s="85">
        <v>44070</v>
      </c>
      <c r="AD188" s="85">
        <v>44076</v>
      </c>
      <c r="AE188" s="86" t="s">
        <v>429</v>
      </c>
      <c r="AF188" s="82">
        <v>44076</v>
      </c>
      <c r="AG188" s="87"/>
      <c r="AH188" t="s">
        <v>383</v>
      </c>
    </row>
    <row r="189" spans="1:34" ht="35.1" customHeight="1">
      <c r="A189" s="71" t="s">
        <v>340</v>
      </c>
      <c r="B189" s="72" t="s">
        <v>997</v>
      </c>
      <c r="C189" s="71" t="s">
        <v>467</v>
      </c>
      <c r="D189" s="71" t="s">
        <v>25</v>
      </c>
      <c r="E189" s="71" t="s">
        <v>482</v>
      </c>
      <c r="F189" s="71" t="s">
        <v>468</v>
      </c>
      <c r="G189" s="71" t="s">
        <v>469</v>
      </c>
      <c r="H189" s="71" t="s">
        <v>446</v>
      </c>
      <c r="I189" s="71" t="s">
        <v>998</v>
      </c>
      <c r="J189" s="71" t="s">
        <v>446</v>
      </c>
      <c r="K189" s="71" t="s">
        <v>464</v>
      </c>
      <c r="L189" s="73">
        <v>44036</v>
      </c>
      <c r="M189" s="73">
        <v>44049</v>
      </c>
      <c r="N189" s="73"/>
      <c r="O189" s="73"/>
      <c r="P189" s="71" t="s">
        <v>25</v>
      </c>
      <c r="Q189" s="73" t="s">
        <v>25</v>
      </c>
      <c r="R189" s="74">
        <v>1</v>
      </c>
      <c r="S189" s="73">
        <v>44049</v>
      </c>
      <c r="T189" s="74">
        <v>1</v>
      </c>
      <c r="U189" s="74" t="s">
        <v>425</v>
      </c>
      <c r="V189" s="75"/>
      <c r="W189" s="74"/>
      <c r="X189" s="74" t="s">
        <v>76</v>
      </c>
      <c r="Y189" s="74" t="s">
        <v>427</v>
      </c>
      <c r="Z189" s="74" t="s">
        <v>427</v>
      </c>
      <c r="AA189" s="74" t="s">
        <v>475</v>
      </c>
      <c r="AB189" s="76"/>
      <c r="AC189" s="85">
        <v>44060</v>
      </c>
      <c r="AD189" s="85">
        <v>44060</v>
      </c>
      <c r="AE189" s="86" t="s">
        <v>429</v>
      </c>
      <c r="AF189" s="82">
        <v>44104</v>
      </c>
      <c r="AG189" s="87">
        <v>44067</v>
      </c>
      <c r="AH189" t="s">
        <v>28</v>
      </c>
    </row>
    <row r="190" spans="1:34" ht="35.1" customHeight="1">
      <c r="A190" s="71" t="s">
        <v>342</v>
      </c>
      <c r="B190" s="72" t="s">
        <v>999</v>
      </c>
      <c r="C190" s="71" t="s">
        <v>467</v>
      </c>
      <c r="D190" s="71" t="s">
        <v>25</v>
      </c>
      <c r="E190" s="71" t="s">
        <v>482</v>
      </c>
      <c r="F190" s="71" t="s">
        <v>468</v>
      </c>
      <c r="G190" s="71" t="s">
        <v>469</v>
      </c>
      <c r="H190" s="71" t="s">
        <v>446</v>
      </c>
      <c r="I190" s="71" t="s">
        <v>1000</v>
      </c>
      <c r="J190" s="71" t="s">
        <v>446</v>
      </c>
      <c r="K190" s="71" t="s">
        <v>464</v>
      </c>
      <c r="L190" s="73">
        <v>44036</v>
      </c>
      <c r="M190" s="73">
        <v>44050</v>
      </c>
      <c r="N190" s="73"/>
      <c r="O190" s="73"/>
      <c r="P190" s="71" t="s">
        <v>25</v>
      </c>
      <c r="Q190" s="73" t="s">
        <v>25</v>
      </c>
      <c r="R190" s="74">
        <v>1</v>
      </c>
      <c r="S190" s="73">
        <v>44050</v>
      </c>
      <c r="T190" s="74">
        <v>1</v>
      </c>
      <c r="U190" s="74" t="s">
        <v>425</v>
      </c>
      <c r="V190" s="75"/>
      <c r="W190" s="74"/>
      <c r="X190" s="74" t="s">
        <v>76</v>
      </c>
      <c r="Y190" s="74" t="s">
        <v>427</v>
      </c>
      <c r="Z190" s="74" t="s">
        <v>427</v>
      </c>
      <c r="AA190" s="74" t="s">
        <v>475</v>
      </c>
      <c r="AB190" s="76"/>
      <c r="AC190" s="85">
        <v>44060</v>
      </c>
      <c r="AD190" s="85">
        <v>44060</v>
      </c>
      <c r="AE190" s="86" t="s">
        <v>429</v>
      </c>
      <c r="AF190" s="82">
        <v>44104</v>
      </c>
      <c r="AG190" s="87">
        <v>44067</v>
      </c>
      <c r="AH190" t="s">
        <v>28</v>
      </c>
    </row>
    <row r="191" spans="1:34" ht="35.1" customHeight="1">
      <c r="A191" s="71" t="s">
        <v>344</v>
      </c>
      <c r="B191" s="72" t="s">
        <v>1001</v>
      </c>
      <c r="C191" s="71" t="s">
        <v>467</v>
      </c>
      <c r="D191" s="71" t="s">
        <v>25</v>
      </c>
      <c r="E191" s="71" t="s">
        <v>504</v>
      </c>
      <c r="F191" s="71" t="s">
        <v>468</v>
      </c>
      <c r="G191" s="71" t="s">
        <v>469</v>
      </c>
      <c r="H191" s="71" t="s">
        <v>446</v>
      </c>
      <c r="I191" s="71" t="s">
        <v>589</v>
      </c>
      <c r="J191" s="71" t="s">
        <v>446</v>
      </c>
      <c r="K191" s="71" t="s">
        <v>464</v>
      </c>
      <c r="L191" s="73">
        <v>44055</v>
      </c>
      <c r="M191" s="73"/>
      <c r="N191" s="73"/>
      <c r="O191" s="73"/>
      <c r="P191" s="71" t="s">
        <v>25</v>
      </c>
      <c r="Q191" s="73" t="s">
        <v>25</v>
      </c>
      <c r="R191" s="74">
        <v>1</v>
      </c>
      <c r="S191" s="73">
        <v>44055</v>
      </c>
      <c r="T191" s="74">
        <v>1</v>
      </c>
      <c r="U191" s="74" t="s">
        <v>425</v>
      </c>
      <c r="V191" s="75"/>
      <c r="W191" s="74"/>
      <c r="X191" s="74" t="s">
        <v>76</v>
      </c>
      <c r="Y191" s="74" t="s">
        <v>427</v>
      </c>
      <c r="Z191" s="74" t="s">
        <v>427</v>
      </c>
      <c r="AA191" s="74" t="s">
        <v>475</v>
      </c>
      <c r="AB191" s="76"/>
      <c r="AC191" s="77">
        <v>44060</v>
      </c>
      <c r="AD191" s="77">
        <v>44060</v>
      </c>
      <c r="AE191" s="78" t="s">
        <v>429</v>
      </c>
      <c r="AF191" s="82">
        <v>44104</v>
      </c>
      <c r="AG191" s="82">
        <v>44067</v>
      </c>
      <c r="AH191" t="s">
        <v>28</v>
      </c>
    </row>
    <row r="192" spans="1:34" ht="35.1" customHeight="1">
      <c r="A192" s="71" t="s">
        <v>346</v>
      </c>
      <c r="B192" s="72" t="s">
        <v>1002</v>
      </c>
      <c r="C192" s="71" t="s">
        <v>440</v>
      </c>
      <c r="D192" s="71" t="s">
        <v>25</v>
      </c>
      <c r="E192" s="71" t="s">
        <v>504</v>
      </c>
      <c r="F192" s="71" t="s">
        <v>442</v>
      </c>
      <c r="G192" s="71" t="s">
        <v>443</v>
      </c>
      <c r="H192" s="71" t="s">
        <v>443</v>
      </c>
      <c r="I192" s="71" t="s">
        <v>1003</v>
      </c>
      <c r="J192" s="71" t="s">
        <v>1004</v>
      </c>
      <c r="K192" s="71" t="s">
        <v>447</v>
      </c>
      <c r="L192" s="73">
        <v>44056</v>
      </c>
      <c r="M192" s="73"/>
      <c r="N192" s="71"/>
      <c r="O192" s="71"/>
      <c r="P192" s="71" t="s">
        <v>25</v>
      </c>
      <c r="Q192" s="71">
        <v>44056</v>
      </c>
      <c r="R192" s="71">
        <v>1</v>
      </c>
      <c r="S192" s="71">
        <v>44056</v>
      </c>
      <c r="T192" s="74">
        <v>1</v>
      </c>
      <c r="U192" s="74" t="s">
        <v>425</v>
      </c>
      <c r="V192" s="75"/>
      <c r="W192" s="74"/>
      <c r="X192" s="74" t="s">
        <v>76</v>
      </c>
      <c r="Y192" s="74" t="s">
        <v>427</v>
      </c>
      <c r="Z192" s="74" t="s">
        <v>427</v>
      </c>
      <c r="AA192" s="80" t="s">
        <v>456</v>
      </c>
      <c r="AB192" s="76"/>
      <c r="AC192" s="77">
        <v>44081</v>
      </c>
      <c r="AD192" s="77">
        <v>44089</v>
      </c>
      <c r="AE192" s="78" t="s">
        <v>429</v>
      </c>
      <c r="AF192" s="82">
        <v>44091</v>
      </c>
      <c r="AG192" s="82"/>
      <c r="AH192" t="s">
        <v>383</v>
      </c>
    </row>
    <row r="193" spans="1:34" ht="35.1" customHeight="1">
      <c r="A193" s="71" t="s">
        <v>348</v>
      </c>
      <c r="B193" s="72" t="s">
        <v>1005</v>
      </c>
      <c r="C193" s="71" t="s">
        <v>538</v>
      </c>
      <c r="D193" s="71" t="s">
        <v>25</v>
      </c>
      <c r="E193" s="71" t="s">
        <v>504</v>
      </c>
      <c r="F193" s="71" t="s">
        <v>562</v>
      </c>
      <c r="G193" s="71" t="s">
        <v>668</v>
      </c>
      <c r="H193" s="71" t="s">
        <v>446</v>
      </c>
      <c r="I193" s="71" t="s">
        <v>996</v>
      </c>
      <c r="J193" s="71" t="s">
        <v>446</v>
      </c>
      <c r="K193" s="76" t="s">
        <v>447</v>
      </c>
      <c r="L193" s="92">
        <v>44041</v>
      </c>
      <c r="M193" s="92" t="s">
        <v>206</v>
      </c>
      <c r="N193" s="92" t="s">
        <v>206</v>
      </c>
      <c r="O193" s="92" t="s">
        <v>206</v>
      </c>
      <c r="P193" s="92" t="s">
        <v>206</v>
      </c>
      <c r="Q193" s="92" t="s">
        <v>206</v>
      </c>
      <c r="R193" s="93" t="s">
        <v>206</v>
      </c>
      <c r="S193" s="92" t="s">
        <v>206</v>
      </c>
      <c r="T193" s="74">
        <v>1</v>
      </c>
      <c r="U193" s="74" t="s">
        <v>382</v>
      </c>
      <c r="V193" s="94">
        <v>40544</v>
      </c>
      <c r="W193" s="93"/>
      <c r="X193" s="74" t="s">
        <v>382</v>
      </c>
      <c r="Y193" s="74" t="s">
        <v>437</v>
      </c>
      <c r="Z193" s="74" t="s">
        <v>437</v>
      </c>
      <c r="AA193" s="76" t="s">
        <v>1006</v>
      </c>
      <c r="AB193" s="76"/>
      <c r="AC193" s="85">
        <v>44040</v>
      </c>
      <c r="AD193" s="85"/>
      <c r="AE193" s="86"/>
      <c r="AF193" s="82"/>
      <c r="AG193" s="87"/>
    </row>
    <row r="194" spans="1:34" ht="35.1" customHeight="1">
      <c r="A194" s="71" t="s">
        <v>349</v>
      </c>
      <c r="B194" s="72" t="s">
        <v>1007</v>
      </c>
      <c r="C194" s="71" t="s">
        <v>498</v>
      </c>
      <c r="D194" s="71" t="s">
        <v>25</v>
      </c>
      <c r="E194" s="71" t="s">
        <v>533</v>
      </c>
      <c r="F194" s="71" t="s">
        <v>485</v>
      </c>
      <c r="G194" s="71" t="s">
        <v>693</v>
      </c>
      <c r="H194" s="71" t="s">
        <v>693</v>
      </c>
      <c r="I194" s="71" t="s">
        <v>1008</v>
      </c>
      <c r="J194" s="71" t="s">
        <v>693</v>
      </c>
      <c r="K194" s="71"/>
      <c r="L194" s="92">
        <v>44053</v>
      </c>
      <c r="M194" s="73" t="s">
        <v>206</v>
      </c>
      <c r="N194" s="83" t="s">
        <v>206</v>
      </c>
      <c r="O194" s="71" t="s">
        <v>206</v>
      </c>
      <c r="P194" s="71" t="s">
        <v>206</v>
      </c>
      <c r="Q194" s="73" t="s">
        <v>206</v>
      </c>
      <c r="R194" s="74">
        <v>1</v>
      </c>
      <c r="S194" s="73">
        <v>44053</v>
      </c>
      <c r="T194" s="74">
        <v>1</v>
      </c>
      <c r="U194" s="74" t="s">
        <v>425</v>
      </c>
      <c r="V194" s="75"/>
      <c r="W194" s="74"/>
      <c r="X194" s="74" t="s">
        <v>76</v>
      </c>
      <c r="Y194" s="74" t="s">
        <v>427</v>
      </c>
      <c r="Z194" s="74" t="s">
        <v>427</v>
      </c>
      <c r="AA194" s="74" t="s">
        <v>1009</v>
      </c>
      <c r="AB194" s="76"/>
      <c r="AC194" s="77">
        <v>44069</v>
      </c>
      <c r="AD194" s="77">
        <v>44069</v>
      </c>
      <c r="AE194" s="78" t="s">
        <v>429</v>
      </c>
      <c r="AF194" s="87">
        <v>44090</v>
      </c>
      <c r="AG194" s="82">
        <v>44084</v>
      </c>
      <c r="AH194" t="s">
        <v>458</v>
      </c>
    </row>
    <row r="195" spans="1:34" ht="35.1" customHeight="1">
      <c r="A195" s="71" t="s">
        <v>351</v>
      </c>
      <c r="B195" s="72" t="s">
        <v>1010</v>
      </c>
      <c r="C195" s="71" t="s">
        <v>538</v>
      </c>
      <c r="D195" s="71" t="s">
        <v>25</v>
      </c>
      <c r="E195" s="71" t="s">
        <v>482</v>
      </c>
      <c r="F195" s="71" t="s">
        <v>653</v>
      </c>
      <c r="G195" s="71" t="s">
        <v>668</v>
      </c>
      <c r="H195" s="71" t="s">
        <v>595</v>
      </c>
      <c r="I195" s="71" t="s">
        <v>771</v>
      </c>
      <c r="J195" s="71" t="s">
        <v>1011</v>
      </c>
      <c r="K195" s="71" t="s">
        <v>447</v>
      </c>
      <c r="L195" s="73">
        <v>44036</v>
      </c>
      <c r="M195" s="73">
        <v>44062</v>
      </c>
      <c r="N195" s="71"/>
      <c r="O195" s="71"/>
      <c r="P195" s="71" t="s">
        <v>25</v>
      </c>
      <c r="Q195" s="71" t="s">
        <v>25</v>
      </c>
      <c r="R195" s="71">
        <v>1</v>
      </c>
      <c r="S195" s="71">
        <v>44062</v>
      </c>
      <c r="T195" s="74">
        <v>1</v>
      </c>
      <c r="U195" s="74" t="s">
        <v>425</v>
      </c>
      <c r="V195" s="75"/>
      <c r="W195" s="74"/>
      <c r="X195" s="74" t="s">
        <v>76</v>
      </c>
      <c r="Y195" s="74" t="s">
        <v>427</v>
      </c>
      <c r="Z195" s="74" t="s">
        <v>427</v>
      </c>
      <c r="AA195" s="76" t="s">
        <v>456</v>
      </c>
      <c r="AB195" s="100"/>
      <c r="AC195" s="81">
        <v>44078</v>
      </c>
      <c r="AD195" s="77">
        <v>44083</v>
      </c>
      <c r="AE195" s="78" t="s">
        <v>429</v>
      </c>
      <c r="AF195" s="82">
        <v>44084</v>
      </c>
      <c r="AG195" s="82"/>
      <c r="AH195" t="s">
        <v>28</v>
      </c>
    </row>
    <row r="196" spans="1:34" ht="35.1" customHeight="1">
      <c r="A196" s="71" t="s">
        <v>353</v>
      </c>
      <c r="B196" s="72" t="s">
        <v>1012</v>
      </c>
      <c r="C196" s="71" t="s">
        <v>538</v>
      </c>
      <c r="D196" s="71" t="s">
        <v>25</v>
      </c>
      <c r="E196" s="71" t="s">
        <v>504</v>
      </c>
      <c r="F196" s="71" t="s">
        <v>653</v>
      </c>
      <c r="G196" s="71" t="s">
        <v>668</v>
      </c>
      <c r="H196" s="71" t="s">
        <v>1013</v>
      </c>
      <c r="I196" s="71" t="s">
        <v>780</v>
      </c>
      <c r="J196" s="71" t="s">
        <v>446</v>
      </c>
      <c r="K196" s="71" t="s">
        <v>447</v>
      </c>
      <c r="L196" s="73">
        <v>44041</v>
      </c>
      <c r="M196" s="73"/>
      <c r="N196" s="71" t="s">
        <v>206</v>
      </c>
      <c r="O196" s="71" t="s">
        <v>206</v>
      </c>
      <c r="P196" s="71" t="s">
        <v>206</v>
      </c>
      <c r="Q196" s="73" t="s">
        <v>206</v>
      </c>
      <c r="R196" s="74" t="s">
        <v>206</v>
      </c>
      <c r="S196" s="73" t="s">
        <v>206</v>
      </c>
      <c r="T196" s="74">
        <v>1</v>
      </c>
      <c r="U196" s="74" t="s">
        <v>382</v>
      </c>
      <c r="V196" s="75">
        <v>44196</v>
      </c>
      <c r="W196" s="74"/>
      <c r="X196" s="74" t="s">
        <v>382</v>
      </c>
      <c r="Y196" s="74" t="s">
        <v>437</v>
      </c>
      <c r="Z196" s="74" t="s">
        <v>437</v>
      </c>
      <c r="AA196" s="74" t="s">
        <v>1014</v>
      </c>
      <c r="AB196" s="74"/>
      <c r="AC196" s="97">
        <v>44039</v>
      </c>
      <c r="AD196" s="77"/>
      <c r="AE196" s="78"/>
      <c r="AF196" s="77"/>
      <c r="AG196" s="82"/>
    </row>
    <row r="197" spans="1:34" ht="35.1" customHeight="1">
      <c r="A197" s="71" t="s">
        <v>354</v>
      </c>
      <c r="B197" s="72" t="s">
        <v>1015</v>
      </c>
      <c r="C197" s="71" t="s">
        <v>538</v>
      </c>
      <c r="D197" s="71" t="s">
        <v>25</v>
      </c>
      <c r="E197" s="71" t="s">
        <v>482</v>
      </c>
      <c r="F197" s="71" t="s">
        <v>653</v>
      </c>
      <c r="G197" s="71" t="s">
        <v>668</v>
      </c>
      <c r="H197" s="71" t="s">
        <v>446</v>
      </c>
      <c r="I197" s="71" t="s">
        <v>970</v>
      </c>
      <c r="J197" s="71" t="s">
        <v>446</v>
      </c>
      <c r="K197" s="71" t="s">
        <v>447</v>
      </c>
      <c r="L197" s="73">
        <v>44032</v>
      </c>
      <c r="M197" s="73">
        <v>44033</v>
      </c>
      <c r="N197" s="73"/>
      <c r="O197" s="73"/>
      <c r="P197" s="71" t="s">
        <v>25</v>
      </c>
      <c r="Q197" s="73" t="s">
        <v>25</v>
      </c>
      <c r="R197" s="74">
        <v>1</v>
      </c>
      <c r="S197" s="73">
        <v>44064</v>
      </c>
      <c r="T197" s="74">
        <v>1</v>
      </c>
      <c r="U197" s="74" t="s">
        <v>425</v>
      </c>
      <c r="V197" s="75"/>
      <c r="W197" s="74"/>
      <c r="X197" s="74" t="s">
        <v>76</v>
      </c>
      <c r="Y197" s="74" t="s">
        <v>427</v>
      </c>
      <c r="Z197" s="74" t="s">
        <v>427</v>
      </c>
      <c r="AA197" s="76" t="s">
        <v>1016</v>
      </c>
      <c r="AB197" s="76"/>
      <c r="AC197" s="77">
        <v>44070</v>
      </c>
      <c r="AD197" s="77">
        <v>44076</v>
      </c>
      <c r="AE197" s="78" t="s">
        <v>429</v>
      </c>
      <c r="AF197" s="82">
        <v>44076</v>
      </c>
      <c r="AG197" s="82"/>
      <c r="AH197" t="s">
        <v>383</v>
      </c>
    </row>
    <row r="198" spans="1:34" ht="35.1" customHeight="1">
      <c r="A198" s="71" t="s">
        <v>357</v>
      </c>
      <c r="B198" s="72" t="s">
        <v>1017</v>
      </c>
      <c r="C198" s="71" t="s">
        <v>467</v>
      </c>
      <c r="D198" s="71" t="s">
        <v>25</v>
      </c>
      <c r="E198" s="71" t="s">
        <v>504</v>
      </c>
      <c r="F198" s="71" t="s">
        <v>508</v>
      </c>
      <c r="G198" s="71" t="s">
        <v>469</v>
      </c>
      <c r="H198" s="71" t="s">
        <v>1018</v>
      </c>
      <c r="I198" s="71" t="s">
        <v>899</v>
      </c>
      <c r="J198" s="71" t="s">
        <v>446</v>
      </c>
      <c r="K198" s="71" t="s">
        <v>424</v>
      </c>
      <c r="L198" s="73">
        <v>44063</v>
      </c>
      <c r="M198" s="73"/>
      <c r="N198" s="73"/>
      <c r="O198" s="73"/>
      <c r="P198" s="71" t="s">
        <v>25</v>
      </c>
      <c r="Q198" s="73" t="s">
        <v>25</v>
      </c>
      <c r="R198" s="74">
        <v>1</v>
      </c>
      <c r="S198" s="73">
        <v>44063</v>
      </c>
      <c r="T198" s="74">
        <v>1</v>
      </c>
      <c r="U198" s="74" t="s">
        <v>425</v>
      </c>
      <c r="V198" s="75"/>
      <c r="W198" s="74"/>
      <c r="X198" s="74" t="s">
        <v>426</v>
      </c>
      <c r="Y198" s="74" t="s">
        <v>427</v>
      </c>
      <c r="Z198" s="74" t="s">
        <v>427</v>
      </c>
      <c r="AA198" s="74"/>
      <c r="AB198" s="76"/>
      <c r="AC198" s="77">
        <v>44067</v>
      </c>
      <c r="AD198" s="77">
        <v>44076</v>
      </c>
      <c r="AE198" s="78" t="s">
        <v>429</v>
      </c>
      <c r="AF198" s="82">
        <v>44104</v>
      </c>
      <c r="AG198" s="82"/>
    </row>
    <row r="199" spans="1:34" ht="35.1" customHeight="1">
      <c r="A199" s="71" t="s">
        <v>358</v>
      </c>
      <c r="B199" s="72" t="s">
        <v>1019</v>
      </c>
      <c r="C199" s="71" t="s">
        <v>440</v>
      </c>
      <c r="D199" s="71" t="s">
        <v>25</v>
      </c>
      <c r="E199" s="71" t="s">
        <v>533</v>
      </c>
      <c r="F199" s="71" t="s">
        <v>442</v>
      </c>
      <c r="G199" s="71" t="s">
        <v>443</v>
      </c>
      <c r="H199" s="71" t="s">
        <v>444</v>
      </c>
      <c r="I199" s="71" t="s">
        <v>1020</v>
      </c>
      <c r="J199" s="71" t="s">
        <v>719</v>
      </c>
      <c r="K199" s="71" t="s">
        <v>447</v>
      </c>
      <c r="L199" s="73">
        <v>44047</v>
      </c>
      <c r="M199" s="73"/>
      <c r="N199" s="73"/>
      <c r="O199" s="73"/>
      <c r="P199" s="71" t="s">
        <v>25</v>
      </c>
      <c r="Q199" s="73" t="s">
        <v>25</v>
      </c>
      <c r="R199" s="74">
        <v>1</v>
      </c>
      <c r="S199" s="73">
        <v>44047</v>
      </c>
      <c r="T199" s="74">
        <v>1</v>
      </c>
      <c r="U199" s="74" t="s">
        <v>425</v>
      </c>
      <c r="V199" s="75"/>
      <c r="W199" s="74"/>
      <c r="X199" s="74" t="s">
        <v>76</v>
      </c>
      <c r="Y199" s="74" t="s">
        <v>427</v>
      </c>
      <c r="Z199" s="74" t="s">
        <v>427</v>
      </c>
      <c r="AA199" s="74" t="s">
        <v>456</v>
      </c>
      <c r="AB199" s="76"/>
      <c r="AC199" s="77">
        <v>44078</v>
      </c>
      <c r="AD199" s="77">
        <v>44078</v>
      </c>
      <c r="AE199" s="78" t="s">
        <v>429</v>
      </c>
      <c r="AF199" s="82">
        <v>44099</v>
      </c>
      <c r="AG199" s="82"/>
      <c r="AH199" t="s">
        <v>383</v>
      </c>
    </row>
    <row r="200" spans="1:34" ht="35.1" customHeight="1">
      <c r="A200" s="71" t="s">
        <v>360</v>
      </c>
      <c r="B200" s="72" t="s">
        <v>1021</v>
      </c>
      <c r="C200" s="71" t="s">
        <v>573</v>
      </c>
      <c r="D200" s="71" t="s">
        <v>25</v>
      </c>
      <c r="E200" s="71" t="s">
        <v>432</v>
      </c>
      <c r="F200" s="71" t="s">
        <v>539</v>
      </c>
      <c r="G200" s="71" t="s">
        <v>574</v>
      </c>
      <c r="H200" s="71" t="s">
        <v>791</v>
      </c>
      <c r="I200" s="71" t="s">
        <v>648</v>
      </c>
      <c r="J200" s="71" t="s">
        <v>1022</v>
      </c>
      <c r="K200" s="71" t="s">
        <v>447</v>
      </c>
      <c r="L200" s="73">
        <v>44039</v>
      </c>
      <c r="M200" s="73">
        <v>44062</v>
      </c>
      <c r="N200" s="73"/>
      <c r="O200" s="73"/>
      <c r="P200" s="71" t="s">
        <v>25</v>
      </c>
      <c r="Q200" s="73" t="s">
        <v>25</v>
      </c>
      <c r="R200" s="74">
        <v>1</v>
      </c>
      <c r="S200" s="73">
        <v>44062</v>
      </c>
      <c r="T200" s="74">
        <v>1</v>
      </c>
      <c r="U200" s="74" t="s">
        <v>425</v>
      </c>
      <c r="V200" s="75"/>
      <c r="W200" s="74"/>
      <c r="X200" s="74" t="s">
        <v>76</v>
      </c>
      <c r="Y200" s="74" t="s">
        <v>427</v>
      </c>
      <c r="Z200" s="74" t="s">
        <v>427</v>
      </c>
      <c r="AA200" s="74" t="s">
        <v>456</v>
      </c>
      <c r="AB200" s="76"/>
      <c r="AC200" s="77">
        <v>44088</v>
      </c>
      <c r="AD200" s="77">
        <v>44089</v>
      </c>
      <c r="AE200" s="78" t="s">
        <v>429</v>
      </c>
      <c r="AF200" s="87">
        <v>44132</v>
      </c>
      <c r="AG200" s="82"/>
      <c r="AH200" t="s">
        <v>28</v>
      </c>
    </row>
    <row r="201" spans="1:34" ht="35.1" customHeight="1">
      <c r="A201" s="71" t="s">
        <v>362</v>
      </c>
      <c r="B201" s="72" t="s">
        <v>1023</v>
      </c>
      <c r="C201" s="71" t="s">
        <v>573</v>
      </c>
      <c r="D201" s="71" t="s">
        <v>25</v>
      </c>
      <c r="E201" s="71" t="s">
        <v>432</v>
      </c>
      <c r="F201" s="71" t="s">
        <v>539</v>
      </c>
      <c r="G201" s="71" t="s">
        <v>574</v>
      </c>
      <c r="H201" s="71" t="s">
        <v>444</v>
      </c>
      <c r="I201" s="71" t="s">
        <v>1024</v>
      </c>
      <c r="J201" s="71" t="s">
        <v>1025</v>
      </c>
      <c r="K201" s="71" t="s">
        <v>447</v>
      </c>
      <c r="L201" s="73">
        <v>44039</v>
      </c>
      <c r="M201" s="73"/>
      <c r="N201" s="73"/>
      <c r="O201" s="73"/>
      <c r="P201" s="73" t="s">
        <v>605</v>
      </c>
      <c r="Q201" s="73" t="s">
        <v>25</v>
      </c>
      <c r="R201" s="73">
        <v>1</v>
      </c>
      <c r="S201" s="73">
        <v>44039</v>
      </c>
      <c r="T201" s="74">
        <v>1</v>
      </c>
      <c r="U201" s="74" t="s">
        <v>425</v>
      </c>
      <c r="V201" s="75"/>
      <c r="W201" s="74"/>
      <c r="X201" s="74" t="s">
        <v>76</v>
      </c>
      <c r="Y201" s="74" t="s">
        <v>427</v>
      </c>
      <c r="Z201" s="74" t="s">
        <v>427</v>
      </c>
      <c r="AA201" s="74" t="s">
        <v>456</v>
      </c>
      <c r="AB201" s="76"/>
      <c r="AC201" s="77">
        <v>44078</v>
      </c>
      <c r="AD201" s="77">
        <v>44082</v>
      </c>
      <c r="AE201" s="78" t="s">
        <v>429</v>
      </c>
      <c r="AF201" s="82">
        <v>44083</v>
      </c>
      <c r="AG201" s="82"/>
      <c r="AH201" t="s">
        <v>383</v>
      </c>
    </row>
    <row r="202" spans="1:34" ht="35.1" customHeight="1">
      <c r="A202" s="71" t="s">
        <v>363</v>
      </c>
      <c r="B202" s="72" t="s">
        <v>1026</v>
      </c>
      <c r="C202" s="71" t="s">
        <v>498</v>
      </c>
      <c r="D202" s="71" t="s">
        <v>25</v>
      </c>
      <c r="E202" s="71" t="s">
        <v>504</v>
      </c>
      <c r="F202" s="71" t="s">
        <v>499</v>
      </c>
      <c r="G202" s="71" t="s">
        <v>500</v>
      </c>
      <c r="H202" s="71" t="s">
        <v>1027</v>
      </c>
      <c r="I202" s="71" t="s">
        <v>873</v>
      </c>
      <c r="J202" s="71" t="s">
        <v>1028</v>
      </c>
      <c r="K202" s="71" t="s">
        <v>424</v>
      </c>
      <c r="L202" s="73">
        <v>44055</v>
      </c>
      <c r="M202" s="73" t="s">
        <v>206</v>
      </c>
      <c r="N202" s="73" t="s">
        <v>206</v>
      </c>
      <c r="O202" s="73" t="s">
        <v>206</v>
      </c>
      <c r="P202" s="73" t="s">
        <v>206</v>
      </c>
      <c r="Q202" s="73" t="s">
        <v>206</v>
      </c>
      <c r="R202" s="73" t="s">
        <v>206</v>
      </c>
      <c r="S202" s="73" t="s">
        <v>206</v>
      </c>
      <c r="T202" s="74">
        <v>1</v>
      </c>
      <c r="U202" s="74" t="s">
        <v>721</v>
      </c>
      <c r="V202" s="75"/>
      <c r="W202" s="74"/>
      <c r="X202" s="74" t="s">
        <v>23</v>
      </c>
      <c r="Y202" s="74" t="s">
        <v>437</v>
      </c>
      <c r="Z202" s="74" t="s">
        <v>437</v>
      </c>
      <c r="AA202" s="74" t="s">
        <v>1029</v>
      </c>
      <c r="AB202" s="76"/>
      <c r="AC202" s="77">
        <v>44053</v>
      </c>
      <c r="AD202" s="77"/>
      <c r="AE202" s="78"/>
      <c r="AF202" s="82"/>
      <c r="AG202" s="82"/>
    </row>
    <row r="203" spans="1:34" ht="35.1" customHeight="1">
      <c r="A203" s="71" t="s">
        <v>364</v>
      </c>
      <c r="B203" s="72" t="s">
        <v>1030</v>
      </c>
      <c r="C203" s="71" t="s">
        <v>498</v>
      </c>
      <c r="D203" s="71" t="s">
        <v>25</v>
      </c>
      <c r="E203" s="71" t="s">
        <v>504</v>
      </c>
      <c r="F203" s="71" t="s">
        <v>499</v>
      </c>
      <c r="G203" s="71" t="s">
        <v>500</v>
      </c>
      <c r="H203" s="71" t="s">
        <v>500</v>
      </c>
      <c r="I203" s="71" t="s">
        <v>873</v>
      </c>
      <c r="J203" s="71" t="s">
        <v>1028</v>
      </c>
      <c r="K203" s="71" t="s">
        <v>424</v>
      </c>
      <c r="L203" s="73">
        <v>44055</v>
      </c>
      <c r="M203" s="73" t="s">
        <v>206</v>
      </c>
      <c r="N203" s="73" t="s">
        <v>206</v>
      </c>
      <c r="O203" s="73" t="s">
        <v>206</v>
      </c>
      <c r="P203" s="73" t="s">
        <v>206</v>
      </c>
      <c r="Q203" s="73" t="s">
        <v>206</v>
      </c>
      <c r="R203" s="73" t="s">
        <v>206</v>
      </c>
      <c r="S203" s="73" t="s">
        <v>206</v>
      </c>
      <c r="T203" s="74">
        <v>1</v>
      </c>
      <c r="U203" s="74" t="s">
        <v>721</v>
      </c>
      <c r="V203" s="75"/>
      <c r="W203" s="74"/>
      <c r="X203" s="74" t="s">
        <v>23</v>
      </c>
      <c r="Y203" s="74" t="s">
        <v>437</v>
      </c>
      <c r="Z203" s="74" t="s">
        <v>437</v>
      </c>
      <c r="AA203" s="74" t="s">
        <v>1029</v>
      </c>
      <c r="AB203" s="76"/>
      <c r="AC203" s="77">
        <v>44053</v>
      </c>
      <c r="AD203" s="77"/>
      <c r="AE203" s="78"/>
      <c r="AF203" s="82"/>
      <c r="AG203" s="82"/>
    </row>
    <row r="204" spans="1:34" ht="35.1" customHeight="1">
      <c r="A204" s="71" t="s">
        <v>365</v>
      </c>
      <c r="B204" s="72" t="s">
        <v>1031</v>
      </c>
      <c r="C204" s="71" t="s">
        <v>498</v>
      </c>
      <c r="D204" s="71" t="s">
        <v>25</v>
      </c>
      <c r="E204" s="71" t="s">
        <v>504</v>
      </c>
      <c r="F204" s="71" t="s">
        <v>499</v>
      </c>
      <c r="G204" s="71" t="s">
        <v>500</v>
      </c>
      <c r="H204" s="71" t="s">
        <v>500</v>
      </c>
      <c r="I204" s="71" t="s">
        <v>873</v>
      </c>
      <c r="J204" s="71" t="s">
        <v>1028</v>
      </c>
      <c r="K204" s="71" t="s">
        <v>424</v>
      </c>
      <c r="L204" s="73">
        <v>44055</v>
      </c>
      <c r="M204" s="73" t="s">
        <v>206</v>
      </c>
      <c r="N204" s="73" t="s">
        <v>206</v>
      </c>
      <c r="O204" s="73" t="s">
        <v>206</v>
      </c>
      <c r="P204" s="73" t="s">
        <v>206</v>
      </c>
      <c r="Q204" s="73" t="s">
        <v>206</v>
      </c>
      <c r="R204" s="73" t="s">
        <v>206</v>
      </c>
      <c r="S204" s="73" t="s">
        <v>206</v>
      </c>
      <c r="T204" s="74">
        <v>1</v>
      </c>
      <c r="U204" s="74" t="s">
        <v>721</v>
      </c>
      <c r="V204" s="75"/>
      <c r="W204" s="74"/>
      <c r="X204" s="74" t="s">
        <v>23</v>
      </c>
      <c r="Y204" s="74" t="s">
        <v>437</v>
      </c>
      <c r="Z204" s="74" t="s">
        <v>437</v>
      </c>
      <c r="AA204" s="74" t="s">
        <v>1029</v>
      </c>
      <c r="AB204" s="76"/>
      <c r="AC204" s="77">
        <v>44053</v>
      </c>
      <c r="AD204" s="77"/>
      <c r="AE204" s="78"/>
      <c r="AF204" s="82"/>
      <c r="AG204" s="82"/>
    </row>
    <row r="205" spans="1:34" ht="35.1" customHeight="1">
      <c r="A205" s="71" t="s">
        <v>366</v>
      </c>
      <c r="B205" s="72" t="s">
        <v>1032</v>
      </c>
      <c r="C205" s="71" t="s">
        <v>498</v>
      </c>
      <c r="D205" s="71" t="s">
        <v>25</v>
      </c>
      <c r="E205" s="71" t="s">
        <v>504</v>
      </c>
      <c r="F205" s="71" t="s">
        <v>499</v>
      </c>
      <c r="G205" s="71" t="s">
        <v>500</v>
      </c>
      <c r="H205" s="71" t="s">
        <v>500</v>
      </c>
      <c r="I205" s="71" t="s">
        <v>873</v>
      </c>
      <c r="J205" s="71" t="s">
        <v>1028</v>
      </c>
      <c r="K205" s="71" t="s">
        <v>424</v>
      </c>
      <c r="L205" s="73">
        <v>44055</v>
      </c>
      <c r="M205" s="73" t="s">
        <v>206</v>
      </c>
      <c r="N205" s="73" t="s">
        <v>206</v>
      </c>
      <c r="O205" s="73" t="s">
        <v>206</v>
      </c>
      <c r="P205" s="73" t="s">
        <v>206</v>
      </c>
      <c r="Q205" s="73" t="s">
        <v>206</v>
      </c>
      <c r="R205" s="73" t="s">
        <v>206</v>
      </c>
      <c r="S205" s="73" t="s">
        <v>206</v>
      </c>
      <c r="T205" s="74">
        <v>1</v>
      </c>
      <c r="U205" s="74" t="s">
        <v>721</v>
      </c>
      <c r="V205" s="75"/>
      <c r="W205" s="74"/>
      <c r="X205" s="74" t="s">
        <v>23</v>
      </c>
      <c r="Y205" s="74" t="s">
        <v>437</v>
      </c>
      <c r="Z205" s="74" t="s">
        <v>437</v>
      </c>
      <c r="AA205" s="74" t="s">
        <v>1029</v>
      </c>
      <c r="AB205" s="76"/>
      <c r="AC205" s="77">
        <v>44053</v>
      </c>
      <c r="AD205" s="77"/>
      <c r="AE205" s="78"/>
      <c r="AF205" s="82"/>
      <c r="AG205" s="82"/>
    </row>
    <row r="206" spans="1:34" ht="35.1" customHeight="1">
      <c r="A206" s="71" t="s">
        <v>367</v>
      </c>
      <c r="B206" s="72" t="s">
        <v>1033</v>
      </c>
      <c r="C206" s="71" t="s">
        <v>498</v>
      </c>
      <c r="D206" s="71" t="s">
        <v>25</v>
      </c>
      <c r="E206" s="71" t="s">
        <v>441</v>
      </c>
      <c r="F206" s="71" t="s">
        <v>499</v>
      </c>
      <c r="G206" s="71" t="s">
        <v>500</v>
      </c>
      <c r="H206" s="71" t="s">
        <v>500</v>
      </c>
      <c r="I206" s="71" t="s">
        <v>704</v>
      </c>
      <c r="J206" s="71" t="s">
        <v>1028</v>
      </c>
      <c r="K206" s="71" t="s">
        <v>424</v>
      </c>
      <c r="L206" s="73">
        <v>44055</v>
      </c>
      <c r="M206" s="73" t="s">
        <v>206</v>
      </c>
      <c r="N206" s="73" t="s">
        <v>206</v>
      </c>
      <c r="O206" s="73" t="s">
        <v>206</v>
      </c>
      <c r="P206" s="73" t="s">
        <v>206</v>
      </c>
      <c r="Q206" s="73" t="s">
        <v>206</v>
      </c>
      <c r="R206" s="73" t="s">
        <v>206</v>
      </c>
      <c r="S206" s="73" t="s">
        <v>206</v>
      </c>
      <c r="T206" s="74">
        <v>1</v>
      </c>
      <c r="U206" s="74" t="s">
        <v>721</v>
      </c>
      <c r="V206" s="75"/>
      <c r="W206" s="74"/>
      <c r="X206" s="74" t="s">
        <v>23</v>
      </c>
      <c r="Y206" s="74" t="s">
        <v>437</v>
      </c>
      <c r="Z206" s="74" t="s">
        <v>437</v>
      </c>
      <c r="AA206" s="74" t="s">
        <v>1029</v>
      </c>
      <c r="AB206" s="76"/>
      <c r="AC206" s="77">
        <v>44053</v>
      </c>
      <c r="AD206" s="77"/>
      <c r="AE206" s="78"/>
      <c r="AF206" s="82"/>
      <c r="AG206" s="82"/>
    </row>
    <row r="207" spans="1:34" ht="35.1" customHeight="1">
      <c r="A207" s="71" t="s">
        <v>368</v>
      </c>
      <c r="B207" s="72" t="s">
        <v>1034</v>
      </c>
      <c r="C207" s="71" t="s">
        <v>498</v>
      </c>
      <c r="D207" s="71" t="s">
        <v>25</v>
      </c>
      <c r="E207" s="71" t="s">
        <v>441</v>
      </c>
      <c r="F207" s="71" t="s">
        <v>499</v>
      </c>
      <c r="G207" s="71" t="s">
        <v>500</v>
      </c>
      <c r="H207" s="71" t="s">
        <v>500</v>
      </c>
      <c r="I207" s="71" t="s">
        <v>1035</v>
      </c>
      <c r="J207" s="71" t="s">
        <v>1028</v>
      </c>
      <c r="K207" s="71" t="s">
        <v>424</v>
      </c>
      <c r="L207" s="73">
        <v>44055</v>
      </c>
      <c r="M207" s="73" t="s">
        <v>206</v>
      </c>
      <c r="N207" s="73" t="s">
        <v>206</v>
      </c>
      <c r="O207" s="73" t="s">
        <v>206</v>
      </c>
      <c r="P207" s="71" t="s">
        <v>206</v>
      </c>
      <c r="Q207" s="73" t="s">
        <v>206</v>
      </c>
      <c r="R207" s="74" t="s">
        <v>206</v>
      </c>
      <c r="S207" s="73" t="s">
        <v>206</v>
      </c>
      <c r="T207" s="74">
        <v>1</v>
      </c>
      <c r="U207" s="74" t="s">
        <v>721</v>
      </c>
      <c r="V207" s="75"/>
      <c r="W207" s="74"/>
      <c r="X207" s="74" t="s">
        <v>23</v>
      </c>
      <c r="Y207" s="74" t="s">
        <v>437</v>
      </c>
      <c r="Z207" s="74" t="s">
        <v>437</v>
      </c>
      <c r="AA207" s="74" t="s">
        <v>1029</v>
      </c>
      <c r="AB207" s="76"/>
      <c r="AC207" s="73">
        <v>44053</v>
      </c>
      <c r="AD207" s="77"/>
      <c r="AE207" s="78"/>
      <c r="AF207" s="82"/>
      <c r="AG207" s="82"/>
    </row>
    <row r="208" spans="1:34" ht="35.1" customHeight="1">
      <c r="A208" s="71" t="s">
        <v>369</v>
      </c>
      <c r="B208" s="72" t="s">
        <v>1036</v>
      </c>
      <c r="C208" s="71" t="s">
        <v>440</v>
      </c>
      <c r="D208" s="71" t="s">
        <v>25</v>
      </c>
      <c r="E208" s="71" t="s">
        <v>533</v>
      </c>
      <c r="F208" s="71" t="s">
        <v>442</v>
      </c>
      <c r="G208" s="71" t="s">
        <v>443</v>
      </c>
      <c r="H208" s="71" t="s">
        <v>801</v>
      </c>
      <c r="I208" s="71" t="s">
        <v>1037</v>
      </c>
      <c r="J208" s="71" t="s">
        <v>1037</v>
      </c>
      <c r="K208" s="71" t="s">
        <v>447</v>
      </c>
      <c r="L208" s="73">
        <v>44060</v>
      </c>
      <c r="M208" s="73"/>
      <c r="N208" s="73"/>
      <c r="O208" s="73"/>
      <c r="P208" s="71" t="s">
        <v>25</v>
      </c>
      <c r="Q208" s="73" t="s">
        <v>293</v>
      </c>
      <c r="R208" s="74">
        <v>1</v>
      </c>
      <c r="S208" s="73">
        <v>44060</v>
      </c>
      <c r="T208" s="74">
        <v>1</v>
      </c>
      <c r="U208" s="74" t="s">
        <v>592</v>
      </c>
      <c r="V208" s="75"/>
      <c r="W208" s="74"/>
      <c r="X208" s="74" t="s">
        <v>23</v>
      </c>
      <c r="Y208" s="74" t="s">
        <v>437</v>
      </c>
      <c r="Z208" s="74" t="s">
        <v>437</v>
      </c>
      <c r="AA208" s="74" t="s">
        <v>1038</v>
      </c>
      <c r="AB208" s="80"/>
      <c r="AC208" s="77">
        <v>44060</v>
      </c>
      <c r="AD208" s="77"/>
      <c r="AE208" s="78"/>
      <c r="AF208" s="82"/>
      <c r="AG208" s="82"/>
    </row>
    <row r="209" spans="1:34" ht="35.1" customHeight="1">
      <c r="A209" s="71" t="s">
        <v>371</v>
      </c>
      <c r="B209" s="72" t="s">
        <v>1039</v>
      </c>
      <c r="C209" s="71" t="s">
        <v>440</v>
      </c>
      <c r="D209" s="71" t="s">
        <v>25</v>
      </c>
      <c r="E209" s="71" t="s">
        <v>504</v>
      </c>
      <c r="F209" s="71" t="s">
        <v>442</v>
      </c>
      <c r="G209" s="71" t="s">
        <v>443</v>
      </c>
      <c r="H209" s="71" t="s">
        <v>700</v>
      </c>
      <c r="I209" s="71" t="s">
        <v>923</v>
      </c>
      <c r="J209" s="71" t="s">
        <v>446</v>
      </c>
      <c r="K209" s="71" t="s">
        <v>447</v>
      </c>
      <c r="L209" s="73">
        <v>44062</v>
      </c>
      <c r="M209" s="73"/>
      <c r="N209" s="73"/>
      <c r="O209" s="73"/>
      <c r="P209" s="71" t="s">
        <v>25</v>
      </c>
      <c r="Q209" s="73" t="s">
        <v>25</v>
      </c>
      <c r="R209" s="74">
        <v>0.95</v>
      </c>
      <c r="S209" s="73">
        <v>44062</v>
      </c>
      <c r="T209" s="74">
        <v>1</v>
      </c>
      <c r="U209" s="74" t="s">
        <v>425</v>
      </c>
      <c r="V209" s="75"/>
      <c r="W209" s="74"/>
      <c r="X209" s="74" t="s">
        <v>76</v>
      </c>
      <c r="Y209" s="74" t="s">
        <v>427</v>
      </c>
      <c r="Z209" s="74" t="s">
        <v>427</v>
      </c>
      <c r="AA209" s="74" t="s">
        <v>456</v>
      </c>
      <c r="AB209" s="76" t="s">
        <v>1040</v>
      </c>
      <c r="AC209" s="77">
        <v>44088</v>
      </c>
      <c r="AD209" s="77">
        <v>44092</v>
      </c>
      <c r="AE209" s="78" t="s">
        <v>429</v>
      </c>
      <c r="AF209" s="82">
        <v>44099</v>
      </c>
      <c r="AG209" s="82"/>
      <c r="AH209" t="s">
        <v>458</v>
      </c>
    </row>
    <row r="210" spans="1:34" ht="35.1" customHeight="1">
      <c r="A210" s="71" t="s">
        <v>373</v>
      </c>
      <c r="B210" s="72" t="s">
        <v>1041</v>
      </c>
      <c r="C210" s="71" t="s">
        <v>440</v>
      </c>
      <c r="D210" s="71" t="s">
        <v>25</v>
      </c>
      <c r="E210" s="71" t="s">
        <v>432</v>
      </c>
      <c r="F210" s="71" t="s">
        <v>442</v>
      </c>
      <c r="G210" s="71" t="s">
        <v>443</v>
      </c>
      <c r="H210" s="71" t="s">
        <v>446</v>
      </c>
      <c r="I210" s="71" t="s">
        <v>1042</v>
      </c>
      <c r="J210" s="71" t="s">
        <v>446</v>
      </c>
      <c r="K210" s="76" t="s">
        <v>447</v>
      </c>
      <c r="L210" s="92">
        <v>44028</v>
      </c>
      <c r="M210" s="92">
        <v>44063</v>
      </c>
      <c r="N210" s="92"/>
      <c r="O210" s="92"/>
      <c r="P210" s="92" t="s">
        <v>25</v>
      </c>
      <c r="Q210" s="92" t="s">
        <v>25</v>
      </c>
      <c r="R210" s="92">
        <v>0.5</v>
      </c>
      <c r="S210" s="92">
        <v>44063</v>
      </c>
      <c r="T210" s="74">
        <v>1</v>
      </c>
      <c r="U210" s="93" t="s">
        <v>425</v>
      </c>
      <c r="V210" s="94"/>
      <c r="W210" s="93"/>
      <c r="X210" s="74" t="s">
        <v>76</v>
      </c>
      <c r="Y210" s="93" t="s">
        <v>427</v>
      </c>
      <c r="Z210" s="93" t="s">
        <v>427</v>
      </c>
      <c r="AA210" s="76" t="s">
        <v>456</v>
      </c>
      <c r="AB210" s="76"/>
      <c r="AC210" s="77">
        <v>44078</v>
      </c>
      <c r="AD210" s="77">
        <v>44082</v>
      </c>
      <c r="AE210" s="78" t="s">
        <v>429</v>
      </c>
      <c r="AF210" s="82">
        <v>44125</v>
      </c>
      <c r="AG210" s="82"/>
      <c r="AH210" t="s">
        <v>383</v>
      </c>
    </row>
    <row r="211" spans="1:34" ht="35.1" customHeight="1">
      <c r="A211" s="71" t="s">
        <v>374</v>
      </c>
      <c r="B211" s="72" t="s">
        <v>1043</v>
      </c>
      <c r="C211" s="71" t="s">
        <v>460</v>
      </c>
      <c r="D211" s="71" t="s">
        <v>25</v>
      </c>
      <c r="E211" s="71" t="s">
        <v>504</v>
      </c>
      <c r="F211" s="71" t="s">
        <v>513</v>
      </c>
      <c r="G211" s="71" t="s">
        <v>1044</v>
      </c>
      <c r="H211" s="71" t="s">
        <v>1045</v>
      </c>
      <c r="I211" s="71" t="s">
        <v>1046</v>
      </c>
      <c r="J211" s="71" t="s">
        <v>446</v>
      </c>
      <c r="K211" s="71"/>
      <c r="L211" s="73">
        <v>44060</v>
      </c>
      <c r="M211" s="73" t="s">
        <v>206</v>
      </c>
      <c r="N211" s="73" t="s">
        <v>206</v>
      </c>
      <c r="O211" s="73" t="s">
        <v>206</v>
      </c>
      <c r="P211" s="73" t="s">
        <v>206</v>
      </c>
      <c r="Q211" s="73" t="s">
        <v>206</v>
      </c>
      <c r="R211" s="73" t="s">
        <v>206</v>
      </c>
      <c r="S211" s="73" t="s">
        <v>206</v>
      </c>
      <c r="T211" s="74">
        <v>1</v>
      </c>
      <c r="U211" s="74" t="s">
        <v>948</v>
      </c>
      <c r="V211" s="75"/>
      <c r="W211" s="74"/>
      <c r="X211" s="74" t="s">
        <v>23</v>
      </c>
      <c r="Y211" s="74" t="s">
        <v>437</v>
      </c>
      <c r="Z211" s="74" t="s">
        <v>437</v>
      </c>
      <c r="AA211" s="76" t="s">
        <v>1047</v>
      </c>
      <c r="AB211" s="76"/>
      <c r="AC211" s="77">
        <v>44040</v>
      </c>
      <c r="AD211" s="77"/>
      <c r="AE211" s="78"/>
      <c r="AF211" s="82"/>
      <c r="AG211" s="82"/>
    </row>
    <row r="212" spans="1:34" ht="35.1" customHeight="1">
      <c r="A212" s="71" t="s">
        <v>375</v>
      </c>
      <c r="B212" s="72" t="s">
        <v>1048</v>
      </c>
      <c r="C212" s="71" t="s">
        <v>440</v>
      </c>
      <c r="D212" s="71" t="s">
        <v>25</v>
      </c>
      <c r="E212" s="71" t="s">
        <v>441</v>
      </c>
      <c r="F212" s="71" t="s">
        <v>442</v>
      </c>
      <c r="G212" s="71" t="s">
        <v>443</v>
      </c>
      <c r="H212" s="71" t="s">
        <v>443</v>
      </c>
      <c r="I212" s="71" t="s">
        <v>918</v>
      </c>
      <c r="J212" s="71" t="s">
        <v>446</v>
      </c>
      <c r="K212" s="71" t="s">
        <v>447</v>
      </c>
      <c r="L212" s="73">
        <v>44021</v>
      </c>
      <c r="M212" s="73" t="s">
        <v>206</v>
      </c>
      <c r="N212" s="73" t="s">
        <v>206</v>
      </c>
      <c r="O212" s="73" t="s">
        <v>206</v>
      </c>
      <c r="P212" s="71" t="s">
        <v>206</v>
      </c>
      <c r="Q212" s="73" t="s">
        <v>206</v>
      </c>
      <c r="R212" s="74" t="s">
        <v>206</v>
      </c>
      <c r="S212" s="73" t="s">
        <v>206</v>
      </c>
      <c r="T212" s="74">
        <v>1</v>
      </c>
      <c r="U212" s="74" t="s">
        <v>479</v>
      </c>
      <c r="V212" s="75"/>
      <c r="W212" s="74"/>
      <c r="X212" s="74" t="s">
        <v>23</v>
      </c>
      <c r="Y212" s="74" t="s">
        <v>437</v>
      </c>
      <c r="Z212" s="74" t="s">
        <v>437</v>
      </c>
      <c r="AA212" s="74" t="s">
        <v>1049</v>
      </c>
      <c r="AB212" s="76"/>
      <c r="AC212" s="77">
        <v>44025</v>
      </c>
      <c r="AD212" s="77"/>
      <c r="AE212" s="78"/>
      <c r="AF212" s="82"/>
      <c r="AG212" s="82"/>
    </row>
    <row r="213" spans="1:34" ht="35.1" customHeight="1">
      <c r="A213" s="71" t="s">
        <v>376</v>
      </c>
      <c r="B213" s="72" t="s">
        <v>1050</v>
      </c>
      <c r="C213" s="71" t="s">
        <v>573</v>
      </c>
      <c r="D213" s="71" t="s">
        <v>25</v>
      </c>
      <c r="E213" s="71" t="s">
        <v>504</v>
      </c>
      <c r="F213" s="71" t="s">
        <v>539</v>
      </c>
      <c r="G213" s="71" t="s">
        <v>486</v>
      </c>
      <c r="H213" s="71" t="s">
        <v>486</v>
      </c>
      <c r="I213" s="71" t="s">
        <v>1051</v>
      </c>
      <c r="J213" s="71" t="s">
        <v>1052</v>
      </c>
      <c r="K213" s="71" t="s">
        <v>424</v>
      </c>
      <c r="L213" s="73">
        <v>44063</v>
      </c>
      <c r="M213" s="73"/>
      <c r="N213" s="73"/>
      <c r="O213" s="73"/>
      <c r="P213" s="71" t="s">
        <v>25</v>
      </c>
      <c r="Q213" s="73" t="s">
        <v>25</v>
      </c>
      <c r="R213" s="74">
        <v>1</v>
      </c>
      <c r="S213" s="73">
        <v>44063</v>
      </c>
      <c r="T213" s="74">
        <v>1</v>
      </c>
      <c r="U213" s="74" t="s">
        <v>425</v>
      </c>
      <c r="V213" s="75"/>
      <c r="W213" s="74"/>
      <c r="X213" s="74" t="s">
        <v>76</v>
      </c>
      <c r="Y213" s="74" t="s">
        <v>427</v>
      </c>
      <c r="Z213" s="74" t="s">
        <v>427</v>
      </c>
      <c r="AA213" s="74" t="s">
        <v>456</v>
      </c>
      <c r="AB213" s="76"/>
      <c r="AC213" s="77">
        <v>44078</v>
      </c>
      <c r="AD213" s="77">
        <v>44078</v>
      </c>
      <c r="AE213" s="78" t="s">
        <v>429</v>
      </c>
      <c r="AF213" s="82">
        <v>44089</v>
      </c>
      <c r="AG213" s="82"/>
      <c r="AH213" t="s">
        <v>383</v>
      </c>
    </row>
    <row r="214" spans="1:34" ht="35.1" customHeight="1">
      <c r="A214" s="71" t="s">
        <v>378</v>
      </c>
      <c r="B214" s="72" t="s">
        <v>1053</v>
      </c>
      <c r="C214" s="71" t="s">
        <v>498</v>
      </c>
      <c r="D214" s="71" t="s">
        <v>25</v>
      </c>
      <c r="E214" s="71" t="s">
        <v>504</v>
      </c>
      <c r="F214" s="71" t="s">
        <v>468</v>
      </c>
      <c r="G214" s="71" t="s">
        <v>1054</v>
      </c>
      <c r="H214" s="71" t="s">
        <v>1055</v>
      </c>
      <c r="I214" s="71" t="s">
        <v>1054</v>
      </c>
      <c r="J214" s="71" t="s">
        <v>446</v>
      </c>
      <c r="K214" s="71" t="s">
        <v>424</v>
      </c>
      <c r="L214" s="73">
        <v>44054</v>
      </c>
      <c r="M214" s="73">
        <v>44068</v>
      </c>
      <c r="N214" s="73"/>
      <c r="O214" s="73"/>
      <c r="P214" s="73" t="s">
        <v>25</v>
      </c>
      <c r="Q214" s="73" t="s">
        <v>25</v>
      </c>
      <c r="R214" s="73">
        <v>1</v>
      </c>
      <c r="S214" s="73">
        <v>44068</v>
      </c>
      <c r="T214" s="74">
        <v>1</v>
      </c>
      <c r="U214" s="74" t="s">
        <v>425</v>
      </c>
      <c r="V214" s="75"/>
      <c r="W214" s="74"/>
      <c r="X214" s="74" t="s">
        <v>76</v>
      </c>
      <c r="Y214" s="74" t="s">
        <v>427</v>
      </c>
      <c r="Z214" s="74" t="s">
        <v>427</v>
      </c>
      <c r="AA214" s="74" t="s">
        <v>456</v>
      </c>
      <c r="AB214" s="76"/>
      <c r="AC214" s="77">
        <v>44078</v>
      </c>
      <c r="AD214" s="77">
        <v>44083</v>
      </c>
      <c r="AE214" s="78" t="s">
        <v>429</v>
      </c>
      <c r="AF214" s="82">
        <v>44131</v>
      </c>
      <c r="AG214" s="82"/>
      <c r="AH214" t="s">
        <v>28</v>
      </c>
    </row>
    <row r="215" spans="1:34">
      <c r="A215" t="s">
        <v>381</v>
      </c>
      <c r="B215" t="s">
        <v>1056</v>
      </c>
      <c r="C215" t="s">
        <v>582</v>
      </c>
      <c r="D215" t="s">
        <v>25</v>
      </c>
      <c r="E215" t="s">
        <v>504</v>
      </c>
      <c r="F215" t="s">
        <v>583</v>
      </c>
      <c r="G215" t="s">
        <v>452</v>
      </c>
      <c r="H215" t="s">
        <v>452</v>
      </c>
      <c r="I215" t="s">
        <v>583</v>
      </c>
      <c r="J215" t="s">
        <v>452</v>
      </c>
      <c r="K215" t="s">
        <v>447</v>
      </c>
      <c r="L215" s="5">
        <v>44057</v>
      </c>
      <c r="M215" s="5" t="s">
        <v>206</v>
      </c>
      <c r="N215" t="s">
        <v>206</v>
      </c>
      <c r="O215" t="s">
        <v>206</v>
      </c>
      <c r="P215" t="s">
        <v>206</v>
      </c>
      <c r="Q215" s="5" t="s">
        <v>206</v>
      </c>
      <c r="R215" s="3" t="s">
        <v>206</v>
      </c>
      <c r="S215" s="5" t="s">
        <v>206</v>
      </c>
      <c r="T215" s="3">
        <v>1</v>
      </c>
      <c r="U215" s="3" t="s">
        <v>382</v>
      </c>
      <c r="V215" s="3">
        <v>44408</v>
      </c>
      <c r="X215" s="3" t="s">
        <v>382</v>
      </c>
      <c r="Y215" s="3" t="s">
        <v>437</v>
      </c>
      <c r="Z215" s="3" t="s">
        <v>437</v>
      </c>
      <c r="AA215" t="s">
        <v>1057</v>
      </c>
      <c r="AC215">
        <v>44041</v>
      </c>
    </row>
    <row r="217" spans="1:34">
      <c r="A217" t="s">
        <v>1058</v>
      </c>
    </row>
    <row r="218" spans="1:34">
      <c r="AE218" s="105"/>
      <c r="AF218" s="105"/>
      <c r="AG218" s="105"/>
    </row>
    <row r="219" spans="1:34">
      <c r="AE219" s="106"/>
    </row>
    <row r="220" spans="1:34">
      <c r="P220" s="106"/>
      <c r="U220" s="107"/>
      <c r="X220" s="107"/>
      <c r="Y220" s="107"/>
      <c r="AE220" s="106" t="s">
        <v>472</v>
      </c>
    </row>
    <row r="221" spans="1:34">
      <c r="P221" s="106" t="s">
        <v>25</v>
      </c>
      <c r="U221" s="107" t="s">
        <v>425</v>
      </c>
      <c r="X221" s="107" t="s">
        <v>76</v>
      </c>
      <c r="Y221" s="107" t="s">
        <v>437</v>
      </c>
      <c r="AE221" s="106" t="s">
        <v>429</v>
      </c>
    </row>
    <row r="222" spans="1:34">
      <c r="P222" s="106" t="s">
        <v>206</v>
      </c>
      <c r="U222" s="107" t="s">
        <v>479</v>
      </c>
      <c r="X222" s="107" t="s">
        <v>426</v>
      </c>
      <c r="Y222" s="107" t="s">
        <v>27</v>
      </c>
      <c r="AE222" s="106" t="s">
        <v>1059</v>
      </c>
    </row>
    <row r="223" spans="1:34">
      <c r="P223" s="106" t="s">
        <v>560</v>
      </c>
      <c r="U223" s="107" t="s">
        <v>564</v>
      </c>
      <c r="X223" s="107" t="s">
        <v>1060</v>
      </c>
      <c r="Y223" s="107" t="s">
        <v>1061</v>
      </c>
      <c r="AE223" s="106" t="s">
        <v>1062</v>
      </c>
    </row>
    <row r="224" spans="1:34">
      <c r="E224" s="104"/>
      <c r="P224" s="106" t="s">
        <v>605</v>
      </c>
      <c r="U224" s="107" t="s">
        <v>382</v>
      </c>
      <c r="X224" s="107" t="s">
        <v>1063</v>
      </c>
      <c r="Y224" s="107" t="s">
        <v>427</v>
      </c>
      <c r="AE224" t="s">
        <v>30</v>
      </c>
    </row>
    <row r="225" spans="5:25">
      <c r="E225" s="108" t="s">
        <v>441</v>
      </c>
      <c r="U225" s="107" t="s">
        <v>448</v>
      </c>
      <c r="X225" s="107" t="s">
        <v>382</v>
      </c>
      <c r="Y225" s="107"/>
    </row>
    <row r="226" spans="5:25">
      <c r="E226" s="104" t="s">
        <v>432</v>
      </c>
      <c r="U226" s="107" t="s">
        <v>948</v>
      </c>
      <c r="X226" s="107" t="s">
        <v>23</v>
      </c>
    </row>
    <row r="227" spans="5:25">
      <c r="E227" s="104" t="s">
        <v>482</v>
      </c>
      <c r="U227" s="107" t="s">
        <v>659</v>
      </c>
      <c r="X227" s="3" t="s">
        <v>1061</v>
      </c>
    </row>
    <row r="228" spans="5:25">
      <c r="E228" s="104" t="s">
        <v>533</v>
      </c>
      <c r="U228" s="107" t="s">
        <v>436</v>
      </c>
    </row>
    <row r="229" spans="5:25">
      <c r="E229" s="106" t="s">
        <v>504</v>
      </c>
      <c r="U229" s="107" t="s">
        <v>544</v>
      </c>
    </row>
    <row r="230" spans="5:25">
      <c r="U230" s="107" t="s">
        <v>721</v>
      </c>
    </row>
    <row r="231" spans="5:25">
      <c r="U231" s="107" t="s">
        <v>1061</v>
      </c>
      <c r="Y231" s="3" t="s">
        <v>1064</v>
      </c>
    </row>
    <row r="232" spans="5:25">
      <c r="U232" s="107" t="s">
        <v>592</v>
      </c>
      <c r="W232" s="3" t="s">
        <v>1065</v>
      </c>
      <c r="Y232" s="3" t="s">
        <v>1066</v>
      </c>
    </row>
    <row r="233" spans="5:25">
      <c r="U233" s="107" t="s">
        <v>1067</v>
      </c>
      <c r="W233" s="3" t="s">
        <v>1068</v>
      </c>
      <c r="Y233" s="3" t="s">
        <v>1069</v>
      </c>
    </row>
    <row r="234" spans="5:25">
      <c r="U234" s="3" t="s">
        <v>1070</v>
      </c>
      <c r="W234" s="3" t="s">
        <v>1071</v>
      </c>
      <c r="Y234" s="3" t="s">
        <v>1072</v>
      </c>
    </row>
    <row r="235" spans="5:25">
      <c r="W235" s="3" t="s">
        <v>1073</v>
      </c>
      <c r="Y235" s="3" t="s">
        <v>1074</v>
      </c>
    </row>
    <row r="236" spans="5:25">
      <c r="W236" s="3" t="s">
        <v>1075</v>
      </c>
      <c r="Y236" s="3" t="s">
        <v>1076</v>
      </c>
    </row>
    <row r="237" spans="5:25">
      <c r="W237" s="3" t="s">
        <v>1077</v>
      </c>
    </row>
    <row r="238" spans="5:25">
      <c r="W238" s="3" t="s">
        <v>1078</v>
      </c>
    </row>
    <row r="239" spans="5:25">
      <c r="W239" s="3" t="s">
        <v>1079</v>
      </c>
    </row>
    <row r="240" spans="5:25">
      <c r="W240" s="3" t="s">
        <v>1080</v>
      </c>
    </row>
    <row r="241" spans="2:23">
      <c r="W241" s="3" t="s">
        <v>1074</v>
      </c>
    </row>
    <row r="242" spans="2:23">
      <c r="B242" t="s">
        <v>1081</v>
      </c>
    </row>
  </sheetData>
  <dataValidations count="8">
    <dataValidation type="list" allowBlank="1" showInputMessage="1" showErrorMessage="1" sqref="AE2:AE214" xr:uid="{00000000-0002-0000-0100-000000000000}">
      <formula1>$AE$219:$AE$223</formula1>
    </dataValidation>
    <dataValidation type="list" allowBlank="1" showInputMessage="1" showErrorMessage="1" sqref="X2:X214" xr:uid="{00000000-0002-0000-0100-000001000000}">
      <formula1>$X$220:$X$226</formula1>
    </dataValidation>
    <dataValidation type="list" allowBlank="1" showInputMessage="1" showErrorMessage="1" sqref="E2:E214" xr:uid="{00000000-0002-0000-0100-000002000000}">
      <formula1>$E$224:$E$229</formula1>
    </dataValidation>
    <dataValidation type="list" allowBlank="1" showInputMessage="1" showErrorMessage="1" sqref="U2:U214" xr:uid="{00000000-0002-0000-0100-000003000000}">
      <formula1>$U$220:$U$233</formula1>
    </dataValidation>
    <dataValidation type="list" allowBlank="1" showInputMessage="1" showErrorMessage="1" sqref="Y3" xr:uid="{00000000-0002-0000-0100-000004000000}">
      <formula1>$X$220:$X$225</formula1>
    </dataValidation>
    <dataValidation type="list" allowBlank="1" showInputMessage="1" showErrorMessage="1" sqref="Y2 Y4:Y214 Z2:Z214" xr:uid="{00000000-0002-0000-0100-000005000000}">
      <formula1>$Y$220:$Y$225</formula1>
    </dataValidation>
    <dataValidation type="list" allowBlank="1" showInputMessage="1" showErrorMessage="1" sqref="P99:P100 P187:P192 P42 P34:P36 P130:P133 P212:P213 P103:P105 P135:P143 P45:P47 P50:P55 P194:P195 P13:P14 P168:P170 P82:P83 P127:P128 P26:P32 P149:P158 P57:P58 P174:P185 P108:P111 P160:P161 P164:P165 P62:P67 P85:P95 P172 P146 P207:P209 P76:P77 P69:P74 P116:P120 P16 P24 P22 P9:P10 P6:P7 P197:P200 P122:P124 P39:P40 P79:P80 P3" xr:uid="{00000000-0002-0000-0100-000006000000}">
      <formula1>$P$220:$P$224</formula1>
    </dataValidation>
    <dataValidation type="list" allowBlank="1" showInputMessage="1" showErrorMessage="1" sqref="E224:E228" xr:uid="{00000000-0002-0000-0100-000007000000}">
      <formula1>$J$487:$J$492</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233"/>
  <sheetViews>
    <sheetView zoomScale="90" zoomScaleNormal="90" workbookViewId="0">
      <selection activeCell="J4" sqref="J4"/>
    </sheetView>
  </sheetViews>
  <sheetFormatPr defaultColWidth="9.140625" defaultRowHeight="14.45"/>
  <cols>
    <col min="1" max="1" width="2.5703125" style="1" customWidth="1"/>
    <col min="2" max="2" width="14.5703125" style="1" customWidth="1"/>
    <col min="3" max="3" width="7.85546875" style="1" customWidth="1"/>
    <col min="4" max="4" width="5.85546875" style="1" customWidth="1"/>
    <col min="5" max="5" width="6.140625" style="1" customWidth="1"/>
    <col min="6" max="6" width="8.28515625" style="1" customWidth="1"/>
    <col min="7" max="7" width="5.42578125" style="1" customWidth="1"/>
    <col min="8" max="8" width="7.42578125" style="1" customWidth="1"/>
    <col min="9" max="9" width="5" style="1" customWidth="1"/>
    <col min="10" max="10" width="11.42578125" style="1" customWidth="1"/>
    <col min="11" max="11" width="5.42578125" style="1" customWidth="1"/>
    <col min="12" max="12" width="14.140625" style="1" customWidth="1"/>
    <col min="13" max="13" width="29.85546875" style="1" customWidth="1"/>
    <col min="14" max="14" width="27.140625" style="1" customWidth="1"/>
    <col min="15" max="15" width="28.42578125" style="1" bestFit="1" customWidth="1"/>
    <col min="16" max="16384" width="9.140625" style="1"/>
  </cols>
  <sheetData>
    <row r="2" spans="1:15">
      <c r="B2" s="6" t="s">
        <v>1082</v>
      </c>
      <c r="C2" s="6" t="s">
        <v>446</v>
      </c>
      <c r="D2"/>
      <c r="E2"/>
      <c r="F2"/>
      <c r="G2"/>
      <c r="H2"/>
      <c r="I2"/>
      <c r="J2"/>
      <c r="O2"/>
    </row>
    <row r="3" spans="1:15" ht="15" customHeight="1">
      <c r="A3" s="2"/>
      <c r="B3" s="6" t="s">
        <v>1083</v>
      </c>
      <c r="C3" t="s">
        <v>64</v>
      </c>
      <c r="D3" t="s">
        <v>24</v>
      </c>
      <c r="E3" t="s">
        <v>36</v>
      </c>
      <c r="F3" t="s">
        <v>22</v>
      </c>
      <c r="G3" t="s">
        <v>75</v>
      </c>
      <c r="H3" t="s">
        <v>1084</v>
      </c>
      <c r="I3" t="s">
        <v>59</v>
      </c>
      <c r="J3" t="s">
        <v>1085</v>
      </c>
      <c r="K3"/>
      <c r="L3" s="24" t="s">
        <v>1083</v>
      </c>
      <c r="M3" t="s">
        <v>1086</v>
      </c>
      <c r="N3" t="s">
        <v>1087</v>
      </c>
      <c r="O3"/>
    </row>
    <row r="4" spans="1:15">
      <c r="A4" s="2"/>
      <c r="B4" s="21" t="s">
        <v>26</v>
      </c>
      <c r="C4" s="22">
        <v>16</v>
      </c>
      <c r="D4" s="22">
        <v>21</v>
      </c>
      <c r="E4" s="22">
        <v>37</v>
      </c>
      <c r="F4" s="22">
        <v>32</v>
      </c>
      <c r="G4" s="22">
        <v>11</v>
      </c>
      <c r="H4" s="22"/>
      <c r="I4" s="22">
        <v>8</v>
      </c>
      <c r="J4" s="22">
        <v>125</v>
      </c>
      <c r="K4"/>
      <c r="L4" s="7" t="s">
        <v>24</v>
      </c>
      <c r="M4" s="8">
        <v>40</v>
      </c>
      <c r="N4" s="8">
        <v>0</v>
      </c>
      <c r="O4"/>
    </row>
    <row r="5" spans="1:15">
      <c r="A5" s="2"/>
      <c r="B5" s="7" t="s">
        <v>31</v>
      </c>
      <c r="C5" s="8"/>
      <c r="D5" s="8">
        <v>1</v>
      </c>
      <c r="E5" s="8">
        <v>1</v>
      </c>
      <c r="F5" s="8"/>
      <c r="G5" s="8"/>
      <c r="H5" s="8">
        <v>84</v>
      </c>
      <c r="I5" s="8">
        <v>4</v>
      </c>
      <c r="J5" s="8">
        <v>90</v>
      </c>
      <c r="K5"/>
      <c r="L5" s="7" t="s">
        <v>36</v>
      </c>
      <c r="M5" s="8">
        <v>20</v>
      </c>
      <c r="N5" s="8">
        <v>0</v>
      </c>
      <c r="O5"/>
    </row>
    <row r="6" spans="1:15">
      <c r="A6" s="2"/>
      <c r="B6" s="7" t="s">
        <v>1085</v>
      </c>
      <c r="C6" s="8">
        <v>16</v>
      </c>
      <c r="D6" s="8">
        <v>22</v>
      </c>
      <c r="E6" s="8">
        <v>38</v>
      </c>
      <c r="F6" s="8">
        <v>32</v>
      </c>
      <c r="G6" s="8">
        <v>11</v>
      </c>
      <c r="H6" s="8">
        <v>84</v>
      </c>
      <c r="I6" s="8">
        <v>12</v>
      </c>
      <c r="J6" s="8">
        <v>215</v>
      </c>
      <c r="K6"/>
      <c r="L6" s="7" t="s">
        <v>22</v>
      </c>
      <c r="M6" s="8">
        <v>72</v>
      </c>
      <c r="N6" s="8">
        <v>0</v>
      </c>
      <c r="O6"/>
    </row>
    <row r="7" spans="1:15">
      <c r="A7" s="2"/>
      <c r="B7"/>
      <c r="C7"/>
      <c r="D7"/>
      <c r="E7"/>
      <c r="F7"/>
      <c r="G7"/>
      <c r="H7"/>
      <c r="I7"/>
      <c r="J7"/>
      <c r="K7"/>
      <c r="L7" s="7" t="s">
        <v>1084</v>
      </c>
      <c r="M7" s="8">
        <v>0</v>
      </c>
      <c r="N7" s="8">
        <v>0</v>
      </c>
      <c r="O7"/>
    </row>
    <row r="8" spans="1:15">
      <c r="A8" s="2"/>
      <c r="B8"/>
      <c r="C8"/>
      <c r="D8"/>
      <c r="E8"/>
      <c r="F8"/>
      <c r="G8"/>
      <c r="H8"/>
      <c r="I8"/>
      <c r="J8"/>
      <c r="K8"/>
      <c r="L8" s="7" t="s">
        <v>75</v>
      </c>
      <c r="M8" s="8">
        <v>1</v>
      </c>
      <c r="N8" s="8">
        <v>0</v>
      </c>
    </row>
    <row r="9" spans="1:15">
      <c r="A9" s="2"/>
      <c r="B9"/>
      <c r="C9"/>
      <c r="D9"/>
      <c r="E9"/>
      <c r="F9"/>
      <c r="G9"/>
      <c r="H9"/>
      <c r="I9"/>
      <c r="J9"/>
      <c r="K9"/>
      <c r="L9" s="7" t="s">
        <v>1085</v>
      </c>
      <c r="M9" s="8">
        <v>133</v>
      </c>
      <c r="N9" s="8">
        <v>0</v>
      </c>
    </row>
    <row r="10" spans="1:15">
      <c r="A10" s="2"/>
      <c r="B10"/>
      <c r="C10"/>
      <c r="D10"/>
      <c r="E10"/>
      <c r="F10"/>
      <c r="G10"/>
      <c r="H10"/>
      <c r="I10"/>
      <c r="J10"/>
      <c r="K10"/>
      <c r="L10"/>
      <c r="M10"/>
      <c r="N10"/>
    </row>
    <row r="11" spans="1:15">
      <c r="A11" s="2"/>
      <c r="B11"/>
      <c r="C11"/>
      <c r="D11"/>
      <c r="E11"/>
      <c r="F11"/>
      <c r="G11"/>
      <c r="H11"/>
      <c r="I11"/>
      <c r="J11"/>
      <c r="K11"/>
      <c r="L11"/>
      <c r="M11"/>
      <c r="N11"/>
    </row>
    <row r="12" spans="1:15">
      <c r="A12" s="2"/>
      <c r="B12"/>
      <c r="C12"/>
      <c r="D12"/>
      <c r="E12" s="2"/>
      <c r="H12"/>
      <c r="I12"/>
      <c r="J12"/>
      <c r="K12"/>
      <c r="L12" s="6" t="s">
        <v>1083</v>
      </c>
      <c r="M12" t="s">
        <v>1088</v>
      </c>
      <c r="N12" t="s">
        <v>1089</v>
      </c>
    </row>
    <row r="13" spans="1:15">
      <c r="A13" s="2"/>
      <c r="E13" s="2"/>
      <c r="H13"/>
      <c r="I13"/>
      <c r="J13"/>
      <c r="K13"/>
      <c r="L13" s="7" t="s">
        <v>64</v>
      </c>
      <c r="M13" s="8">
        <v>16</v>
      </c>
      <c r="N13" s="8">
        <v>16</v>
      </c>
    </row>
    <row r="14" spans="1:15">
      <c r="A14" s="2"/>
      <c r="B14" s="28" t="s">
        <v>52</v>
      </c>
      <c r="E14" s="2"/>
      <c r="H14"/>
      <c r="I14"/>
      <c r="J14"/>
      <c r="K14"/>
      <c r="L14" s="7" t="s">
        <v>24</v>
      </c>
      <c r="M14" s="8">
        <v>21</v>
      </c>
      <c r="N14" s="8">
        <v>21</v>
      </c>
    </row>
    <row r="15" spans="1:15" ht="24">
      <c r="A15" s="2"/>
      <c r="B15" s="113" t="s">
        <v>79</v>
      </c>
      <c r="E15" s="2"/>
      <c r="H15"/>
      <c r="I15"/>
      <c r="J15"/>
      <c r="K15"/>
      <c r="L15" s="7" t="s">
        <v>59</v>
      </c>
      <c r="M15" s="8">
        <v>8</v>
      </c>
      <c r="N15" s="8">
        <v>8</v>
      </c>
    </row>
    <row r="16" spans="1:15">
      <c r="A16" s="2"/>
      <c r="B16" s="28" t="s">
        <v>135</v>
      </c>
      <c r="E16" s="2"/>
      <c r="H16"/>
      <c r="I16"/>
      <c r="J16"/>
      <c r="K16"/>
      <c r="L16" s="7" t="s">
        <v>36</v>
      </c>
      <c r="M16" s="8">
        <v>37</v>
      </c>
      <c r="N16" s="8">
        <v>37</v>
      </c>
    </row>
    <row r="17" spans="1:14">
      <c r="A17" s="2"/>
      <c r="E17" s="2"/>
      <c r="H17"/>
      <c r="I17"/>
      <c r="J17"/>
      <c r="K17"/>
      <c r="L17" s="7" t="s">
        <v>22</v>
      </c>
      <c r="M17" s="8">
        <v>32</v>
      </c>
      <c r="N17" s="8">
        <v>32</v>
      </c>
    </row>
    <row r="18" spans="1:14">
      <c r="B18" s="114" t="s">
        <v>1090</v>
      </c>
      <c r="H18"/>
      <c r="I18"/>
      <c r="J18"/>
      <c r="K18"/>
      <c r="L18" s="7" t="s">
        <v>75</v>
      </c>
      <c r="M18" s="8">
        <v>11</v>
      </c>
      <c r="N18" s="8">
        <v>11</v>
      </c>
    </row>
    <row r="19" spans="1:14">
      <c r="B19" s="114" t="s">
        <v>216</v>
      </c>
      <c r="H19"/>
      <c r="I19"/>
      <c r="J19"/>
      <c r="K19"/>
      <c r="L19" s="7" t="s">
        <v>1084</v>
      </c>
      <c r="M19" s="8"/>
      <c r="N19" s="8"/>
    </row>
    <row r="20" spans="1:14">
      <c r="H20"/>
      <c r="I20"/>
      <c r="J20"/>
      <c r="K20"/>
      <c r="L20" s="7" t="s">
        <v>1085</v>
      </c>
      <c r="M20" s="8">
        <v>125</v>
      </c>
      <c r="N20" s="8">
        <v>125</v>
      </c>
    </row>
    <row r="21" spans="1:14">
      <c r="H21"/>
      <c r="L21"/>
      <c r="M21"/>
      <c r="N21"/>
    </row>
    <row r="22" spans="1:14">
      <c r="B22"/>
      <c r="C22"/>
      <c r="D22"/>
      <c r="H22"/>
      <c r="L22"/>
      <c r="M22"/>
      <c r="N22"/>
    </row>
    <row r="23" spans="1:14">
      <c r="B23"/>
      <c r="C23"/>
      <c r="D23"/>
      <c r="H23"/>
      <c r="L23"/>
      <c r="M23"/>
      <c r="N23"/>
    </row>
    <row r="24" spans="1:14">
      <c r="B24"/>
      <c r="C24"/>
      <c r="D24"/>
      <c r="H24"/>
      <c r="L24"/>
      <c r="M24"/>
      <c r="N24"/>
    </row>
    <row r="25" spans="1:14">
      <c r="B25"/>
      <c r="C25"/>
      <c r="D25"/>
      <c r="H25"/>
      <c r="L25"/>
      <c r="M25"/>
      <c r="N25"/>
    </row>
    <row r="26" spans="1:14">
      <c r="B26"/>
      <c r="C26"/>
      <c r="D26"/>
      <c r="H26"/>
      <c r="L26"/>
      <c r="M26"/>
      <c r="N26"/>
    </row>
    <row r="27" spans="1:14">
      <c r="B27"/>
      <c r="C27"/>
      <c r="D27"/>
      <c r="H27"/>
      <c r="L27"/>
      <c r="M27"/>
      <c r="N27"/>
    </row>
    <row r="28" spans="1:14">
      <c r="B28"/>
      <c r="C28"/>
      <c r="D28"/>
      <c r="H28"/>
      <c r="L28"/>
      <c r="M28"/>
      <c r="N28"/>
    </row>
    <row r="29" spans="1:14">
      <c r="B29"/>
      <c r="C29"/>
      <c r="D29"/>
      <c r="H29"/>
      <c r="L29"/>
      <c r="M29"/>
      <c r="N29"/>
    </row>
    <row r="30" spans="1:14">
      <c r="B30"/>
      <c r="C30"/>
      <c r="D30"/>
      <c r="H30"/>
      <c r="L30"/>
      <c r="M30"/>
      <c r="N30"/>
    </row>
    <row r="31" spans="1:14">
      <c r="B31"/>
      <c r="H31"/>
      <c r="L31"/>
      <c r="M31"/>
      <c r="N31"/>
    </row>
    <row r="32" spans="1:14">
      <c r="B32"/>
      <c r="H32"/>
      <c r="L32"/>
      <c r="M32"/>
      <c r="N32"/>
    </row>
    <row r="33" spans="2:14">
      <c r="B33"/>
      <c r="H33"/>
      <c r="L33"/>
      <c r="M33"/>
      <c r="N33"/>
    </row>
    <row r="34" spans="2:14">
      <c r="B34"/>
      <c r="H34"/>
      <c r="L34"/>
      <c r="M34"/>
      <c r="N34"/>
    </row>
    <row r="35" spans="2:14">
      <c r="B35"/>
      <c r="H35"/>
      <c r="L35"/>
      <c r="M35"/>
      <c r="N35"/>
    </row>
    <row r="36" spans="2:14">
      <c r="B36"/>
      <c r="H36"/>
      <c r="L36"/>
      <c r="M36"/>
      <c r="N36"/>
    </row>
    <row r="37" spans="2:14">
      <c r="B37"/>
      <c r="H37"/>
      <c r="L37"/>
      <c r="M37"/>
      <c r="N37"/>
    </row>
    <row r="38" spans="2:14">
      <c r="B38"/>
      <c r="H38"/>
      <c r="L38"/>
      <c r="M38"/>
      <c r="N38"/>
    </row>
    <row r="39" spans="2:14">
      <c r="H39"/>
      <c r="L39"/>
      <c r="M39"/>
      <c r="N39"/>
    </row>
    <row r="40" spans="2:14">
      <c r="H40"/>
      <c r="L40"/>
      <c r="M40"/>
      <c r="N40"/>
    </row>
    <row r="41" spans="2:14">
      <c r="H41"/>
      <c r="L41"/>
      <c r="M41"/>
      <c r="N41"/>
    </row>
    <row r="42" spans="2:14">
      <c r="H42"/>
      <c r="L42"/>
      <c r="M42"/>
      <c r="N42"/>
    </row>
    <row r="43" spans="2:14">
      <c r="H43"/>
      <c r="L43"/>
      <c r="M43"/>
      <c r="N43"/>
    </row>
    <row r="44" spans="2:14">
      <c r="H44"/>
      <c r="L44"/>
      <c r="M44"/>
      <c r="N44"/>
    </row>
    <row r="45" spans="2:14">
      <c r="H45"/>
      <c r="L45"/>
      <c r="M45"/>
      <c r="N45"/>
    </row>
    <row r="46" spans="2:14">
      <c r="H46"/>
      <c r="L46"/>
      <c r="M46"/>
      <c r="N46"/>
    </row>
    <row r="47" spans="2:14">
      <c r="H47"/>
      <c r="L47"/>
      <c r="M47"/>
      <c r="N47"/>
    </row>
    <row r="48" spans="2:14">
      <c r="H48"/>
      <c r="L48"/>
      <c r="M48"/>
      <c r="N48"/>
    </row>
    <row r="49" spans="8:14">
      <c r="H49"/>
      <c r="L49"/>
      <c r="M49"/>
      <c r="N49"/>
    </row>
    <row r="50" spans="8:14">
      <c r="H50"/>
      <c r="L50"/>
      <c r="M50"/>
      <c r="N50"/>
    </row>
    <row r="51" spans="8:14">
      <c r="H51"/>
      <c r="L51"/>
      <c r="M51"/>
      <c r="N51"/>
    </row>
    <row r="52" spans="8:14">
      <c r="H52"/>
      <c r="L52"/>
      <c r="M52"/>
      <c r="N52"/>
    </row>
    <row r="53" spans="8:14">
      <c r="H53"/>
      <c r="L53"/>
      <c r="M53"/>
      <c r="N53"/>
    </row>
    <row r="54" spans="8:14">
      <c r="H54"/>
      <c r="L54"/>
      <c r="M54"/>
      <c r="N54"/>
    </row>
    <row r="55" spans="8:14">
      <c r="H55"/>
      <c r="L55"/>
      <c r="M55"/>
      <c r="N55"/>
    </row>
    <row r="56" spans="8:14">
      <c r="H56"/>
      <c r="L56"/>
      <c r="M56"/>
      <c r="N56"/>
    </row>
    <row r="57" spans="8:14">
      <c r="H57"/>
      <c r="L57"/>
      <c r="M57"/>
      <c r="N57"/>
    </row>
    <row r="58" spans="8:14">
      <c r="H58"/>
      <c r="L58"/>
      <c r="M58"/>
      <c r="N58"/>
    </row>
    <row r="59" spans="8:14">
      <c r="H59"/>
      <c r="L59"/>
      <c r="M59"/>
      <c r="N59"/>
    </row>
    <row r="60" spans="8:14">
      <c r="H60"/>
      <c r="L60"/>
      <c r="M60"/>
      <c r="N60"/>
    </row>
    <row r="61" spans="8:14">
      <c r="H61"/>
      <c r="L61"/>
      <c r="M61"/>
      <c r="N61"/>
    </row>
    <row r="62" spans="8:14">
      <c r="H62"/>
      <c r="L62"/>
      <c r="M62"/>
      <c r="N62"/>
    </row>
    <row r="63" spans="8:14">
      <c r="H63"/>
      <c r="L63"/>
      <c r="M63"/>
      <c r="N63"/>
    </row>
    <row r="64" spans="8:14">
      <c r="H64"/>
      <c r="L64"/>
      <c r="M64"/>
      <c r="N64"/>
    </row>
    <row r="65" spans="8:14">
      <c r="H65"/>
      <c r="L65"/>
      <c r="M65"/>
      <c r="N65"/>
    </row>
    <row r="66" spans="8:14">
      <c r="H66"/>
      <c r="L66"/>
      <c r="M66"/>
      <c r="N66"/>
    </row>
    <row r="67" spans="8:14">
      <c r="H67"/>
      <c r="L67"/>
      <c r="M67"/>
      <c r="N67"/>
    </row>
    <row r="68" spans="8:14">
      <c r="H68"/>
      <c r="L68"/>
      <c r="M68"/>
      <c r="N68"/>
    </row>
    <row r="69" spans="8:14">
      <c r="H69"/>
      <c r="L69"/>
      <c r="M69"/>
      <c r="N69"/>
    </row>
    <row r="70" spans="8:14">
      <c r="H70"/>
      <c r="L70"/>
      <c r="M70"/>
      <c r="N70"/>
    </row>
    <row r="71" spans="8:14">
      <c r="H71"/>
      <c r="L71"/>
      <c r="M71"/>
      <c r="N71"/>
    </row>
    <row r="72" spans="8:14">
      <c r="H72"/>
      <c r="L72"/>
      <c r="M72"/>
      <c r="N72"/>
    </row>
    <row r="73" spans="8:14">
      <c r="H73"/>
      <c r="L73"/>
      <c r="M73"/>
      <c r="N73"/>
    </row>
    <row r="74" spans="8:14">
      <c r="H74"/>
      <c r="L74"/>
      <c r="M74"/>
      <c r="N74"/>
    </row>
    <row r="75" spans="8:14">
      <c r="H75"/>
      <c r="L75"/>
      <c r="M75"/>
      <c r="N75"/>
    </row>
    <row r="76" spans="8:14">
      <c r="H76"/>
      <c r="L76"/>
      <c r="M76"/>
      <c r="N76"/>
    </row>
    <row r="77" spans="8:14">
      <c r="H77"/>
      <c r="L77"/>
      <c r="M77"/>
      <c r="N77"/>
    </row>
    <row r="78" spans="8:14">
      <c r="H78"/>
      <c r="L78"/>
      <c r="M78"/>
      <c r="N78"/>
    </row>
    <row r="79" spans="8:14">
      <c r="H79"/>
      <c r="L79"/>
      <c r="M79"/>
      <c r="N79"/>
    </row>
    <row r="80" spans="8:14">
      <c r="H80"/>
      <c r="L80"/>
      <c r="M80"/>
      <c r="N80"/>
    </row>
    <row r="81" spans="8:14">
      <c r="H81"/>
      <c r="L81"/>
      <c r="M81"/>
      <c r="N81"/>
    </row>
    <row r="82" spans="8:14">
      <c r="H82"/>
      <c r="L82"/>
      <c r="M82"/>
      <c r="N82"/>
    </row>
    <row r="83" spans="8:14">
      <c r="H83"/>
      <c r="L83"/>
      <c r="M83"/>
      <c r="N83"/>
    </row>
    <row r="84" spans="8:14">
      <c r="H84"/>
      <c r="L84"/>
      <c r="M84"/>
      <c r="N84"/>
    </row>
    <row r="85" spans="8:14">
      <c r="H85"/>
      <c r="L85"/>
      <c r="M85"/>
      <c r="N85"/>
    </row>
    <row r="86" spans="8:14">
      <c r="H86"/>
      <c r="L86"/>
      <c r="M86"/>
      <c r="N86"/>
    </row>
    <row r="87" spans="8:14">
      <c r="H87"/>
      <c r="L87"/>
      <c r="M87"/>
      <c r="N87"/>
    </row>
    <row r="88" spans="8:14">
      <c r="H88"/>
      <c r="L88"/>
      <c r="M88"/>
      <c r="N88"/>
    </row>
    <row r="89" spans="8:14">
      <c r="H89"/>
      <c r="L89"/>
      <c r="M89"/>
      <c r="N89"/>
    </row>
    <row r="90" spans="8:14">
      <c r="H90"/>
      <c r="L90"/>
      <c r="M90"/>
      <c r="N90"/>
    </row>
    <row r="91" spans="8:14">
      <c r="H91"/>
      <c r="L91"/>
      <c r="M91"/>
      <c r="N91"/>
    </row>
    <row r="92" spans="8:14">
      <c r="H92"/>
      <c r="L92"/>
      <c r="M92"/>
      <c r="N92"/>
    </row>
    <row r="93" spans="8:14">
      <c r="H93"/>
      <c r="L93"/>
      <c r="M93"/>
      <c r="N93"/>
    </row>
    <row r="94" spans="8:14">
      <c r="H94"/>
      <c r="L94"/>
      <c r="M94"/>
      <c r="N94"/>
    </row>
    <row r="95" spans="8:14">
      <c r="H95"/>
      <c r="L95"/>
      <c r="M95"/>
      <c r="N95"/>
    </row>
    <row r="96" spans="8:14">
      <c r="H96"/>
      <c r="L96"/>
      <c r="M96"/>
      <c r="N96"/>
    </row>
    <row r="97" spans="8:14">
      <c r="H97"/>
      <c r="L97"/>
      <c r="M97"/>
      <c r="N97"/>
    </row>
    <row r="98" spans="8:14">
      <c r="H98"/>
      <c r="L98"/>
      <c r="M98"/>
      <c r="N98"/>
    </row>
    <row r="99" spans="8:14">
      <c r="H99"/>
      <c r="L99"/>
      <c r="M99"/>
      <c r="N99"/>
    </row>
    <row r="100" spans="8:14">
      <c r="H100"/>
      <c r="L100"/>
      <c r="M100"/>
      <c r="N100"/>
    </row>
    <row r="101" spans="8:14">
      <c r="H101"/>
      <c r="L101"/>
      <c r="M101"/>
      <c r="N101"/>
    </row>
    <row r="102" spans="8:14">
      <c r="H102"/>
      <c r="L102"/>
      <c r="M102"/>
      <c r="N102"/>
    </row>
    <row r="103" spans="8:14">
      <c r="H103"/>
      <c r="L103"/>
      <c r="M103"/>
      <c r="N103"/>
    </row>
    <row r="104" spans="8:14">
      <c r="H104"/>
      <c r="L104"/>
      <c r="M104"/>
      <c r="N104"/>
    </row>
    <row r="105" spans="8:14">
      <c r="H105"/>
      <c r="L105"/>
      <c r="M105"/>
      <c r="N105"/>
    </row>
    <row r="106" spans="8:14">
      <c r="H106"/>
      <c r="L106"/>
      <c r="M106"/>
      <c r="N106"/>
    </row>
    <row r="107" spans="8:14">
      <c r="H107"/>
      <c r="L107"/>
      <c r="M107"/>
      <c r="N107"/>
    </row>
    <row r="108" spans="8:14">
      <c r="H108"/>
      <c r="L108"/>
      <c r="M108"/>
      <c r="N108"/>
    </row>
    <row r="109" spans="8:14">
      <c r="H109"/>
      <c r="L109"/>
      <c r="M109"/>
      <c r="N109"/>
    </row>
    <row r="110" spans="8:14">
      <c r="H110"/>
      <c r="L110"/>
      <c r="M110"/>
      <c r="N110"/>
    </row>
    <row r="111" spans="8:14">
      <c r="H111"/>
      <c r="L111"/>
      <c r="M111"/>
      <c r="N111"/>
    </row>
    <row r="112" spans="8:14">
      <c r="H112"/>
      <c r="L112"/>
      <c r="M112"/>
      <c r="N112"/>
    </row>
    <row r="113" spans="8:14">
      <c r="H113"/>
      <c r="L113"/>
      <c r="M113"/>
      <c r="N113"/>
    </row>
    <row r="114" spans="8:14">
      <c r="H114"/>
      <c r="L114"/>
      <c r="M114"/>
      <c r="N114"/>
    </row>
    <row r="115" spans="8:14">
      <c r="H115"/>
      <c r="L115"/>
      <c r="M115"/>
      <c r="N115"/>
    </row>
    <row r="116" spans="8:14">
      <c r="H116"/>
      <c r="L116"/>
      <c r="M116"/>
      <c r="N116"/>
    </row>
    <row r="117" spans="8:14">
      <c r="H117"/>
      <c r="L117"/>
      <c r="M117"/>
      <c r="N117"/>
    </row>
    <row r="118" spans="8:14">
      <c r="H118"/>
      <c r="L118"/>
      <c r="M118"/>
      <c r="N118"/>
    </row>
    <row r="119" spans="8:14">
      <c r="H119"/>
      <c r="L119"/>
      <c r="M119"/>
      <c r="N119"/>
    </row>
    <row r="120" spans="8:14">
      <c r="H120"/>
      <c r="L120"/>
      <c r="M120"/>
      <c r="N120"/>
    </row>
    <row r="121" spans="8:14">
      <c r="H121"/>
      <c r="L121"/>
      <c r="M121"/>
      <c r="N121"/>
    </row>
    <row r="122" spans="8:14">
      <c r="H122"/>
      <c r="L122"/>
      <c r="M122"/>
      <c r="N122"/>
    </row>
    <row r="123" spans="8:14">
      <c r="H123"/>
      <c r="L123"/>
      <c r="M123"/>
      <c r="N123"/>
    </row>
    <row r="124" spans="8:14">
      <c r="H124"/>
      <c r="L124"/>
      <c r="M124"/>
      <c r="N124"/>
    </row>
    <row r="125" spans="8:14">
      <c r="H125"/>
      <c r="L125"/>
      <c r="M125"/>
      <c r="N125"/>
    </row>
    <row r="126" spans="8:14">
      <c r="H126"/>
      <c r="L126"/>
      <c r="M126"/>
      <c r="N126"/>
    </row>
    <row r="127" spans="8:14">
      <c r="H127"/>
      <c r="L127"/>
      <c r="M127"/>
      <c r="N127"/>
    </row>
    <row r="128" spans="8:14">
      <c r="H128"/>
      <c r="L128"/>
      <c r="M128"/>
      <c r="N128"/>
    </row>
    <row r="129" spans="8:14">
      <c r="H129"/>
      <c r="L129"/>
      <c r="M129"/>
      <c r="N129"/>
    </row>
    <row r="130" spans="8:14">
      <c r="H130"/>
      <c r="L130"/>
      <c r="M130"/>
      <c r="N130"/>
    </row>
    <row r="131" spans="8:14">
      <c r="H131"/>
      <c r="L131"/>
      <c r="M131"/>
      <c r="N131"/>
    </row>
    <row r="132" spans="8:14">
      <c r="H132"/>
      <c r="L132"/>
      <c r="M132"/>
      <c r="N132"/>
    </row>
    <row r="133" spans="8:14">
      <c r="H133"/>
      <c r="L133"/>
      <c r="M133"/>
      <c r="N133"/>
    </row>
    <row r="134" spans="8:14">
      <c r="H134"/>
      <c r="L134"/>
      <c r="M134"/>
      <c r="N134"/>
    </row>
    <row r="135" spans="8:14">
      <c r="H135"/>
      <c r="L135"/>
      <c r="M135"/>
      <c r="N135"/>
    </row>
    <row r="136" spans="8:14">
      <c r="H136"/>
      <c r="L136"/>
      <c r="M136"/>
      <c r="N136"/>
    </row>
    <row r="137" spans="8:14">
      <c r="H137"/>
      <c r="L137"/>
      <c r="M137"/>
      <c r="N137"/>
    </row>
    <row r="138" spans="8:14">
      <c r="H138"/>
      <c r="L138"/>
      <c r="M138"/>
      <c r="N138"/>
    </row>
    <row r="139" spans="8:14">
      <c r="H139"/>
      <c r="L139"/>
      <c r="M139"/>
      <c r="N139"/>
    </row>
    <row r="140" spans="8:14">
      <c r="H140"/>
      <c r="L140"/>
      <c r="M140"/>
      <c r="N140"/>
    </row>
    <row r="141" spans="8:14">
      <c r="H141"/>
      <c r="L141"/>
      <c r="M141"/>
      <c r="N141"/>
    </row>
    <row r="142" spans="8:14">
      <c r="H142"/>
      <c r="L142"/>
      <c r="M142"/>
      <c r="N142"/>
    </row>
    <row r="143" spans="8:14">
      <c r="H143"/>
      <c r="L143"/>
      <c r="M143"/>
      <c r="N143"/>
    </row>
    <row r="144" spans="8:14">
      <c r="H144"/>
      <c r="L144"/>
      <c r="M144"/>
      <c r="N144"/>
    </row>
    <row r="145" spans="8:14">
      <c r="H145"/>
      <c r="L145"/>
      <c r="M145"/>
      <c r="N145"/>
    </row>
    <row r="146" spans="8:14">
      <c r="H146"/>
      <c r="L146"/>
      <c r="M146"/>
      <c r="N146"/>
    </row>
    <row r="147" spans="8:14">
      <c r="H147"/>
      <c r="L147"/>
      <c r="M147"/>
      <c r="N147"/>
    </row>
    <row r="148" spans="8:14">
      <c r="H148"/>
      <c r="L148"/>
      <c r="M148"/>
      <c r="N148"/>
    </row>
    <row r="149" spans="8:14">
      <c r="H149"/>
      <c r="L149"/>
      <c r="M149"/>
      <c r="N149"/>
    </row>
    <row r="150" spans="8:14">
      <c r="H150"/>
      <c r="L150"/>
      <c r="M150"/>
      <c r="N150"/>
    </row>
    <row r="151" spans="8:14">
      <c r="H151"/>
      <c r="L151"/>
      <c r="M151"/>
      <c r="N151"/>
    </row>
    <row r="152" spans="8:14">
      <c r="H152"/>
      <c r="L152"/>
      <c r="M152"/>
      <c r="N152"/>
    </row>
    <row r="153" spans="8:14">
      <c r="H153"/>
      <c r="L153"/>
      <c r="M153"/>
      <c r="N153"/>
    </row>
    <row r="154" spans="8:14">
      <c r="H154"/>
      <c r="L154"/>
      <c r="M154"/>
      <c r="N154"/>
    </row>
    <row r="155" spans="8:14">
      <c r="H155"/>
      <c r="L155"/>
      <c r="M155"/>
      <c r="N155"/>
    </row>
    <row r="156" spans="8:14">
      <c r="H156"/>
      <c r="L156"/>
      <c r="M156"/>
      <c r="N156"/>
    </row>
    <row r="157" spans="8:14">
      <c r="H157"/>
      <c r="L157"/>
      <c r="M157"/>
      <c r="N157"/>
    </row>
    <row r="158" spans="8:14">
      <c r="H158"/>
      <c r="L158"/>
      <c r="M158"/>
      <c r="N158"/>
    </row>
    <row r="159" spans="8:14">
      <c r="H159"/>
      <c r="L159"/>
      <c r="M159"/>
      <c r="N159"/>
    </row>
    <row r="160" spans="8:14">
      <c r="H160"/>
      <c r="L160"/>
      <c r="M160"/>
      <c r="N160"/>
    </row>
    <row r="161" spans="8:14">
      <c r="H161"/>
      <c r="L161"/>
      <c r="M161"/>
      <c r="N161"/>
    </row>
    <row r="162" spans="8:14">
      <c r="H162"/>
      <c r="L162"/>
      <c r="M162"/>
      <c r="N162"/>
    </row>
    <row r="163" spans="8:14">
      <c r="H163"/>
      <c r="L163"/>
      <c r="M163"/>
      <c r="N163"/>
    </row>
    <row r="164" spans="8:14">
      <c r="H164"/>
      <c r="L164"/>
      <c r="M164"/>
      <c r="N164"/>
    </row>
    <row r="165" spans="8:14">
      <c r="H165"/>
      <c r="L165"/>
      <c r="M165"/>
      <c r="N165"/>
    </row>
    <row r="166" spans="8:14">
      <c r="H166"/>
      <c r="L166"/>
      <c r="M166"/>
      <c r="N166"/>
    </row>
    <row r="167" spans="8:14">
      <c r="H167"/>
      <c r="L167"/>
      <c r="M167"/>
      <c r="N167"/>
    </row>
    <row r="168" spans="8:14">
      <c r="H168"/>
      <c r="L168"/>
      <c r="M168"/>
      <c r="N168"/>
    </row>
    <row r="169" spans="8:14">
      <c r="H169"/>
      <c r="L169"/>
      <c r="M169"/>
      <c r="N169"/>
    </row>
    <row r="170" spans="8:14">
      <c r="H170"/>
      <c r="L170"/>
      <c r="M170"/>
      <c r="N170"/>
    </row>
    <row r="171" spans="8:14">
      <c r="H171"/>
      <c r="L171"/>
      <c r="M171"/>
      <c r="N171"/>
    </row>
    <row r="172" spans="8:14">
      <c r="H172"/>
      <c r="L172"/>
      <c r="M172"/>
      <c r="N172"/>
    </row>
    <row r="173" spans="8:14">
      <c r="H173"/>
      <c r="L173"/>
      <c r="M173"/>
      <c r="N173"/>
    </row>
    <row r="174" spans="8:14">
      <c r="H174"/>
      <c r="L174"/>
      <c r="M174"/>
      <c r="N174"/>
    </row>
    <row r="175" spans="8:14">
      <c r="H175"/>
      <c r="L175"/>
      <c r="M175"/>
      <c r="N175"/>
    </row>
    <row r="176" spans="8:14">
      <c r="H176"/>
      <c r="L176"/>
      <c r="M176"/>
      <c r="N176"/>
    </row>
    <row r="177" spans="8:14">
      <c r="H177"/>
      <c r="L177"/>
      <c r="M177"/>
      <c r="N177"/>
    </row>
    <row r="178" spans="8:14">
      <c r="H178"/>
      <c r="L178"/>
      <c r="M178"/>
      <c r="N178"/>
    </row>
    <row r="179" spans="8:14">
      <c r="H179"/>
      <c r="L179"/>
      <c r="M179"/>
      <c r="N179"/>
    </row>
    <row r="180" spans="8:14">
      <c r="H180"/>
      <c r="L180"/>
      <c r="M180"/>
      <c r="N180"/>
    </row>
    <row r="181" spans="8:14">
      <c r="H181"/>
      <c r="L181"/>
      <c r="M181"/>
      <c r="N181"/>
    </row>
    <row r="182" spans="8:14">
      <c r="H182"/>
      <c r="L182"/>
      <c r="M182"/>
      <c r="N182"/>
    </row>
    <row r="183" spans="8:14">
      <c r="H183"/>
      <c r="L183"/>
      <c r="M183"/>
      <c r="N183"/>
    </row>
    <row r="184" spans="8:14">
      <c r="H184"/>
      <c r="L184"/>
      <c r="M184"/>
      <c r="N184"/>
    </row>
    <row r="185" spans="8:14">
      <c r="H185"/>
      <c r="L185"/>
      <c r="M185"/>
      <c r="N185"/>
    </row>
    <row r="186" spans="8:14">
      <c r="H186"/>
      <c r="L186"/>
      <c r="M186"/>
      <c r="N186"/>
    </row>
    <row r="187" spans="8:14">
      <c r="H187"/>
      <c r="L187"/>
      <c r="M187"/>
      <c r="N187"/>
    </row>
    <row r="188" spans="8:14">
      <c r="H188"/>
      <c r="L188"/>
      <c r="M188"/>
      <c r="N188"/>
    </row>
    <row r="189" spans="8:14">
      <c r="H189"/>
      <c r="L189"/>
      <c r="M189"/>
      <c r="N189"/>
    </row>
    <row r="190" spans="8:14">
      <c r="H190"/>
      <c r="L190"/>
      <c r="M190"/>
      <c r="N190"/>
    </row>
    <row r="191" spans="8:14">
      <c r="H191"/>
      <c r="L191"/>
      <c r="M191"/>
      <c r="N191"/>
    </row>
    <row r="192" spans="8:14">
      <c r="H192"/>
      <c r="L192"/>
      <c r="M192"/>
      <c r="N192"/>
    </row>
    <row r="193" spans="8:14">
      <c r="H193"/>
      <c r="L193"/>
      <c r="M193"/>
      <c r="N193"/>
    </row>
    <row r="194" spans="8:14">
      <c r="H194"/>
      <c r="L194"/>
      <c r="M194"/>
      <c r="N194"/>
    </row>
    <row r="195" spans="8:14">
      <c r="H195"/>
      <c r="L195"/>
      <c r="M195"/>
      <c r="N195"/>
    </row>
    <row r="196" spans="8:14">
      <c r="H196"/>
      <c r="L196"/>
      <c r="M196"/>
      <c r="N196"/>
    </row>
    <row r="197" spans="8:14">
      <c r="H197"/>
      <c r="L197"/>
      <c r="M197"/>
      <c r="N197"/>
    </row>
    <row r="198" spans="8:14">
      <c r="H198"/>
      <c r="L198"/>
      <c r="M198"/>
      <c r="N198"/>
    </row>
    <row r="199" spans="8:14">
      <c r="H199"/>
      <c r="L199"/>
      <c r="M199"/>
      <c r="N199"/>
    </row>
    <row r="200" spans="8:14">
      <c r="H200"/>
      <c r="L200"/>
      <c r="M200"/>
      <c r="N200"/>
    </row>
    <row r="201" spans="8:14">
      <c r="H201"/>
      <c r="L201"/>
      <c r="M201"/>
      <c r="N201"/>
    </row>
    <row r="202" spans="8:14">
      <c r="H202"/>
      <c r="L202"/>
      <c r="M202"/>
      <c r="N202"/>
    </row>
    <row r="203" spans="8:14">
      <c r="H203"/>
      <c r="L203"/>
      <c r="M203"/>
      <c r="N203"/>
    </row>
    <row r="204" spans="8:14">
      <c r="H204"/>
      <c r="L204"/>
      <c r="M204"/>
      <c r="N204"/>
    </row>
    <row r="205" spans="8:14">
      <c r="H205"/>
      <c r="L205"/>
      <c r="M205"/>
      <c r="N205"/>
    </row>
    <row r="206" spans="8:14">
      <c r="H206"/>
      <c r="L206"/>
      <c r="M206"/>
      <c r="N206"/>
    </row>
    <row r="207" spans="8:14">
      <c r="H207"/>
      <c r="L207"/>
      <c r="M207"/>
      <c r="N207"/>
    </row>
    <row r="208" spans="8:14">
      <c r="H208"/>
      <c r="L208"/>
      <c r="M208"/>
      <c r="N208"/>
    </row>
    <row r="209" spans="8:14">
      <c r="H209"/>
      <c r="L209"/>
      <c r="M209"/>
      <c r="N209"/>
    </row>
    <row r="210" spans="8:14">
      <c r="H210"/>
      <c r="L210"/>
      <c r="M210"/>
      <c r="N210"/>
    </row>
    <row r="211" spans="8:14">
      <c r="H211"/>
      <c r="L211"/>
      <c r="M211"/>
      <c r="N211"/>
    </row>
    <row r="212" spans="8:14">
      <c r="H212"/>
      <c r="L212"/>
      <c r="M212"/>
      <c r="N212"/>
    </row>
    <row r="213" spans="8:14">
      <c r="H213"/>
      <c r="L213"/>
      <c r="M213"/>
      <c r="N213"/>
    </row>
    <row r="214" spans="8:14">
      <c r="H214"/>
      <c r="L214"/>
      <c r="M214"/>
      <c r="N214"/>
    </row>
    <row r="215" spans="8:14">
      <c r="H215"/>
      <c r="L215"/>
      <c r="M215"/>
      <c r="N215"/>
    </row>
    <row r="216" spans="8:14">
      <c r="H216"/>
      <c r="L216"/>
      <c r="M216"/>
      <c r="N216"/>
    </row>
    <row r="217" spans="8:14">
      <c r="H217"/>
      <c r="L217"/>
      <c r="M217"/>
      <c r="N217"/>
    </row>
    <row r="218" spans="8:14">
      <c r="H218"/>
      <c r="L218"/>
      <c r="M218"/>
      <c r="N218"/>
    </row>
    <row r="219" spans="8:14">
      <c r="H219"/>
      <c r="L219"/>
      <c r="M219"/>
      <c r="N219"/>
    </row>
    <row r="220" spans="8:14">
      <c r="H220"/>
      <c r="L220"/>
      <c r="M220"/>
      <c r="N220"/>
    </row>
    <row r="221" spans="8:14">
      <c r="H221"/>
      <c r="L221"/>
      <c r="M221"/>
      <c r="N221"/>
    </row>
    <row r="222" spans="8:14">
      <c r="H222"/>
      <c r="L222"/>
      <c r="M222"/>
      <c r="N222"/>
    </row>
    <row r="223" spans="8:14">
      <c r="L223"/>
      <c r="M223"/>
      <c r="N223"/>
    </row>
    <row r="224" spans="8:14">
      <c r="L224"/>
      <c r="M224"/>
      <c r="N224"/>
    </row>
    <row r="225" spans="12:14">
      <c r="L225"/>
      <c r="M225"/>
      <c r="N225"/>
    </row>
    <row r="226" spans="12:14">
      <c r="L226"/>
      <c r="M226"/>
      <c r="N226"/>
    </row>
    <row r="227" spans="12:14">
      <c r="L227"/>
      <c r="M227"/>
      <c r="N227"/>
    </row>
    <row r="228" spans="12:14">
      <c r="L228"/>
      <c r="M228"/>
      <c r="N228"/>
    </row>
    <row r="229" spans="12:14">
      <c r="L229"/>
      <c r="M229"/>
      <c r="N229"/>
    </row>
    <row r="230" spans="12:14">
      <c r="L230"/>
      <c r="M230"/>
      <c r="N230"/>
    </row>
    <row r="231" spans="12:14">
      <c r="L231"/>
      <c r="M231"/>
      <c r="N231"/>
    </row>
    <row r="232" spans="12:14">
      <c r="L232"/>
      <c r="M232"/>
      <c r="N232"/>
    </row>
    <row r="233" spans="12:14">
      <c r="L233"/>
      <c r="M233"/>
      <c r="N233"/>
    </row>
  </sheetData>
  <protectedRanges>
    <protectedRange sqref="B14" name="AllowSortFilter"/>
    <protectedRange sqref="B15" name="AllowSortFilter_1"/>
    <protectedRange sqref="B16" name="AllowSortFilter_2"/>
  </protectedRanges>
  <pageMargins left="0.7" right="0.7" top="0.75" bottom="0.75" header="0.3" footer="0.3"/>
  <pageSetup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569D2DA0FCCE4EBC43F6DBC1BF226F" ma:contentTypeVersion="10" ma:contentTypeDescription="Create a new document." ma:contentTypeScope="" ma:versionID="d6b51898dd2e9be6a2dae3ea45bd2ec6">
  <xsd:schema xmlns:xsd="http://www.w3.org/2001/XMLSchema" xmlns:xs="http://www.w3.org/2001/XMLSchema" xmlns:p="http://schemas.microsoft.com/office/2006/metadata/properties" xmlns:ns2="dc563535-af40-4542-9b59-571c211f1c20" xmlns:ns3="b94fe95c-786e-4e9a-8708-f08041ff9733" targetNamespace="http://schemas.microsoft.com/office/2006/metadata/properties" ma:root="true" ma:fieldsID="fb41fba1e3e64d78f6a5aa69f7c26b82" ns2:_="" ns3:_="">
    <xsd:import namespace="dc563535-af40-4542-9b59-571c211f1c20"/>
    <xsd:import namespace="b94fe95c-786e-4e9a-8708-f08041ff97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563535-af40-4542-9b59-571c211f1c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4fe95c-786e-4e9a-8708-f08041ff973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CDCB25-C11A-48DE-90DF-187ED74A3985}"/>
</file>

<file path=customXml/itemProps2.xml><?xml version="1.0" encoding="utf-8"?>
<ds:datastoreItem xmlns:ds="http://schemas.openxmlformats.org/officeDocument/2006/customXml" ds:itemID="{FA85B9A8-72BF-4F28-B39B-676D45E3E86A}"/>
</file>

<file path=customXml/itemProps3.xml><?xml version="1.0" encoding="utf-8"?>
<ds:datastoreItem xmlns:ds="http://schemas.openxmlformats.org/officeDocument/2006/customXml" ds:itemID="{43C3635D-B00E-4A6B-BD10-84088393E6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Dharmendra Singh, HCL-Industry Solutions</dc:creator>
  <cp:keywords/>
  <dc:description/>
  <cp:lastModifiedBy>Balavardhiraju Pottella</cp:lastModifiedBy>
  <cp:revision/>
  <dcterms:created xsi:type="dcterms:W3CDTF">2020-07-09T10:38:14Z</dcterms:created>
  <dcterms:modified xsi:type="dcterms:W3CDTF">2021-01-22T15:26:52Z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de7c8ccf-1147-4fa8-86b9-dad528682837</vt:lpwstr>
  </property>
  <property fmtid="{D5CDD505-2E9C-101B-9397-08002B2CF9AE}" pid="3" name="HCL_Cla5s_D6">
    <vt:lpwstr>False</vt:lpwstr>
  </property>
  <property fmtid="{D5CDD505-2E9C-101B-9397-08002B2CF9AE}" pid="4" name="ContentTypeId">
    <vt:lpwstr>0x01010054569D2DA0FCCE4EBC43F6DBC1BF226F</vt:lpwstr>
  </property>
  <property fmtid="{D5CDD505-2E9C-101B-9397-08002B2CF9AE}" pid="5" name="HCLClassD6">
    <vt:lpwstr>False</vt:lpwstr>
  </property>
  <property fmtid="{D5CDD505-2E9C-101B-9397-08002B2CF9AE}" pid="6" name="HCLClassification">
    <vt:lpwstr>HCL_Cla5s_1nt3rnal</vt:lpwstr>
  </property>
</Properties>
</file>