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ork\Gugu\gens\gens\tests\misc\excel\"/>
    </mc:Choice>
  </mc:AlternateContent>
  <xr:revisionPtr revIDLastSave="0" documentId="13_ncr:1_{52E09859-DF46-459C-BC43-079EAB3B6E7C}" xr6:coauthVersionLast="45" xr6:coauthVersionMax="45" xr10:uidLastSave="{00000000-0000-0000-0000-000000000000}"/>
  <bookViews>
    <workbookView xWindow="874" yWindow="-103" windowWidth="24943" windowHeight="17349" firstSheet="8" activeTab="13" xr2:uid="{00000000-000D-0000-FFFF-FFFF00000000}"/>
  </bookViews>
  <sheets>
    <sheet name="新規追加テーブル" sheetId="1" r:id="rId1"/>
    <sheet name="記載例" sheetId="4" r:id="rId2"/>
    <sheet name="組み合わせチェック1_ヘッダ名有_カラム名無" sheetId="5" r:id="rId3"/>
    <sheet name="組み合わせチェック2_ヘッダ名無_カラム名有" sheetId="6" r:id="rId4"/>
    <sheet name="table必須チェック" sheetId="7" r:id="rId5"/>
    <sheet name="datsource必須チェック" sheetId="8" r:id="rId6"/>
    <sheet name="table_columns必須チェック" sheetId="9" r:id="rId7"/>
    <sheet name="datasource_column必須チェック" sheetId="10" r:id="rId8"/>
    <sheet name="table&amp;datasource必須チェック" sheetId="11" r:id="rId9"/>
    <sheet name="tc&amp;dc必須チェック" sheetId="13" r:id="rId10"/>
    <sheet name="tc&amp;dc必須チェック2" sheetId="14" r:id="rId11"/>
    <sheet name="all必須チェック" sheetId="15" r:id="rId12"/>
    <sheet name="all複合チェック" sheetId="16" r:id="rId13"/>
    <sheet name="追加入力チェック" sheetId="21" r:id="rId14"/>
    <sheet name="テーブルカラム名重複チェック" sheetId="17" r:id="rId15"/>
    <sheet name="列番号重複チェック" sheetId="18" r:id="rId16"/>
    <sheet name="over DB max row size" sheetId="19" r:id="rId17"/>
    <sheet name="under DB max row size" sheetId="20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20" l="1"/>
  <c r="K29" i="20"/>
  <c r="K16" i="20"/>
  <c r="K15" i="20"/>
  <c r="K14" i="20"/>
  <c r="K13" i="20"/>
  <c r="K12" i="20"/>
  <c r="K11" i="20"/>
  <c r="K35" i="20" s="1"/>
  <c r="K36" i="20" s="1"/>
  <c r="K10" i="20"/>
  <c r="K15" i="19"/>
  <c r="K13" i="19"/>
  <c r="K12" i="19"/>
  <c r="K10" i="19"/>
  <c r="K11" i="19"/>
  <c r="K31" i="19"/>
  <c r="K29" i="19"/>
  <c r="K16" i="19"/>
  <c r="K14" i="19"/>
  <c r="K35" i="19" l="1"/>
  <c r="K36" i="19" s="1"/>
</calcChain>
</file>

<file path=xl/sharedStrings.xml><?xml version="1.0" encoding="utf-8"?>
<sst xmlns="http://schemas.openxmlformats.org/spreadsheetml/2006/main" count="1119" uniqueCount="168">
  <si>
    <t>データソースID</t>
  </si>
  <si>
    <t>テーブルID</t>
  </si>
  <si>
    <t>データソース名</t>
  </si>
  <si>
    <t>開始行</t>
  </si>
  <si>
    <t>列番号</t>
  </si>
  <si>
    <t>id</t>
  </si>
  <si>
    <t>型</t>
  </si>
  <si>
    <t>バリデーション設定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</si>
  <si>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</si>
  <si>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</si>
  <si>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</si>
  <si>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</si>
  <si>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</si>
  <si>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</si>
  <si>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</si>
  <si>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</si>
  <si>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</si>
  <si>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</si>
  <si>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</si>
  <si>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</si>
  <si>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</si>
  <si>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</si>
  <si>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小数</t>
    <rPh sb="0" eb="2">
      <t>ショウスウ</t>
    </rPh>
    <phoneticPr fontId="1"/>
  </si>
  <si>
    <t>長さ</t>
    <rPh sb="0" eb="1">
      <t>ナガ</t>
    </rPh>
    <phoneticPr fontId="1"/>
  </si>
  <si>
    <t>テーブルカラム名</t>
    <phoneticPr fontId="1"/>
  </si>
  <si>
    <t>O</t>
    <phoneticPr fontId="1"/>
  </si>
  <si>
    <t>テーブル名</t>
    <rPh sb="4" eb="5">
      <t>メイ</t>
    </rPh>
    <phoneticPr fontId="1"/>
  </si>
  <si>
    <t>テーブル名（別名）</t>
    <rPh sb="4" eb="5">
      <t>メイ</t>
    </rPh>
    <rPh sb="6" eb="8">
      <t>ベツメイ</t>
    </rPh>
    <phoneticPr fontId="1"/>
  </si>
  <si>
    <t>Excelヘッダ名</t>
    <rPh sb="8" eb="9">
      <t>メイ</t>
    </rPh>
    <phoneticPr fontId="1"/>
  </si>
  <si>
    <t>テーブルカラム名（別名）</t>
    <rPh sb="9" eb="11">
      <t>ベツメイ</t>
    </rPh>
    <phoneticPr fontId="1"/>
  </si>
  <si>
    <t>VARCHAR</t>
  </si>
  <si>
    <t>個体識別番号</t>
  </si>
  <si>
    <t>kotai_no</t>
  </si>
  <si>
    <t>生年月日</t>
    <rPh sb="0" eb="4">
      <t>セイネンガッピ</t>
    </rPh>
    <phoneticPr fontId="1"/>
  </si>
  <si>
    <t>birth_date</t>
    <phoneticPr fontId="1"/>
  </si>
  <si>
    <t>DATE</t>
  </si>
  <si>
    <t>導入時体重</t>
    <rPh sb="0" eb="5">
      <t>ドウニュウジタイジュウ</t>
    </rPh>
    <phoneticPr fontId="1"/>
  </si>
  <si>
    <t>donyuji_weight</t>
    <phoneticPr fontId="1"/>
  </si>
  <si>
    <t>DECIMAL</t>
  </si>
  <si>
    <t>出産時刻</t>
    <rPh sb="0" eb="4">
      <t>シュッサンジコク</t>
    </rPh>
    <phoneticPr fontId="1"/>
  </si>
  <si>
    <t>birth_time</t>
    <phoneticPr fontId="1"/>
  </si>
  <si>
    <t>出産時刻</t>
    <rPh sb="0" eb="2">
      <t>シュッサン</t>
    </rPh>
    <rPh sb="2" eb="4">
      <t>ジコク</t>
    </rPh>
    <phoneticPr fontId="1"/>
  </si>
  <si>
    <t>DATETIME</t>
  </si>
  <si>
    <t>名前</t>
    <rPh sb="0" eb="2">
      <t>ナマエ</t>
    </rPh>
    <phoneticPr fontId="1"/>
  </si>
  <si>
    <t>BIGINT</t>
  </si>
  <si>
    <t>導入価格</t>
    <rPh sb="0" eb="4">
      <t>ドウニュウカカク</t>
    </rPh>
    <phoneticPr fontId="1"/>
  </si>
  <si>
    <t>donyu_price</t>
    <phoneticPr fontId="1"/>
  </si>
  <si>
    <t>required|digits_between:9,10|integer|check_digit</t>
    <phoneticPr fontId="1"/>
  </si>
  <si>
    <t>肥育成績</t>
    <rPh sb="0" eb="4">
      <t>ヒイクセイセキ</t>
    </rPh>
    <phoneticPr fontId="1"/>
  </si>
  <si>
    <t>xls_hiiku_seiseki</t>
    <phoneticPr fontId="1"/>
  </si>
  <si>
    <t>型リスト</t>
    <rPh sb="0" eb="1">
      <t>カタ</t>
    </rPh>
    <phoneticPr fontId="1"/>
  </si>
  <si>
    <t>datasource_new</t>
  </si>
  <si>
    <t>table_test_new</t>
  </si>
  <si>
    <t>テーブルテスト新規追加</t>
    <rPh sb="7" eb="9">
      <t>シンキ</t>
    </rPh>
    <rPh sb="9" eb="11">
      <t>ツイカ</t>
    </rPh>
    <phoneticPr fontId="1"/>
  </si>
  <si>
    <t>Excel列A_BIGINT</t>
    <rPh sb="5" eb="6">
      <t>レツ</t>
    </rPh>
    <phoneticPr fontId="1"/>
  </si>
  <si>
    <t>Excel列B_DATE</t>
    <rPh sb="5" eb="6">
      <t>レツ</t>
    </rPh>
    <phoneticPr fontId="1"/>
  </si>
  <si>
    <t>Excel列C_DATETIME</t>
    <rPh sb="5" eb="6">
      <t>レツ</t>
    </rPh>
    <phoneticPr fontId="1"/>
  </si>
  <si>
    <t>Excel列D_DECIMAL</t>
    <rPh sb="5" eb="6">
      <t>レツ</t>
    </rPh>
    <phoneticPr fontId="1"/>
  </si>
  <si>
    <t>Excel列E_VARCHAR</t>
    <rPh sb="5" eb="6">
      <t>レツ</t>
    </rPh>
    <phoneticPr fontId="1"/>
  </si>
  <si>
    <t>table_column1_BIGINT</t>
  </si>
  <si>
    <t>カラム１_BIGINT</t>
  </si>
  <si>
    <t>validation1</t>
  </si>
  <si>
    <t>table_column2_DATE</t>
  </si>
  <si>
    <t>カラム２_DATE</t>
  </si>
  <si>
    <t>validation2</t>
  </si>
  <si>
    <t>table_column3_DATETIME</t>
  </si>
  <si>
    <t>カラム３_DATETIME</t>
  </si>
  <si>
    <t>validation3</t>
  </si>
  <si>
    <t>table_column4_DECIMAL</t>
  </si>
  <si>
    <t>カラム４_DECIMAL</t>
  </si>
  <si>
    <t>validation4</t>
  </si>
  <si>
    <t>table_column5_VARCHAR</t>
  </si>
  <si>
    <t>カラム５_VARCHAR</t>
  </si>
  <si>
    <t>validation5</t>
  </si>
  <si>
    <t>Excel列B_VARCHAR</t>
    <rPh sb="5" eb="6">
      <t>レツ</t>
    </rPh>
    <phoneticPr fontId="1"/>
  </si>
  <si>
    <t>table_column2_VARCHAR</t>
  </si>
  <si>
    <t>カラム２_VARCHAR</t>
  </si>
  <si>
    <t>カラム２_VARCHAR</t>
    <phoneticPr fontId="1"/>
  </si>
  <si>
    <t>table_column2_VARCHAR</t>
    <phoneticPr fontId="1"/>
  </si>
  <si>
    <t>table_column1_BIGINT</t>
    <phoneticPr fontId="1"/>
  </si>
  <si>
    <t>table_test_new</t>
    <phoneticPr fontId="1"/>
  </si>
  <si>
    <t>A</t>
    <phoneticPr fontId="1"/>
  </si>
  <si>
    <t>B</t>
    <phoneticPr fontId="1"/>
  </si>
  <si>
    <t>XFE</t>
    <phoneticPr fontId="1"/>
  </si>
  <si>
    <t>データソース名256文字3456789012345678901234567890123456789012345678901234567890123456789012345678901234567890123456789012345678901234567890123456789012345678901234567890123456789012345678901234567890123456789012345678901234567890123456789012345678901234567890123456</t>
  </si>
  <si>
    <t>Excelヘッダ名256文字56789012345678901234567890123456789012345678901234567890123456789012345678901234567890123456789012345678901234567890123456789012345678901234567890123456789012345678901234567890123456789012345678901234567890123456789012345678901234567890123456</t>
    <rPh sb="8" eb="9">
      <t>メイ</t>
    </rPh>
    <phoneticPr fontId="1"/>
  </si>
  <si>
    <t>table_name_64char890123456789012345678901234567890123456789012345</t>
    <phoneticPr fontId="1"/>
  </si>
  <si>
    <t>INT</t>
  </si>
  <si>
    <t>D</t>
    <phoneticPr fontId="1"/>
  </si>
  <si>
    <t>table_column2_DATE</t>
    <phoneticPr fontId="1"/>
  </si>
  <si>
    <t>E</t>
    <phoneticPr fontId="1"/>
  </si>
  <si>
    <t>BIGINT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</si>
  <si>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</si>
  <si>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</si>
  <si>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</si>
  <si>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</si>
  <si>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</si>
  <si>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</si>
  <si>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</si>
  <si>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</si>
  <si>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</si>
  <si>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P</t>
    <phoneticPr fontId="1"/>
  </si>
  <si>
    <t>Varchar</t>
    <phoneticPr fontId="1"/>
  </si>
  <si>
    <t>file_name</t>
    <phoneticPr fontId="1"/>
  </si>
  <si>
    <t>file_id</t>
    <phoneticPr fontId="1"/>
  </si>
  <si>
    <t>Bigint</t>
    <phoneticPr fontId="1"/>
  </si>
  <si>
    <t>created_by</t>
    <phoneticPr fontId="1"/>
  </si>
  <si>
    <t>created_at</t>
    <phoneticPr fontId="1"/>
  </si>
  <si>
    <t>Timestamp</t>
    <phoneticPr fontId="1"/>
  </si>
  <si>
    <r>
      <rPr>
        <b/>
        <sz val="11"/>
        <color theme="1"/>
        <rFont val="Meiryo UI"/>
        <family val="3"/>
        <charset val="128"/>
      </rPr>
      <t>(65-30)=35</t>
    </r>
    <r>
      <rPr>
        <sz val="11"/>
        <color theme="1"/>
        <rFont val="Meiryo UI"/>
        <family val="3"/>
        <charset val="128"/>
      </rPr>
      <t xml:space="preserve"> 3*9+8 = 3*4 + 4 = 16</t>
    </r>
    <phoneticPr fontId="1"/>
  </si>
  <si>
    <r>
      <rPr>
        <b/>
        <sz val="11"/>
        <color theme="1"/>
        <rFont val="Meiryo UI"/>
        <family val="3"/>
        <charset val="128"/>
      </rPr>
      <t>30</t>
    </r>
    <r>
      <rPr>
        <sz val="11"/>
        <color theme="1"/>
        <rFont val="Meiryo UI"/>
        <family val="3"/>
        <charset val="128"/>
      </rPr>
      <t xml:space="preserve"> 3*9+3 = 3*4 + 2 = 14</t>
    </r>
    <phoneticPr fontId="1"/>
  </si>
  <si>
    <r>
      <rPr>
        <b/>
        <sz val="11"/>
        <color theme="1"/>
        <rFont val="Meiryo UI"/>
        <family val="3"/>
        <charset val="128"/>
      </rPr>
      <t>(10-2)=8</t>
    </r>
    <r>
      <rPr>
        <sz val="11"/>
        <color theme="1"/>
        <rFont val="Meiryo UI"/>
        <family val="3"/>
        <charset val="128"/>
      </rPr>
      <t xml:space="preserve"> 0*9+8 = 0*4 + 4 = 4</t>
    </r>
    <phoneticPr fontId="1"/>
  </si>
  <si>
    <r>
      <rPr>
        <b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 0*9+2 = 0*4 + 1 = 1</t>
    </r>
    <phoneticPr fontId="1"/>
  </si>
  <si>
    <t>65.30</t>
    <phoneticPr fontId="1"/>
  </si>
  <si>
    <t>10.2</t>
    <phoneticPr fontId="1"/>
  </si>
  <si>
    <t>整数部</t>
    <rPh sb="0" eb="2">
      <t>セイスウ</t>
    </rPh>
    <rPh sb="2" eb="3">
      <t>ブ</t>
    </rPh>
    <phoneticPr fontId="1"/>
  </si>
  <si>
    <t>小数部</t>
    <rPh sb="0" eb="2">
      <t>ショウスウ</t>
    </rPh>
    <rPh sb="2" eb="3">
      <t>ブ</t>
    </rPh>
    <phoneticPr fontId="1"/>
  </si>
  <si>
    <t>※Decimalは30として計算</t>
    <rPh sb="14" eb="16">
      <t>ケイサン</t>
    </rPh>
    <phoneticPr fontId="1"/>
  </si>
  <si>
    <t>※小数部は設定していないが最大値の8として計算</t>
    <rPh sb="1" eb="3">
      <t>ショウスウ</t>
    </rPh>
    <rPh sb="3" eb="4">
      <t>ブ</t>
    </rPh>
    <rPh sb="5" eb="7">
      <t>セッテイ</t>
    </rPh>
    <rPh sb="13" eb="16">
      <t>サイダイチ</t>
    </rPh>
    <rPh sb="21" eb="23">
      <t>ケイサン</t>
    </rPh>
    <phoneticPr fontId="1"/>
  </si>
  <si>
    <t>※小数部は設定していないが最大値の7として計算</t>
    <rPh sb="1" eb="3">
      <t>ショウスウ</t>
    </rPh>
    <rPh sb="3" eb="4">
      <t>ブ</t>
    </rPh>
    <rPh sb="5" eb="7">
      <t>セッテイ</t>
    </rPh>
    <rPh sb="13" eb="16">
      <t>サイダイチ</t>
    </rPh>
    <rPh sb="21" eb="23">
      <t>ケイサン</t>
    </rPh>
    <phoneticPr fontId="1"/>
  </si>
  <si>
    <t>DECIMAL_65_30</t>
  </si>
  <si>
    <t>DECIMAL_65_30</t>
    <phoneticPr fontId="1"/>
  </si>
  <si>
    <t>DATE</t>
    <phoneticPr fontId="1"/>
  </si>
  <si>
    <t>DATETIME</t>
    <phoneticPr fontId="1"/>
  </si>
  <si>
    <t>VARCHAR_255</t>
  </si>
  <si>
    <t>VARCHAR_255</t>
    <phoneticPr fontId="1"/>
  </si>
  <si>
    <t>VARCHAR_256</t>
  </si>
  <si>
    <t>VARCHAR_256</t>
    <phoneticPr fontId="1"/>
  </si>
  <si>
    <t>VARCHAR_4096</t>
  </si>
  <si>
    <t>VARCHAR_4096</t>
    <phoneticPr fontId="1"/>
  </si>
  <si>
    <t>VARCHAR_10000</t>
  </si>
  <si>
    <t>VARCHAR_10000</t>
    <phoneticPr fontId="1"/>
  </si>
  <si>
    <t>VARCHAR_1248</t>
  </si>
  <si>
    <t>VARCHAR_1248</t>
    <phoneticPr fontId="1"/>
  </si>
  <si>
    <t>VARCHAR_1000</t>
    <phoneticPr fontId="1"/>
  </si>
  <si>
    <t>DECIMAL_10_2</t>
    <phoneticPr fontId="1"/>
  </si>
  <si>
    <t>※まとめて「2000」として計算</t>
    <rPh sb="14" eb="16">
      <t>ケイサン</t>
    </rPh>
    <phoneticPr fontId="1"/>
  </si>
  <si>
    <t>VARCHAR最大値チェック</t>
    <rPh sb="7" eb="10">
      <t>サイダイチ</t>
    </rPh>
    <phoneticPr fontId="1"/>
  </si>
  <si>
    <t>C</t>
    <phoneticPr fontId="1"/>
  </si>
  <si>
    <t>DECIMAL</t>
    <phoneticPr fontId="1"/>
  </si>
  <si>
    <t>BIGINT最大値チェック</t>
    <rPh sb="6" eb="9">
      <t>サイダイチ</t>
    </rPh>
    <phoneticPr fontId="1"/>
  </si>
  <si>
    <t>VARCHAR最小値チェック</t>
    <rPh sb="7" eb="10">
      <t>サイショウチ</t>
    </rPh>
    <phoneticPr fontId="1"/>
  </si>
  <si>
    <t>BIGINT最小値チェック</t>
    <rPh sb="6" eb="9">
      <t>サイショウチ</t>
    </rPh>
    <phoneticPr fontId="1"/>
  </si>
  <si>
    <t>DECIMAL最小値チェック</t>
    <rPh sb="7" eb="10">
      <t>サイショウチ</t>
    </rPh>
    <phoneticPr fontId="1"/>
  </si>
  <si>
    <t>varchar_min</t>
    <phoneticPr fontId="1"/>
  </si>
  <si>
    <t>bigint_min</t>
    <phoneticPr fontId="1"/>
  </si>
  <si>
    <t>decimal_min</t>
    <phoneticPr fontId="1"/>
  </si>
  <si>
    <t>varchar_max</t>
    <phoneticPr fontId="1"/>
  </si>
  <si>
    <t>bigint_max</t>
    <phoneticPr fontId="1"/>
  </si>
  <si>
    <t>decimal_max</t>
    <phoneticPr fontId="1"/>
  </si>
  <si>
    <t>DECIMAL最大値チェック</t>
    <rPh sb="7" eb="10">
      <t>サイダイチ</t>
    </rPh>
    <phoneticPr fontId="1"/>
  </si>
  <si>
    <t>VARCHAR_MIN</t>
    <phoneticPr fontId="1"/>
  </si>
  <si>
    <t>BIGINT_MIN</t>
    <phoneticPr fontId="1"/>
  </si>
  <si>
    <t>DECIMAL_MIN</t>
    <phoneticPr fontId="1"/>
  </si>
  <si>
    <t>VARCHAR_MAX</t>
    <phoneticPr fontId="1"/>
  </si>
  <si>
    <t>BIGINT_MAX</t>
    <phoneticPr fontId="1"/>
  </si>
  <si>
    <t>DECIMAL_MAX</t>
    <phoneticPr fontId="1"/>
  </si>
  <si>
    <t>DECIMAL_MAXLENGTH</t>
    <phoneticPr fontId="1"/>
  </si>
  <si>
    <t>decimal_maxlength</t>
    <phoneticPr fontId="1"/>
  </si>
  <si>
    <t>DECIMAL最大桁チェック</t>
    <rPh sb="7" eb="9">
      <t>サイダイ</t>
    </rPh>
    <rPh sb="9" eb="10">
      <t>ケタ</t>
    </rPh>
    <phoneticPr fontId="1"/>
  </si>
  <si>
    <t>table.name</t>
    <phoneticPr fontId="1"/>
  </si>
  <si>
    <t>テーブル名不正値チェック</t>
    <rPh sb="4" eb="5">
      <t>メイ</t>
    </rPh>
    <rPh sb="5" eb="7">
      <t>フセイ</t>
    </rPh>
    <rPh sb="7" eb="8">
      <t>チ</t>
    </rPh>
    <phoneticPr fontId="1"/>
  </si>
  <si>
    <t>VARCHAR</t>
    <phoneticPr fontId="1"/>
  </si>
  <si>
    <t>COLUMN_NAME_HAS_DOT</t>
    <phoneticPr fontId="1"/>
  </si>
  <si>
    <t>COLUMN_NAME_HAS_SPACE</t>
    <phoneticPr fontId="1"/>
  </si>
  <si>
    <t>table name</t>
    <phoneticPr fontId="1"/>
  </si>
  <si>
    <t>テーブル名不整地チェック２</t>
    <rPh sb="4" eb="5">
      <t>メイ</t>
    </rPh>
    <rPh sb="5" eb="8">
      <t>フセイチ</t>
    </rPh>
    <phoneticPr fontId="1"/>
  </si>
  <si>
    <t>VARCHAR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</si>
</sst>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0"/>
      <color rgb="FFFFFFFF"/>
      <name val="Meiryo UI"/>
      <family val="3"/>
      <charset val="128"/>
    </font>
    <font>
      <sz val="10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CCCCCC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C343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 applyProtection="1">
      <alignment horizontal="left" wrapText="1"/>
      <protection locked="0"/>
    </xf>
    <xf numFmtId="0" fontId="6" fillId="6" borderId="1" xfId="0" applyFont="1" applyFill="1" applyBorder="1" applyAlignment="1">
      <alignment horizontal="left" wrapText="1"/>
    </xf>
    <xf numFmtId="0" fontId="6" fillId="6" borderId="1" xfId="0" applyFont="1" applyFill="1" applyBorder="1" applyAlignment="1" applyProtection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6" fillId="3" borderId="1" xfId="0" applyFont="1" applyFill="1" applyBorder="1" applyAlignment="1"/>
    <xf numFmtId="0" fontId="4" fillId="0" borderId="1" xfId="0" applyFont="1" applyBorder="1"/>
    <xf numFmtId="0" fontId="6" fillId="7" borderId="1" xfId="0" applyFont="1" applyFill="1" applyBorder="1" applyAlignment="1">
      <alignment horizontal="left" wrapText="1"/>
    </xf>
    <xf numFmtId="0" fontId="6" fillId="8" borderId="1" xfId="0" applyFont="1" applyFill="1" applyBorder="1" applyAlignment="1">
      <alignment horizontal="center" wrapText="1"/>
    </xf>
    <xf numFmtId="0" fontId="6" fillId="8" borderId="1" xfId="0" applyFont="1" applyFill="1" applyBorder="1" applyAlignment="1" applyProtection="1">
      <alignment horizontal="left" wrapText="1"/>
    </xf>
    <xf numFmtId="0" fontId="6" fillId="8" borderId="1" xfId="0" applyFont="1" applyFill="1" applyBorder="1" applyAlignment="1">
      <alignment horizontal="left" wrapText="1"/>
    </xf>
    <xf numFmtId="0" fontId="6" fillId="9" borderId="1" xfId="0" applyFont="1" applyFill="1" applyBorder="1" applyAlignment="1" applyProtection="1">
      <alignment horizontal="left" wrapText="1"/>
    </xf>
    <xf numFmtId="0" fontId="6" fillId="9" borderId="1" xfId="0" applyFont="1" applyFill="1" applyBorder="1" applyAlignment="1">
      <alignment horizontal="left" wrapText="1"/>
    </xf>
    <xf numFmtId="0" fontId="6" fillId="9" borderId="1" xfId="0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6" fillId="11" borderId="1" xfId="0" applyFont="1" applyFill="1" applyBorder="1" applyAlignment="1">
      <alignment horizontal="left" wrapText="1"/>
    </xf>
    <xf numFmtId="0" fontId="4" fillId="0" borderId="0" xfId="0" quotePrefix="1" applyFont="1"/>
    <xf numFmtId="0" fontId="8" fillId="0" borderId="0" xfId="0" applyFont="1"/>
    <xf numFmtId="0" fontId="8" fillId="0" borderId="1" xfId="0" applyFont="1" applyBorder="1"/>
    <xf numFmtId="0" fontId="9" fillId="9" borderId="1" xfId="0" applyFont="1" applyFill="1" applyBorder="1" applyAlignment="1">
      <alignment horizontal="center" wrapText="1"/>
    </xf>
    <xf numFmtId="0" fontId="8" fillId="0" borderId="0" xfId="0" quotePrefix="1" applyFont="1"/>
    <xf numFmtId="0" fontId="8" fillId="0" borderId="0" xfId="0" quotePrefix="1" applyFont="1" applyAlignment="1">
      <alignment vertical="center"/>
    </xf>
    <xf numFmtId="0" fontId="6" fillId="4" borderId="1" xfId="0" applyFont="1" applyFill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10</xdr:row>
      <xdr:rowOff>167640</xdr:rowOff>
    </xdr:from>
    <xdr:to>
      <xdr:col>11</xdr:col>
      <xdr:colOff>670560</xdr:colOff>
      <xdr:row>15</xdr:row>
      <xdr:rowOff>137160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B006806C-DB06-408E-B802-A39D9D9977ED}"/>
            </a:ext>
          </a:extLst>
        </xdr:cNvPr>
        <xdr:cNvSpPr/>
      </xdr:nvSpPr>
      <xdr:spPr>
        <a:xfrm>
          <a:off x="10988040" y="2225040"/>
          <a:ext cx="2827020" cy="922020"/>
        </a:xfrm>
        <a:prstGeom prst="wedgeRoundRectCallout">
          <a:avLst>
            <a:gd name="adj1" fmla="val -57023"/>
            <a:gd name="adj2" fmla="val -76077"/>
            <a:gd name="adj3" fmla="val 16667"/>
          </a:avLst>
        </a:prstGeom>
        <a:solidFill>
          <a:srgbClr val="ED7D31">
            <a:alpha val="80000"/>
          </a:srgb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DECIMAL</a:t>
          </a:r>
          <a:r>
            <a:rPr kumimoji="1" lang="ja-JP" altLang="en-US" sz="1000"/>
            <a:t>の場合：</a:t>
          </a:r>
          <a:endParaRPr kumimoji="1" lang="en-US" altLang="ja-JP" sz="1000"/>
        </a:p>
        <a:p>
          <a:pPr algn="l"/>
          <a:r>
            <a:rPr kumimoji="1" lang="ja-JP" altLang="en-US" sz="1000"/>
            <a:t>　長さ：全体（整数部＋小数部）の桁数</a:t>
          </a:r>
          <a:endParaRPr kumimoji="1" lang="en-US" altLang="ja-JP" sz="1000"/>
        </a:p>
        <a:p>
          <a:pPr algn="l"/>
          <a:r>
            <a:rPr kumimoji="1" lang="ja-JP" altLang="en-US" sz="1000"/>
            <a:t>　小数：小数部の桁数</a:t>
          </a:r>
        </a:p>
      </xdr:txBody>
    </xdr:sp>
    <xdr:clientData/>
  </xdr:twoCellAnchor>
  <xdr:twoCellAnchor>
    <xdr:from>
      <xdr:col>0</xdr:col>
      <xdr:colOff>716280</xdr:colOff>
      <xdr:row>12</xdr:row>
      <xdr:rowOff>129540</xdr:rowOff>
    </xdr:from>
    <xdr:to>
      <xdr:col>3</xdr:col>
      <xdr:colOff>358140</xdr:colOff>
      <xdr:row>16</xdr:row>
      <xdr:rowOff>22860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C4BB1DCB-B94D-4393-9D71-1909516DCAF1}"/>
            </a:ext>
          </a:extLst>
        </xdr:cNvPr>
        <xdr:cNvSpPr/>
      </xdr:nvSpPr>
      <xdr:spPr>
        <a:xfrm>
          <a:off x="716280" y="2567940"/>
          <a:ext cx="3352800" cy="655320"/>
        </a:xfrm>
        <a:prstGeom prst="wedgeRoundRectCallout">
          <a:avLst>
            <a:gd name="adj1" fmla="val 39561"/>
            <a:gd name="adj2" fmla="val -110787"/>
            <a:gd name="adj3" fmla="val 16667"/>
          </a:avLst>
        </a:prstGeom>
        <a:solidFill>
          <a:srgbClr val="ED7D31">
            <a:alpha val="80000"/>
          </a:srgb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Excel</a:t>
          </a:r>
          <a:r>
            <a:rPr kumimoji="1" lang="ja-JP" altLang="en-US" sz="1000"/>
            <a:t>に列は存在するが</a:t>
          </a:r>
          <a:r>
            <a:rPr kumimoji="1" lang="en-US" altLang="ja-JP" sz="1000"/>
            <a:t>DB</a:t>
          </a:r>
          <a:r>
            <a:rPr kumimoji="1" lang="ja-JP" altLang="en-US" sz="1000"/>
            <a:t>にカラムを作成しない場合、テーブルカラム名以降は空にしておく</a:t>
          </a:r>
          <a:endParaRPr kumimoji="1" lang="en-US" altLang="ja-JP" sz="1000"/>
        </a:p>
      </xdr:txBody>
    </xdr:sp>
    <xdr:clientData/>
  </xdr:twoCellAnchor>
  <xdr:twoCellAnchor>
    <xdr:from>
      <xdr:col>5</xdr:col>
      <xdr:colOff>464820</xdr:colOff>
      <xdr:row>0</xdr:row>
      <xdr:rowOff>220980</xdr:rowOff>
    </xdr:from>
    <xdr:to>
      <xdr:col>6</xdr:col>
      <xdr:colOff>533400</xdr:colOff>
      <xdr:row>4</xdr:row>
      <xdr:rowOff>30480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1BCC595-51A9-4290-95B9-7C4BB2A00FE2}"/>
            </a:ext>
          </a:extLst>
        </xdr:cNvPr>
        <xdr:cNvSpPr/>
      </xdr:nvSpPr>
      <xdr:spPr>
        <a:xfrm>
          <a:off x="7825740" y="220980"/>
          <a:ext cx="2141220" cy="685800"/>
        </a:xfrm>
        <a:prstGeom prst="wedgeRoundRectCallout">
          <a:avLst>
            <a:gd name="adj1" fmla="val 30657"/>
            <a:gd name="adj2" fmla="val 154499"/>
            <a:gd name="adj3" fmla="val 16667"/>
          </a:avLst>
        </a:prstGeom>
        <a:solidFill>
          <a:srgbClr val="ED7D31">
            <a:alpha val="80000"/>
          </a:srgb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/>
            <a:t>DATE</a:t>
          </a:r>
          <a:r>
            <a:rPr kumimoji="1" lang="ja-JP" altLang="en-US" sz="1000"/>
            <a:t>、</a:t>
          </a:r>
          <a:r>
            <a:rPr kumimoji="1" lang="en-US" altLang="ja-JP" sz="1000"/>
            <a:t>DATETIME</a:t>
          </a:r>
          <a:r>
            <a:rPr kumimoji="1" lang="ja-JP" altLang="en-US" sz="1000"/>
            <a:t>の場合は</a:t>
          </a:r>
          <a:endParaRPr kumimoji="1" lang="en-US" altLang="ja-JP" sz="1000"/>
        </a:p>
        <a:p>
          <a:pPr algn="l"/>
          <a:r>
            <a:rPr kumimoji="1" lang="ja-JP" altLang="en-US" sz="1000"/>
            <a:t>長さ・小数は不要</a:t>
          </a:r>
        </a:p>
      </xdr:txBody>
    </xdr:sp>
    <xdr:clientData/>
  </xdr:twoCellAnchor>
  <xdr:twoCellAnchor>
    <xdr:from>
      <xdr:col>7</xdr:col>
      <xdr:colOff>114300</xdr:colOff>
      <xdr:row>0</xdr:row>
      <xdr:rowOff>60960</xdr:rowOff>
    </xdr:from>
    <xdr:to>
      <xdr:col>9</xdr:col>
      <xdr:colOff>441960</xdr:colOff>
      <xdr:row>4</xdr:row>
      <xdr:rowOff>53340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015E209A-EF67-405D-84CD-68428FE5B694}"/>
            </a:ext>
          </a:extLst>
        </xdr:cNvPr>
        <xdr:cNvSpPr/>
      </xdr:nvSpPr>
      <xdr:spPr>
        <a:xfrm>
          <a:off x="10317480" y="60960"/>
          <a:ext cx="2141220" cy="868680"/>
        </a:xfrm>
        <a:prstGeom prst="wedgeRoundRectCallout">
          <a:avLst>
            <a:gd name="adj1" fmla="val 9661"/>
            <a:gd name="adj2" fmla="val 64331"/>
            <a:gd name="adj3" fmla="val 16667"/>
          </a:avLst>
        </a:prstGeom>
        <a:solidFill>
          <a:srgbClr val="ED7D31">
            <a:alpha val="80000"/>
          </a:srgbClr>
        </a:solidFill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/>
            <a:t>バリデーション設定の記載は</a:t>
          </a:r>
          <a:r>
            <a:rPr kumimoji="1" lang="en-US" altLang="ja-JP" sz="1000"/>
            <a:t>laravel</a:t>
          </a:r>
          <a:r>
            <a:rPr kumimoji="1" lang="ja-JP" altLang="en-US" sz="1000"/>
            <a:t>のバリデーションルールに則る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</xdr:row>
      <xdr:rowOff>310243</xdr:rowOff>
    </xdr:from>
    <xdr:to>
      <xdr:col>7</xdr:col>
      <xdr:colOff>419100</xdr:colOff>
      <xdr:row>1</xdr:row>
      <xdr:rowOff>1687286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2F5C02E-3495-4EFD-B1A4-2EB1B1A151B3}"/>
            </a:ext>
          </a:extLst>
        </xdr:cNvPr>
        <xdr:cNvSpPr/>
      </xdr:nvSpPr>
      <xdr:spPr>
        <a:xfrm>
          <a:off x="8049986" y="538843"/>
          <a:ext cx="2574471" cy="13770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accent2"/>
              </a:solidFill>
            </a:rPr>
            <a:t>■オレンジ</a:t>
          </a:r>
          <a:r>
            <a:rPr kumimoji="1" lang="ja-JP" altLang="en-US" sz="1100"/>
            <a:t>：必須</a:t>
          </a:r>
          <a:endParaRPr kumimoji="1" lang="en-US" altLang="ja-JP" sz="1100"/>
        </a:p>
        <a:p>
          <a:pPr algn="l"/>
          <a:r>
            <a:rPr kumimoji="1" lang="ja-JP" altLang="en-US" sz="1100" b="1">
              <a:solidFill>
                <a:schemeClr val="accent6"/>
              </a:solidFill>
            </a:rPr>
            <a:t>■緑</a:t>
          </a:r>
          <a:r>
            <a:rPr kumimoji="1" lang="ja-JP" altLang="en-US" sz="1100"/>
            <a:t>：文字数</a:t>
          </a:r>
          <a:r>
            <a:rPr kumimoji="1" lang="en-US" altLang="ja-JP" sz="1100"/>
            <a:t>/</a:t>
          </a:r>
          <a:r>
            <a:rPr kumimoji="1" lang="ja-JP" altLang="en-US" sz="1100"/>
            <a:t>長さ</a:t>
          </a:r>
          <a:r>
            <a:rPr kumimoji="1" lang="en-US" altLang="ja-JP" sz="1100"/>
            <a:t>/</a:t>
          </a:r>
          <a:r>
            <a:rPr kumimoji="1" lang="ja-JP" altLang="en-US" sz="1100"/>
            <a:t>型</a:t>
          </a:r>
          <a:endParaRPr kumimoji="1" lang="en-US" altLang="ja-JP" sz="1100"/>
        </a:p>
        <a:p>
          <a:pPr algn="l"/>
          <a:r>
            <a:rPr kumimoji="1" lang="ja-JP" altLang="en-US" sz="1100" b="1">
              <a:solidFill>
                <a:schemeClr val="accent1"/>
              </a:solidFill>
            </a:rPr>
            <a:t>■青</a:t>
          </a:r>
          <a:r>
            <a:rPr kumimoji="1" lang="ja-JP" altLang="en-US" sz="1100"/>
            <a:t>：組み合わせチェック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13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x14ac:dyDescent="0.4">
      <c r="A8" s="10" t="s">
        <v>9</v>
      </c>
      <c r="B8" s="16" t="s">
        <v>55</v>
      </c>
      <c r="C8" s="9"/>
      <c r="D8" s="13" t="s">
        <v>62</v>
      </c>
      <c r="E8" s="14" t="s">
        <v>63</v>
      </c>
      <c r="F8" s="11" t="s">
        <v>35</v>
      </c>
      <c r="G8" s="11"/>
      <c r="H8" s="11"/>
      <c r="I8" s="12" t="s">
        <v>64</v>
      </c>
      <c r="J8" s="9"/>
    </row>
    <row r="9" spans="1:12" ht="27" x14ac:dyDescent="0.4">
      <c r="A9" s="10" t="s">
        <v>10</v>
      </c>
      <c r="B9" s="16" t="s">
        <v>56</v>
      </c>
      <c r="C9" s="9"/>
      <c r="D9" s="13" t="s">
        <v>65</v>
      </c>
      <c r="E9" s="14" t="s">
        <v>66</v>
      </c>
      <c r="F9" s="11" t="s">
        <v>42</v>
      </c>
      <c r="G9" s="11"/>
      <c r="H9" s="11"/>
      <c r="I9" s="12" t="s">
        <v>67</v>
      </c>
      <c r="J9" s="9"/>
    </row>
    <row r="10" spans="1:12" ht="27" x14ac:dyDescent="0.4">
      <c r="A10" s="10" t="s">
        <v>11</v>
      </c>
      <c r="B10" s="16" t="s">
        <v>57</v>
      </c>
      <c r="C10" s="9"/>
      <c r="D10" s="13" t="s">
        <v>68</v>
      </c>
      <c r="E10" s="15" t="s">
        <v>69</v>
      </c>
      <c r="F10" s="11" t="s">
        <v>38</v>
      </c>
      <c r="G10" s="11">
        <v>20</v>
      </c>
      <c r="H10" s="11">
        <v>3</v>
      </c>
      <c r="I10" s="12" t="s">
        <v>70</v>
      </c>
      <c r="J10" s="9"/>
    </row>
    <row r="11" spans="1:12" ht="27" x14ac:dyDescent="0.4">
      <c r="A11" s="10" t="s">
        <v>12</v>
      </c>
      <c r="B11" s="16" t="s">
        <v>58</v>
      </c>
      <c r="C11" s="9"/>
      <c r="D11" s="13" t="s">
        <v>71</v>
      </c>
      <c r="E11" s="14" t="s">
        <v>72</v>
      </c>
      <c r="F11" s="11" t="s">
        <v>30</v>
      </c>
      <c r="G11" s="11">
        <v>255</v>
      </c>
      <c r="H11" s="11"/>
      <c r="I11" s="12" t="s">
        <v>73</v>
      </c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9C8A480F-28B6-4DF5-AB80-4F8721D12303}">
      <formula1>0</formula1>
    </dataValidation>
    <dataValidation type="list" allowBlank="1" showInputMessage="1" showErrorMessage="1" sqref="F7:F21" xr:uid="{DA3B5E4C-CAAE-4152-96CD-933CEFF44FD3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23D1-FEEA-4277-9AD3-E9AD77924EEC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80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81</v>
      </c>
      <c r="B7" s="16" t="s">
        <v>54</v>
      </c>
      <c r="C7" s="9"/>
      <c r="D7" s="13" t="s">
        <v>79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ht="27" x14ac:dyDescent="0.4">
      <c r="A8" s="22"/>
      <c r="B8" s="16" t="s">
        <v>74</v>
      </c>
      <c r="C8" s="9"/>
      <c r="D8" s="13" t="s">
        <v>75</v>
      </c>
      <c r="E8" s="14" t="s">
        <v>76</v>
      </c>
      <c r="F8" s="22"/>
      <c r="G8" s="11">
        <v>255</v>
      </c>
      <c r="H8" s="11"/>
      <c r="I8" s="12" t="s">
        <v>64</v>
      </c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/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list" allowBlank="1" showInputMessage="1" showErrorMessage="1" sqref="F7:F21" xr:uid="{2D878E26-DAC3-4DCE-99C3-3DC65A4EEB16}">
      <formula1>$L$2:$L$6</formula1>
    </dataValidation>
    <dataValidation type="whole" operator="greaterThan" allowBlank="1" showInputMessage="1" showErrorMessage="1" sqref="B3 G7:H21" xr:uid="{3EBCE250-4D8D-40D2-8FEA-F829D0FB8C9D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BA01-9B80-48FE-A178-7C287394843B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13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x14ac:dyDescent="0.4">
      <c r="A8" s="22"/>
      <c r="B8" s="16" t="s">
        <v>55</v>
      </c>
      <c r="C8" s="9"/>
      <c r="D8" s="13" t="s">
        <v>62</v>
      </c>
      <c r="E8" s="14" t="s">
        <v>63</v>
      </c>
      <c r="F8" s="11" t="s">
        <v>35</v>
      </c>
      <c r="G8" s="11"/>
      <c r="H8" s="11"/>
      <c r="I8" s="12" t="s">
        <v>64</v>
      </c>
      <c r="J8" s="9"/>
    </row>
    <row r="9" spans="1:12" ht="27" x14ac:dyDescent="0.4">
      <c r="A9" s="10" t="s">
        <v>10</v>
      </c>
      <c r="B9" s="16" t="s">
        <v>56</v>
      </c>
      <c r="C9" s="9"/>
      <c r="D9" s="13" t="s">
        <v>65</v>
      </c>
      <c r="E9" s="24"/>
      <c r="F9" s="11" t="s">
        <v>42</v>
      </c>
      <c r="G9" s="11"/>
      <c r="H9" s="11"/>
      <c r="I9" s="12" t="s">
        <v>67</v>
      </c>
      <c r="J9" s="9"/>
    </row>
    <row r="10" spans="1:12" ht="27" x14ac:dyDescent="0.4">
      <c r="A10" s="22"/>
      <c r="B10" s="16" t="s">
        <v>57</v>
      </c>
      <c r="C10" s="9"/>
      <c r="D10" s="13" t="s">
        <v>68</v>
      </c>
      <c r="E10" s="15" t="s">
        <v>69</v>
      </c>
      <c r="F10" s="11" t="s">
        <v>38</v>
      </c>
      <c r="G10" s="11">
        <v>20</v>
      </c>
      <c r="H10" s="11">
        <v>3</v>
      </c>
      <c r="I10" s="12" t="s">
        <v>70</v>
      </c>
      <c r="J10" s="9"/>
    </row>
    <row r="11" spans="1:12" ht="27" x14ac:dyDescent="0.4">
      <c r="A11" s="10" t="s">
        <v>12</v>
      </c>
      <c r="B11" s="16" t="s">
        <v>58</v>
      </c>
      <c r="C11" s="9"/>
      <c r="D11" s="13" t="s">
        <v>71</v>
      </c>
      <c r="E11" s="14" t="s">
        <v>72</v>
      </c>
      <c r="F11" s="11" t="s">
        <v>30</v>
      </c>
      <c r="G11" s="22"/>
      <c r="H11" s="11"/>
      <c r="I11" s="12" t="s">
        <v>73</v>
      </c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list" allowBlank="1" showInputMessage="1" showErrorMessage="1" sqref="F7:F21" xr:uid="{6E816941-D6E8-4065-9711-C73FC2493BA4}">
      <formula1>$L$2:$L$6</formula1>
    </dataValidation>
    <dataValidation type="whole" operator="greaterThan" allowBlank="1" showInputMessage="1" showErrorMessage="1" sqref="B3 G7:H21" xr:uid="{7AF2B638-C3CC-47D7-8757-9C25D3D63365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9CF5-A18B-4645-B39C-FC236C907256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23"/>
      <c r="D3" s="3" t="s">
        <v>27</v>
      </c>
      <c r="E3" s="24"/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13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x14ac:dyDescent="0.4">
      <c r="A8" s="22"/>
      <c r="B8" s="16" t="s">
        <v>55</v>
      </c>
      <c r="C8" s="9"/>
      <c r="D8" s="13" t="s">
        <v>62</v>
      </c>
      <c r="E8" s="14" t="s">
        <v>63</v>
      </c>
      <c r="F8" s="11" t="s">
        <v>35</v>
      </c>
      <c r="G8" s="11"/>
      <c r="H8" s="11"/>
      <c r="I8" s="12" t="s">
        <v>64</v>
      </c>
      <c r="J8" s="9"/>
    </row>
    <row r="9" spans="1:12" ht="27" x14ac:dyDescent="0.4">
      <c r="A9" s="10" t="s">
        <v>10</v>
      </c>
      <c r="B9" s="16" t="s">
        <v>56</v>
      </c>
      <c r="C9" s="9"/>
      <c r="D9" s="13" t="s">
        <v>65</v>
      </c>
      <c r="E9" s="24"/>
      <c r="F9" s="11" t="s">
        <v>42</v>
      </c>
      <c r="G9" s="11"/>
      <c r="H9" s="11"/>
      <c r="I9" s="12" t="s">
        <v>67</v>
      </c>
      <c r="J9" s="9"/>
    </row>
    <row r="10" spans="1:12" ht="27" x14ac:dyDescent="0.4">
      <c r="A10" s="22"/>
      <c r="B10" s="16" t="s">
        <v>57</v>
      </c>
      <c r="C10" s="9"/>
      <c r="D10" s="13" t="s">
        <v>68</v>
      </c>
      <c r="E10" s="15" t="s">
        <v>69</v>
      </c>
      <c r="F10" s="11" t="s">
        <v>38</v>
      </c>
      <c r="G10" s="11">
        <v>20</v>
      </c>
      <c r="H10" s="11">
        <v>3</v>
      </c>
      <c r="I10" s="12" t="s">
        <v>70</v>
      </c>
      <c r="J10" s="9"/>
    </row>
    <row r="11" spans="1:12" ht="27" x14ac:dyDescent="0.4">
      <c r="A11" s="10" t="s">
        <v>12</v>
      </c>
      <c r="B11" s="16" t="s">
        <v>58</v>
      </c>
      <c r="C11" s="9"/>
      <c r="D11" s="13" t="s">
        <v>71</v>
      </c>
      <c r="E11" s="14" t="s">
        <v>72</v>
      </c>
      <c r="F11" s="11" t="s">
        <v>30</v>
      </c>
      <c r="G11" s="22"/>
      <c r="H11" s="11"/>
      <c r="I11" s="12" t="s">
        <v>73</v>
      </c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F86C2889-F23A-4F3A-A5D6-1DE91CECDA3A}">
      <formula1>0</formula1>
    </dataValidation>
    <dataValidation type="list" allowBlank="1" showInputMessage="1" showErrorMessage="1" sqref="F7:F21" xr:uid="{001F96AD-92F8-407E-8DED-FDC8FE01911A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DBAFF-EF2B-4E25-A0DA-257FF878A484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77.9" customHeight="1" x14ac:dyDescent="0.4">
      <c r="A2" s="1" t="s">
        <v>2</v>
      </c>
      <c r="B2" s="25" t="s">
        <v>84</v>
      </c>
      <c r="D2" s="3" t="s">
        <v>26</v>
      </c>
      <c r="E2" s="26" t="s">
        <v>86</v>
      </c>
      <c r="F2" s="29"/>
      <c r="J2" s="5"/>
      <c r="K2" s="4"/>
      <c r="L2" s="20" t="s">
        <v>44</v>
      </c>
    </row>
    <row r="3" spans="1:12" ht="18" customHeight="1" x14ac:dyDescent="0.4">
      <c r="A3" s="1" t="s">
        <v>3</v>
      </c>
      <c r="B3" s="25">
        <v>1048577</v>
      </c>
      <c r="D3" s="3" t="s">
        <v>27</v>
      </c>
      <c r="E3" s="24"/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13" t="s">
        <v>59</v>
      </c>
      <c r="E7" s="14" t="s">
        <v>60</v>
      </c>
      <c r="F7" s="27" t="s">
        <v>87</v>
      </c>
      <c r="G7" s="27" t="s">
        <v>8</v>
      </c>
      <c r="H7" s="11"/>
      <c r="I7" s="12" t="s">
        <v>61</v>
      </c>
      <c r="J7" s="9"/>
    </row>
    <row r="8" spans="1:12" x14ac:dyDescent="0.4">
      <c r="A8" s="10" t="s">
        <v>82</v>
      </c>
      <c r="B8" s="16" t="s">
        <v>55</v>
      </c>
      <c r="C8" s="9"/>
      <c r="D8" s="13" t="s">
        <v>62</v>
      </c>
      <c r="E8" s="14" t="s">
        <v>63</v>
      </c>
      <c r="F8" s="11" t="s">
        <v>35</v>
      </c>
      <c r="G8" s="11"/>
      <c r="H8" s="11"/>
      <c r="I8" s="12" t="s">
        <v>64</v>
      </c>
      <c r="J8" s="9"/>
    </row>
    <row r="9" spans="1:12" ht="27" x14ac:dyDescent="0.4">
      <c r="A9" s="10" t="s">
        <v>10</v>
      </c>
      <c r="B9" s="16" t="s">
        <v>56</v>
      </c>
      <c r="C9" s="9"/>
      <c r="D9" s="13" t="s">
        <v>65</v>
      </c>
      <c r="E9" s="24"/>
      <c r="F9" s="11" t="s">
        <v>42</v>
      </c>
      <c r="G9" s="11"/>
      <c r="H9" s="11"/>
      <c r="I9" s="12" t="s">
        <v>67</v>
      </c>
      <c r="J9" s="9"/>
    </row>
    <row r="10" spans="1:12" ht="27" x14ac:dyDescent="0.4">
      <c r="A10" s="10" t="s">
        <v>88</v>
      </c>
      <c r="B10" s="28"/>
      <c r="C10" s="9"/>
      <c r="D10" s="13" t="s">
        <v>68</v>
      </c>
      <c r="E10" s="15" t="s">
        <v>69</v>
      </c>
      <c r="F10" s="11" t="s">
        <v>38</v>
      </c>
      <c r="G10" s="27" t="s">
        <v>9</v>
      </c>
      <c r="H10" s="27" t="s">
        <v>10</v>
      </c>
      <c r="I10" s="12" t="s">
        <v>70</v>
      </c>
      <c r="J10" s="9"/>
    </row>
    <row r="11" spans="1:12" ht="146.6" x14ac:dyDescent="0.4">
      <c r="A11" s="27" t="s">
        <v>83</v>
      </c>
      <c r="B11" s="26" t="s">
        <v>85</v>
      </c>
      <c r="C11" s="9"/>
      <c r="D11" s="13" t="s">
        <v>71</v>
      </c>
      <c r="E11" s="14" t="s">
        <v>72</v>
      </c>
      <c r="F11" s="11" t="s">
        <v>30</v>
      </c>
      <c r="G11" s="22"/>
      <c r="H11" s="11"/>
      <c r="I11" s="12" t="s">
        <v>73</v>
      </c>
      <c r="J11" s="9"/>
    </row>
    <row r="12" spans="1:12" x14ac:dyDescent="0.4">
      <c r="A12" s="10" t="s">
        <v>13</v>
      </c>
      <c r="B12" s="16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list" allowBlank="1" showInputMessage="1" showErrorMessage="1" sqref="F7:F21" xr:uid="{21BAF64D-7422-46DF-B207-40957D2DC031}">
      <formula1>$L$2:$L$6</formula1>
    </dataValidation>
    <dataValidation type="whole" operator="greaterThan" allowBlank="1" showInputMessage="1" showErrorMessage="1" sqref="G7:H21" xr:uid="{97966EE4-88AE-43A3-994D-36B16850478C}">
      <formula1>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D57A-C786-465E-AAA8-7ABBAA95FED8}">
  <dimension ref="A1:L21"/>
  <sheetViews>
    <sheetView tabSelected="1"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9.75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F2" s="29"/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81</v>
      </c>
      <c r="B7" s="17" t="s">
        <v>151</v>
      </c>
      <c r="C7" s="9"/>
      <c r="D7" s="13" t="s">
        <v>144</v>
      </c>
      <c r="E7" s="14" t="s">
        <v>141</v>
      </c>
      <c r="F7" s="11" t="s">
        <v>30</v>
      </c>
      <c r="G7" s="27">
        <v>0</v>
      </c>
      <c r="H7" s="11"/>
      <c r="I7" s="12"/>
      <c r="J7" s="9"/>
    </row>
    <row r="8" spans="1:12" x14ac:dyDescent="0.4">
      <c r="A8" s="10" t="s">
        <v>82</v>
      </c>
      <c r="B8" s="16" t="s">
        <v>152</v>
      </c>
      <c r="C8" s="9"/>
      <c r="D8" s="13" t="s">
        <v>145</v>
      </c>
      <c r="E8" s="14" t="s">
        <v>142</v>
      </c>
      <c r="F8" s="11" t="s">
        <v>91</v>
      </c>
      <c r="G8" s="27">
        <v>0</v>
      </c>
      <c r="H8" s="11"/>
      <c r="I8" s="12"/>
      <c r="J8" s="9"/>
    </row>
    <row r="9" spans="1:12" x14ac:dyDescent="0.4">
      <c r="A9" s="10" t="s">
        <v>138</v>
      </c>
      <c r="B9" s="16" t="s">
        <v>153</v>
      </c>
      <c r="C9" s="9"/>
      <c r="D9" s="13" t="s">
        <v>146</v>
      </c>
      <c r="E9" s="14" t="s">
        <v>143</v>
      </c>
      <c r="F9" s="11" t="s">
        <v>139</v>
      </c>
      <c r="G9" s="27">
        <v>0</v>
      </c>
      <c r="H9" s="27">
        <v>0</v>
      </c>
      <c r="I9" s="12"/>
      <c r="J9" s="9"/>
    </row>
    <row r="10" spans="1:12" x14ac:dyDescent="0.4">
      <c r="A10" s="10" t="s">
        <v>88</v>
      </c>
      <c r="B10" s="17" t="s">
        <v>154</v>
      </c>
      <c r="C10" s="9"/>
      <c r="D10" s="13" t="s">
        <v>147</v>
      </c>
      <c r="E10" s="14" t="s">
        <v>137</v>
      </c>
      <c r="F10" s="11" t="s">
        <v>30</v>
      </c>
      <c r="G10" s="27">
        <v>16384</v>
      </c>
      <c r="H10" s="11"/>
      <c r="I10" s="12"/>
      <c r="J10" s="9"/>
    </row>
    <row r="11" spans="1:12" x14ac:dyDescent="0.4">
      <c r="A11" s="10" t="s">
        <v>90</v>
      </c>
      <c r="B11" s="17" t="s">
        <v>155</v>
      </c>
      <c r="C11" s="9"/>
      <c r="D11" s="13" t="s">
        <v>148</v>
      </c>
      <c r="E11" s="14" t="s">
        <v>140</v>
      </c>
      <c r="F11" s="11" t="s">
        <v>91</v>
      </c>
      <c r="G11" s="27">
        <v>256</v>
      </c>
      <c r="H11" s="11"/>
      <c r="I11" s="12"/>
      <c r="J11" s="9"/>
    </row>
    <row r="12" spans="1:12" x14ac:dyDescent="0.4">
      <c r="A12" s="10" t="s">
        <v>92</v>
      </c>
      <c r="B12" s="16" t="s">
        <v>156</v>
      </c>
      <c r="C12" s="9"/>
      <c r="D12" s="13" t="s">
        <v>149</v>
      </c>
      <c r="E12" s="14" t="s">
        <v>150</v>
      </c>
      <c r="F12" s="11" t="s">
        <v>139</v>
      </c>
      <c r="G12" s="27">
        <v>66</v>
      </c>
      <c r="H12" s="27">
        <v>31</v>
      </c>
      <c r="I12" s="12"/>
      <c r="J12" s="9"/>
    </row>
    <row r="13" spans="1:12" x14ac:dyDescent="0.4">
      <c r="A13" s="10" t="s">
        <v>93</v>
      </c>
      <c r="B13" s="16" t="s">
        <v>157</v>
      </c>
      <c r="C13" s="9"/>
      <c r="D13" s="13" t="s">
        <v>158</v>
      </c>
      <c r="E13" s="14" t="s">
        <v>159</v>
      </c>
      <c r="F13" s="11" t="s">
        <v>139</v>
      </c>
      <c r="G13" s="27">
        <v>2</v>
      </c>
      <c r="H13" s="27">
        <v>3</v>
      </c>
      <c r="I13" s="12"/>
      <c r="J13" s="9"/>
    </row>
    <row r="14" spans="1:12" x14ac:dyDescent="0.4">
      <c r="A14" s="10" t="s">
        <v>94</v>
      </c>
      <c r="B14" s="16" t="s">
        <v>163</v>
      </c>
      <c r="C14" s="9"/>
      <c r="D14" s="26" t="s">
        <v>160</v>
      </c>
      <c r="E14" s="14" t="s">
        <v>161</v>
      </c>
      <c r="F14" s="11" t="s">
        <v>162</v>
      </c>
      <c r="G14" s="11">
        <v>10</v>
      </c>
      <c r="H14" s="11"/>
      <c r="I14" s="12"/>
      <c r="J14" s="9"/>
    </row>
    <row r="15" spans="1:12" x14ac:dyDescent="0.4">
      <c r="A15" s="10" t="s">
        <v>95</v>
      </c>
      <c r="B15" s="16" t="s">
        <v>164</v>
      </c>
      <c r="C15" s="9"/>
      <c r="D15" s="26" t="s">
        <v>165</v>
      </c>
      <c r="E15" s="14" t="s">
        <v>166</v>
      </c>
      <c r="F15" s="11" t="s">
        <v>167</v>
      </c>
      <c r="G15" s="11">
        <v>10</v>
      </c>
      <c r="H15" s="11"/>
      <c r="I15" s="12"/>
      <c r="J15" s="9"/>
    </row>
    <row r="16" spans="1:12" x14ac:dyDescent="0.4">
      <c r="A16" s="10" t="s">
        <v>96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97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98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99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100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E6E1888F-02D4-4670-A8BF-5FB97C9A1935}">
      <formula1>0</formula1>
    </dataValidation>
    <dataValidation type="list" allowBlank="1" showInputMessage="1" showErrorMessage="1" sqref="F7:F21" xr:uid="{81BB41EB-C805-4F9D-80C8-0E860A92A69A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622D-FB08-4378-8A4A-766E01256656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26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x14ac:dyDescent="0.4">
      <c r="A8" s="10" t="s">
        <v>9</v>
      </c>
      <c r="B8" s="16" t="s">
        <v>55</v>
      </c>
      <c r="C8" s="9"/>
      <c r="D8" s="30" t="s">
        <v>62</v>
      </c>
      <c r="E8" s="14" t="s">
        <v>63</v>
      </c>
      <c r="F8" s="11" t="s">
        <v>35</v>
      </c>
      <c r="G8" s="11"/>
      <c r="H8" s="11"/>
      <c r="I8" s="12" t="s">
        <v>64</v>
      </c>
      <c r="J8" s="9"/>
    </row>
    <row r="9" spans="1:12" ht="27" x14ac:dyDescent="0.4">
      <c r="A9" s="10" t="s">
        <v>10</v>
      </c>
      <c r="B9" s="16" t="s">
        <v>56</v>
      </c>
      <c r="C9" s="9"/>
      <c r="D9" s="13" t="s">
        <v>65</v>
      </c>
      <c r="E9" s="14" t="s">
        <v>66</v>
      </c>
      <c r="F9" s="11" t="s">
        <v>42</v>
      </c>
      <c r="G9" s="11"/>
      <c r="H9" s="11"/>
      <c r="I9" s="12" t="s">
        <v>67</v>
      </c>
      <c r="J9" s="9"/>
    </row>
    <row r="10" spans="1:12" x14ac:dyDescent="0.4">
      <c r="A10" s="10" t="s">
        <v>11</v>
      </c>
      <c r="B10" s="16" t="s">
        <v>57</v>
      </c>
      <c r="C10" s="9"/>
      <c r="D10" s="26" t="s">
        <v>59</v>
      </c>
      <c r="E10" s="15" t="s">
        <v>69</v>
      </c>
      <c r="F10" s="11" t="s">
        <v>38</v>
      </c>
      <c r="G10" s="11">
        <v>20</v>
      </c>
      <c r="H10" s="11">
        <v>3</v>
      </c>
      <c r="I10" s="12" t="s">
        <v>70</v>
      </c>
      <c r="J10" s="9"/>
    </row>
    <row r="11" spans="1:12" x14ac:dyDescent="0.4">
      <c r="A11" s="10" t="s">
        <v>12</v>
      </c>
      <c r="B11" s="16" t="s">
        <v>58</v>
      </c>
      <c r="C11" s="9"/>
      <c r="D11" s="30" t="s">
        <v>89</v>
      </c>
      <c r="E11" s="14" t="s">
        <v>72</v>
      </c>
      <c r="F11" s="11" t="s">
        <v>30</v>
      </c>
      <c r="G11" s="11">
        <v>255</v>
      </c>
      <c r="H11" s="11"/>
      <c r="I11" s="12" t="s">
        <v>73</v>
      </c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list" allowBlank="1" showInputMessage="1" showErrorMessage="1" sqref="F7:F21" xr:uid="{65AF64FB-E30C-4E05-8E6C-97F76E3B688E}">
      <formula1>$L$2:$L$6</formula1>
    </dataValidation>
    <dataValidation type="whole" operator="greaterThan" allowBlank="1" showInputMessage="1" showErrorMessage="1" sqref="B3 G7:H21" xr:uid="{D4895DCF-DF19-4749-9F5A-E8D217DF63AA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EFF0-D754-48CB-99E2-28F76D468AC0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27" t="s">
        <v>8</v>
      </c>
      <c r="B7" s="16" t="s">
        <v>54</v>
      </c>
      <c r="C7" s="9"/>
      <c r="D7" s="13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x14ac:dyDescent="0.4">
      <c r="A8" s="10" t="s">
        <v>9</v>
      </c>
      <c r="B8" s="16" t="s">
        <v>55</v>
      </c>
      <c r="C8" s="9"/>
      <c r="D8" s="13" t="s">
        <v>62</v>
      </c>
      <c r="E8" s="14" t="s">
        <v>63</v>
      </c>
      <c r="F8" s="11" t="s">
        <v>35</v>
      </c>
      <c r="G8" s="11"/>
      <c r="H8" s="11"/>
      <c r="I8" s="12" t="s">
        <v>64</v>
      </c>
      <c r="J8" s="9"/>
    </row>
    <row r="9" spans="1:12" ht="27" x14ac:dyDescent="0.4">
      <c r="A9" s="10" t="s">
        <v>10</v>
      </c>
      <c r="B9" s="16" t="s">
        <v>56</v>
      </c>
      <c r="C9" s="9"/>
      <c r="D9" s="13" t="s">
        <v>65</v>
      </c>
      <c r="E9" s="14" t="s">
        <v>66</v>
      </c>
      <c r="F9" s="11" t="s">
        <v>42</v>
      </c>
      <c r="G9" s="11"/>
      <c r="H9" s="11"/>
      <c r="I9" s="12" t="s">
        <v>67</v>
      </c>
      <c r="J9" s="9"/>
    </row>
    <row r="10" spans="1:12" ht="27" x14ac:dyDescent="0.4">
      <c r="A10" s="10" t="s">
        <v>11</v>
      </c>
      <c r="B10" s="16" t="s">
        <v>57</v>
      </c>
      <c r="C10" s="9"/>
      <c r="D10" s="13" t="s">
        <v>68</v>
      </c>
      <c r="E10" s="15" t="s">
        <v>69</v>
      </c>
      <c r="F10" s="11" t="s">
        <v>38</v>
      </c>
      <c r="G10" s="11">
        <v>20</v>
      </c>
      <c r="H10" s="11">
        <v>3</v>
      </c>
      <c r="I10" s="12" t="s">
        <v>70</v>
      </c>
      <c r="J10" s="9"/>
    </row>
    <row r="11" spans="1:12" ht="27" x14ac:dyDescent="0.4">
      <c r="A11" s="27" t="s">
        <v>81</v>
      </c>
      <c r="B11" s="16" t="s">
        <v>58</v>
      </c>
      <c r="C11" s="9"/>
      <c r="D11" s="13" t="s">
        <v>71</v>
      </c>
      <c r="E11" s="14" t="s">
        <v>72</v>
      </c>
      <c r="F11" s="11" t="s">
        <v>30</v>
      </c>
      <c r="G11" s="11">
        <v>255</v>
      </c>
      <c r="H11" s="11"/>
      <c r="I11" s="12" t="s">
        <v>73</v>
      </c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F1243AA5-8182-4FF3-AD9C-8CA2B49CE99D}">
      <formula1>0</formula1>
    </dataValidation>
    <dataValidation type="list" allowBlank="1" showInputMessage="1" showErrorMessage="1" sqref="F7:F21" xr:uid="{06703397-C403-4F87-974D-DD1E096D2CEF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095AE-5A2C-491E-842B-1409315DD29E}">
  <dimension ref="A1:L37"/>
  <sheetViews>
    <sheetView zoomScaleNormal="100"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7109375" style="2" bestFit="1" customWidth="1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81</v>
      </c>
      <c r="B7" s="16" t="s">
        <v>91</v>
      </c>
      <c r="C7" s="9"/>
      <c r="D7" s="13" t="s">
        <v>44</v>
      </c>
      <c r="E7" s="13" t="s">
        <v>44</v>
      </c>
      <c r="F7" s="11" t="s">
        <v>44</v>
      </c>
      <c r="G7" s="11">
        <v>20</v>
      </c>
      <c r="H7" s="11"/>
      <c r="I7" s="12"/>
      <c r="J7" s="9"/>
      <c r="K7" s="32">
        <v>8</v>
      </c>
    </row>
    <row r="8" spans="1:12" x14ac:dyDescent="0.4">
      <c r="A8" s="10" t="s">
        <v>9</v>
      </c>
      <c r="B8" s="16" t="s">
        <v>122</v>
      </c>
      <c r="C8" s="9"/>
      <c r="D8" s="13" t="s">
        <v>35</v>
      </c>
      <c r="E8" s="13" t="s">
        <v>35</v>
      </c>
      <c r="F8" s="11" t="s">
        <v>35</v>
      </c>
      <c r="G8" s="11"/>
      <c r="H8" s="11"/>
      <c r="I8" s="12"/>
      <c r="J8" s="9"/>
      <c r="K8" s="32">
        <v>3</v>
      </c>
    </row>
    <row r="9" spans="1:12" x14ac:dyDescent="0.4">
      <c r="A9" s="10" t="s">
        <v>10</v>
      </c>
      <c r="B9" s="16" t="s">
        <v>123</v>
      </c>
      <c r="C9" s="9"/>
      <c r="D9" s="13" t="s">
        <v>42</v>
      </c>
      <c r="E9" s="13" t="s">
        <v>42</v>
      </c>
      <c r="F9" s="11" t="s">
        <v>42</v>
      </c>
      <c r="G9" s="11"/>
      <c r="H9" s="11"/>
      <c r="I9" s="12"/>
      <c r="J9" s="9"/>
      <c r="K9" s="32">
        <v>8</v>
      </c>
      <c r="L9" s="2" t="s">
        <v>118</v>
      </c>
    </row>
    <row r="10" spans="1:12" x14ac:dyDescent="0.4">
      <c r="A10" s="10" t="s">
        <v>11</v>
      </c>
      <c r="B10" s="16" t="s">
        <v>135</v>
      </c>
      <c r="C10" s="9"/>
      <c r="D10" s="13" t="s">
        <v>135</v>
      </c>
      <c r="E10" s="13" t="s">
        <v>135</v>
      </c>
      <c r="F10" s="11" t="s">
        <v>38</v>
      </c>
      <c r="G10" s="11">
        <v>10</v>
      </c>
      <c r="H10" s="11">
        <v>4</v>
      </c>
      <c r="I10" s="12"/>
      <c r="J10" s="9"/>
      <c r="K10" s="2">
        <f>ROUNDDOWN((G10-H10)/9,0)*4+ROUNDUP(MOD((G10-H10),9)/2,0) + ROUNDDOWN(H10/9,0)*4+ROUNDUP(MOD(H10,9)/2,0)</f>
        <v>5</v>
      </c>
      <c r="L10" s="2" t="s">
        <v>117</v>
      </c>
    </row>
    <row r="11" spans="1:12" x14ac:dyDescent="0.4">
      <c r="A11" s="10" t="s">
        <v>90</v>
      </c>
      <c r="B11" s="16" t="s">
        <v>121</v>
      </c>
      <c r="C11" s="9"/>
      <c r="D11" s="13" t="s">
        <v>120</v>
      </c>
      <c r="E11" s="13" t="s">
        <v>120</v>
      </c>
      <c r="F11" s="11" t="s">
        <v>38</v>
      </c>
      <c r="G11" s="37">
        <v>65</v>
      </c>
      <c r="H11" s="11">
        <v>30</v>
      </c>
      <c r="I11" s="12"/>
      <c r="J11" s="9"/>
      <c r="K11" s="2">
        <f>ROUNDDOWN((G11-H11)/9,0)*4+ROUNDUP(MOD((G11-H11),9)/2,0) + ROUNDDOWN(H11/9,0)*4+ROUNDUP(MOD(H11,9)/2,0)</f>
        <v>30</v>
      </c>
      <c r="L11" s="2" t="s">
        <v>117</v>
      </c>
    </row>
    <row r="12" spans="1:12" x14ac:dyDescent="0.4">
      <c r="A12" s="10" t="s">
        <v>92</v>
      </c>
      <c r="B12" s="16" t="s">
        <v>125</v>
      </c>
      <c r="C12" s="9"/>
      <c r="D12" s="13" t="s">
        <v>124</v>
      </c>
      <c r="E12" s="13" t="s">
        <v>124</v>
      </c>
      <c r="F12" s="11" t="s">
        <v>30</v>
      </c>
      <c r="G12" s="11">
        <v>255</v>
      </c>
      <c r="H12" s="11"/>
      <c r="I12" s="12"/>
      <c r="J12" s="9"/>
      <c r="K12" s="32">
        <f>IF(G12&lt;=255,1,2)+G12*4</f>
        <v>1021</v>
      </c>
    </row>
    <row r="13" spans="1:12" x14ac:dyDescent="0.4">
      <c r="A13" s="10" t="s">
        <v>93</v>
      </c>
      <c r="B13" s="17" t="s">
        <v>127</v>
      </c>
      <c r="C13" s="9"/>
      <c r="D13" s="13" t="s">
        <v>126</v>
      </c>
      <c r="E13" s="13" t="s">
        <v>126</v>
      </c>
      <c r="F13" s="11" t="s">
        <v>30</v>
      </c>
      <c r="G13" s="11">
        <v>256</v>
      </c>
      <c r="H13" s="11"/>
      <c r="I13" s="12"/>
      <c r="J13" s="9"/>
      <c r="K13" s="32">
        <f>IF(G13&lt;=255,1,2)+G13*4</f>
        <v>1026</v>
      </c>
    </row>
    <row r="14" spans="1:12" x14ac:dyDescent="0.4">
      <c r="A14" s="10" t="s">
        <v>94</v>
      </c>
      <c r="B14" s="16" t="s">
        <v>129</v>
      </c>
      <c r="C14" s="9"/>
      <c r="D14" s="13" t="s">
        <v>128</v>
      </c>
      <c r="E14" s="13" t="s">
        <v>128</v>
      </c>
      <c r="F14" s="11" t="s">
        <v>30</v>
      </c>
      <c r="G14" s="11">
        <v>4096</v>
      </c>
      <c r="H14" s="11"/>
      <c r="I14" s="12"/>
      <c r="J14" s="9"/>
      <c r="K14" s="32">
        <f>IF(G14&lt;=255,1,2)+G14*4</f>
        <v>16386</v>
      </c>
    </row>
    <row r="15" spans="1:12" x14ac:dyDescent="0.4">
      <c r="A15" s="10" t="s">
        <v>95</v>
      </c>
      <c r="B15" s="16" t="s">
        <v>131</v>
      </c>
      <c r="C15" s="9"/>
      <c r="D15" s="13" t="s">
        <v>130</v>
      </c>
      <c r="E15" s="13" t="s">
        <v>130</v>
      </c>
      <c r="F15" s="11" t="s">
        <v>30</v>
      </c>
      <c r="G15" s="11">
        <v>10000</v>
      </c>
      <c r="H15" s="11"/>
      <c r="I15" s="12"/>
      <c r="J15" s="9"/>
      <c r="K15" s="32">
        <f>IF(G15&lt;=255,1,2)+G15*4</f>
        <v>40002</v>
      </c>
    </row>
    <row r="16" spans="1:12" x14ac:dyDescent="0.4">
      <c r="A16" s="10" t="s">
        <v>96</v>
      </c>
      <c r="B16" s="16" t="s">
        <v>133</v>
      </c>
      <c r="C16" s="9"/>
      <c r="D16" s="13" t="s">
        <v>132</v>
      </c>
      <c r="E16" s="13" t="s">
        <v>132</v>
      </c>
      <c r="F16" s="11" t="s">
        <v>30</v>
      </c>
      <c r="G16" s="11">
        <v>1248</v>
      </c>
      <c r="H16" s="11"/>
      <c r="I16" s="12"/>
      <c r="J16" s="9"/>
      <c r="K16" s="32">
        <f>IF(G16&lt;=255,1,2)+G16*4</f>
        <v>4994</v>
      </c>
    </row>
    <row r="17" spans="1:12" x14ac:dyDescent="0.4">
      <c r="A17" s="10" t="s">
        <v>97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2" x14ac:dyDescent="0.4">
      <c r="A18" s="10" t="s">
        <v>98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2" x14ac:dyDescent="0.4">
      <c r="A19" s="10" t="s">
        <v>99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2" x14ac:dyDescent="0.4">
      <c r="A20" s="10" t="s">
        <v>100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2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  <row r="22" spans="1:12" x14ac:dyDescent="0.4">
      <c r="A22" s="10" t="s">
        <v>101</v>
      </c>
      <c r="B22" s="16"/>
      <c r="C22" s="9"/>
      <c r="D22" s="13"/>
      <c r="E22" s="14"/>
      <c r="F22" s="11"/>
      <c r="G22" s="11"/>
      <c r="H22" s="11"/>
      <c r="I22" s="12"/>
      <c r="J22" s="9"/>
    </row>
    <row r="24" spans="1:12" x14ac:dyDescent="0.4">
      <c r="A24" s="35" t="s">
        <v>114</v>
      </c>
    </row>
    <row r="25" spans="1:12" x14ac:dyDescent="0.4">
      <c r="A25" s="2" t="s">
        <v>115</v>
      </c>
      <c r="B25" s="2" t="s">
        <v>111</v>
      </c>
    </row>
    <row r="26" spans="1:12" x14ac:dyDescent="0.4">
      <c r="A26" s="2" t="s">
        <v>116</v>
      </c>
      <c r="B26" s="2" t="s">
        <v>112</v>
      </c>
    </row>
    <row r="28" spans="1:12" x14ac:dyDescent="0.4">
      <c r="A28" s="36" t="s">
        <v>113</v>
      </c>
    </row>
    <row r="29" spans="1:12" x14ac:dyDescent="0.4">
      <c r="A29" s="2" t="s">
        <v>115</v>
      </c>
      <c r="B29" s="2" t="s">
        <v>109</v>
      </c>
      <c r="E29" s="20" t="s">
        <v>103</v>
      </c>
      <c r="F29" s="20" t="s">
        <v>102</v>
      </c>
      <c r="G29" s="20">
        <v>255</v>
      </c>
      <c r="H29" s="20"/>
      <c r="I29" s="20"/>
      <c r="J29" s="20"/>
      <c r="K29" s="33">
        <f>IF(G29&lt;=255,1,2)+G29*4</f>
        <v>1021</v>
      </c>
      <c r="L29" s="2" t="s">
        <v>136</v>
      </c>
    </row>
    <row r="30" spans="1:12" x14ac:dyDescent="0.4">
      <c r="A30" s="2" t="s">
        <v>116</v>
      </c>
      <c r="B30" s="2" t="s">
        <v>110</v>
      </c>
      <c r="E30" s="20" t="s">
        <v>104</v>
      </c>
      <c r="F30" s="20" t="s">
        <v>105</v>
      </c>
      <c r="G30" s="20"/>
      <c r="H30" s="20"/>
      <c r="I30" s="20"/>
      <c r="J30" s="20"/>
      <c r="K30" s="33">
        <v>8</v>
      </c>
    </row>
    <row r="31" spans="1:12" x14ac:dyDescent="0.4">
      <c r="E31" s="20" t="s">
        <v>106</v>
      </c>
      <c r="F31" s="20" t="s">
        <v>102</v>
      </c>
      <c r="G31" s="20">
        <v>255</v>
      </c>
      <c r="H31" s="20"/>
      <c r="I31" s="20"/>
      <c r="J31" s="20"/>
      <c r="K31" s="33">
        <f>IF(G31&lt;=255,1,2)+G31*4</f>
        <v>1021</v>
      </c>
    </row>
    <row r="32" spans="1:12" x14ac:dyDescent="0.4">
      <c r="E32" s="20" t="s">
        <v>107</v>
      </c>
      <c r="F32" s="20" t="s">
        <v>108</v>
      </c>
      <c r="G32" s="20"/>
      <c r="H32" s="20"/>
      <c r="I32" s="20"/>
      <c r="J32" s="20"/>
      <c r="K32" s="33">
        <v>7</v>
      </c>
      <c r="L32" s="2" t="s">
        <v>119</v>
      </c>
    </row>
    <row r="35" spans="1:11" x14ac:dyDescent="0.4">
      <c r="K35" s="2">
        <f>SUM(K7:K34)</f>
        <v>65540</v>
      </c>
    </row>
    <row r="36" spans="1:11" x14ac:dyDescent="0.4">
      <c r="K36" s="2">
        <f>65535-K35</f>
        <v>-5</v>
      </c>
    </row>
    <row r="37" spans="1:11" x14ac:dyDescent="0.4">
      <c r="A37" s="31"/>
    </row>
  </sheetData>
  <phoneticPr fontId="1"/>
  <dataValidations count="2">
    <dataValidation type="list" allowBlank="1" showInputMessage="1" showErrorMessage="1" sqref="F7:F22" xr:uid="{ABD6F0DF-D53B-4146-B981-E328E2730B2F}">
      <formula1>$L$2:$L$6</formula1>
    </dataValidation>
    <dataValidation type="whole" operator="greaterThan" allowBlank="1" showInputMessage="1" showErrorMessage="1" sqref="B3 G7:H22" xr:uid="{84887774-2734-4C84-A7DC-5056A1DC229D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0ACC0-3699-463D-A3F8-40EE37A5293B}">
  <dimension ref="A1:L37"/>
  <sheetViews>
    <sheetView zoomScaleNormal="100"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7109375" style="2" bestFit="1" customWidth="1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81</v>
      </c>
      <c r="B7" s="16" t="s">
        <v>91</v>
      </c>
      <c r="C7" s="9"/>
      <c r="D7" s="13" t="s">
        <v>44</v>
      </c>
      <c r="E7" s="13" t="s">
        <v>44</v>
      </c>
      <c r="F7" s="11" t="s">
        <v>44</v>
      </c>
      <c r="G7" s="11">
        <v>20</v>
      </c>
      <c r="H7" s="11"/>
      <c r="I7" s="12"/>
      <c r="J7" s="9"/>
      <c r="K7" s="32">
        <v>8</v>
      </c>
    </row>
    <row r="8" spans="1:12" x14ac:dyDescent="0.4">
      <c r="A8" s="10" t="s">
        <v>9</v>
      </c>
      <c r="B8" s="16" t="s">
        <v>122</v>
      </c>
      <c r="C8" s="9"/>
      <c r="D8" s="13" t="s">
        <v>35</v>
      </c>
      <c r="E8" s="13" t="s">
        <v>35</v>
      </c>
      <c r="F8" s="11" t="s">
        <v>35</v>
      </c>
      <c r="G8" s="11"/>
      <c r="H8" s="11"/>
      <c r="I8" s="12"/>
      <c r="J8" s="9"/>
      <c r="K8" s="32">
        <v>3</v>
      </c>
    </row>
    <row r="9" spans="1:12" x14ac:dyDescent="0.4">
      <c r="A9" s="10" t="s">
        <v>10</v>
      </c>
      <c r="B9" s="16" t="s">
        <v>123</v>
      </c>
      <c r="C9" s="9"/>
      <c r="D9" s="13" t="s">
        <v>42</v>
      </c>
      <c r="E9" s="13" t="s">
        <v>42</v>
      </c>
      <c r="F9" s="11" t="s">
        <v>42</v>
      </c>
      <c r="G9" s="11"/>
      <c r="H9" s="11"/>
      <c r="I9" s="12"/>
      <c r="J9" s="9"/>
      <c r="K9" s="32">
        <v>8</v>
      </c>
      <c r="L9" s="2" t="s">
        <v>118</v>
      </c>
    </row>
    <row r="10" spans="1:12" x14ac:dyDescent="0.4">
      <c r="A10" s="10" t="s">
        <v>11</v>
      </c>
      <c r="B10" s="16" t="s">
        <v>135</v>
      </c>
      <c r="C10" s="9"/>
      <c r="D10" s="13" t="s">
        <v>135</v>
      </c>
      <c r="E10" s="13" t="s">
        <v>135</v>
      </c>
      <c r="F10" s="11" t="s">
        <v>38</v>
      </c>
      <c r="G10" s="11">
        <v>10</v>
      </c>
      <c r="H10" s="11">
        <v>4</v>
      </c>
      <c r="I10" s="12"/>
      <c r="J10" s="9"/>
      <c r="K10" s="2">
        <f>ROUNDDOWN((G10-H10)/9,0)*4+ROUNDUP(MOD((G10-H10),9)/2,0) + ROUNDDOWN(H10/9,0)*4+ROUNDUP(MOD(H10,9)/2,0)</f>
        <v>5</v>
      </c>
      <c r="L10" s="2" t="s">
        <v>117</v>
      </c>
    </row>
    <row r="11" spans="1:12" x14ac:dyDescent="0.4">
      <c r="A11" s="10" t="s">
        <v>90</v>
      </c>
      <c r="B11" s="16" t="s">
        <v>121</v>
      </c>
      <c r="C11" s="9"/>
      <c r="D11" s="13" t="s">
        <v>120</v>
      </c>
      <c r="E11" s="13" t="s">
        <v>120</v>
      </c>
      <c r="F11" s="11" t="s">
        <v>38</v>
      </c>
      <c r="G11" s="37">
        <v>65</v>
      </c>
      <c r="H11" s="11">
        <v>30</v>
      </c>
      <c r="I11" s="12"/>
      <c r="J11" s="9"/>
      <c r="K11" s="2">
        <f>ROUNDDOWN((G11-H11)/9,0)*4+ROUNDUP(MOD((G11-H11),9)/2,0) + ROUNDDOWN(H11/9,0)*4+ROUNDUP(MOD(H11,9)/2,0)</f>
        <v>30</v>
      </c>
      <c r="L11" s="2" t="s">
        <v>117</v>
      </c>
    </row>
    <row r="12" spans="1:12" x14ac:dyDescent="0.4">
      <c r="A12" s="10" t="s">
        <v>92</v>
      </c>
      <c r="B12" s="16" t="s">
        <v>125</v>
      </c>
      <c r="C12" s="9"/>
      <c r="D12" s="13" t="s">
        <v>124</v>
      </c>
      <c r="E12" s="13" t="s">
        <v>124</v>
      </c>
      <c r="F12" s="11" t="s">
        <v>30</v>
      </c>
      <c r="G12" s="11">
        <v>255</v>
      </c>
      <c r="H12" s="11"/>
      <c r="I12" s="12"/>
      <c r="J12" s="9"/>
      <c r="K12" s="32">
        <f>IF(G12&lt;=255,1,2)+G12*4</f>
        <v>1021</v>
      </c>
    </row>
    <row r="13" spans="1:12" x14ac:dyDescent="0.4">
      <c r="A13" s="10" t="s">
        <v>93</v>
      </c>
      <c r="B13" s="17" t="s">
        <v>127</v>
      </c>
      <c r="C13" s="9"/>
      <c r="D13" s="13" t="s">
        <v>126</v>
      </c>
      <c r="E13" s="13" t="s">
        <v>126</v>
      </c>
      <c r="F13" s="11" t="s">
        <v>30</v>
      </c>
      <c r="G13" s="11">
        <v>256</v>
      </c>
      <c r="H13" s="11"/>
      <c r="I13" s="12"/>
      <c r="J13" s="9"/>
      <c r="K13" s="32">
        <f>IF(G13&lt;=255,1,2)+G13*4</f>
        <v>1026</v>
      </c>
    </row>
    <row r="14" spans="1:12" x14ac:dyDescent="0.4">
      <c r="A14" s="10" t="s">
        <v>94</v>
      </c>
      <c r="B14" s="16" t="s">
        <v>129</v>
      </c>
      <c r="C14" s="9"/>
      <c r="D14" s="13" t="s">
        <v>128</v>
      </c>
      <c r="E14" s="13" t="s">
        <v>128</v>
      </c>
      <c r="F14" s="11" t="s">
        <v>30</v>
      </c>
      <c r="G14" s="11">
        <v>4096</v>
      </c>
      <c r="H14" s="11"/>
      <c r="I14" s="12"/>
      <c r="J14" s="9"/>
      <c r="K14" s="32">
        <f>IF(G14&lt;=255,1,2)+G14*4</f>
        <v>16386</v>
      </c>
    </row>
    <row r="15" spans="1:12" x14ac:dyDescent="0.4">
      <c r="A15" s="10" t="s">
        <v>95</v>
      </c>
      <c r="B15" s="16" t="s">
        <v>131</v>
      </c>
      <c r="C15" s="9"/>
      <c r="D15" s="13" t="s">
        <v>130</v>
      </c>
      <c r="E15" s="13" t="s">
        <v>130</v>
      </c>
      <c r="F15" s="11" t="s">
        <v>30</v>
      </c>
      <c r="G15" s="11">
        <v>10000</v>
      </c>
      <c r="H15" s="11"/>
      <c r="I15" s="12"/>
      <c r="J15" s="9"/>
      <c r="K15" s="32">
        <f>IF(G15&lt;=255,1,2)+G15*4</f>
        <v>40002</v>
      </c>
    </row>
    <row r="16" spans="1:12" x14ac:dyDescent="0.4">
      <c r="A16" s="10" t="s">
        <v>96</v>
      </c>
      <c r="B16" s="16" t="s">
        <v>134</v>
      </c>
      <c r="C16" s="9"/>
      <c r="D16" s="13" t="s">
        <v>134</v>
      </c>
      <c r="E16" s="13" t="s">
        <v>134</v>
      </c>
      <c r="F16" s="11" t="s">
        <v>30</v>
      </c>
      <c r="G16" s="34">
        <v>1000</v>
      </c>
      <c r="H16" s="11"/>
      <c r="I16" s="12"/>
      <c r="J16" s="9"/>
      <c r="K16" s="32">
        <f>IF(G16&lt;=255,1,2)+G16*4</f>
        <v>4002</v>
      </c>
    </row>
    <row r="17" spans="1:12" x14ac:dyDescent="0.4">
      <c r="A17" s="10" t="s">
        <v>97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2" x14ac:dyDescent="0.4">
      <c r="A18" s="10" t="s">
        <v>98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2" x14ac:dyDescent="0.4">
      <c r="A19" s="10" t="s">
        <v>99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2" x14ac:dyDescent="0.4">
      <c r="A20" s="10" t="s">
        <v>100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2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  <row r="22" spans="1:12" x14ac:dyDescent="0.4">
      <c r="A22" s="10" t="s">
        <v>101</v>
      </c>
      <c r="B22" s="16"/>
      <c r="C22" s="9"/>
      <c r="D22" s="13"/>
      <c r="E22" s="14"/>
      <c r="F22" s="11"/>
      <c r="G22" s="11"/>
      <c r="H22" s="11"/>
      <c r="I22" s="12"/>
      <c r="J22" s="9"/>
    </row>
    <row r="24" spans="1:12" x14ac:dyDescent="0.4">
      <c r="A24" s="35" t="s">
        <v>114</v>
      </c>
    </row>
    <row r="25" spans="1:12" x14ac:dyDescent="0.4">
      <c r="A25" s="2" t="s">
        <v>115</v>
      </c>
      <c r="B25" s="2" t="s">
        <v>111</v>
      </c>
    </row>
    <row r="26" spans="1:12" x14ac:dyDescent="0.4">
      <c r="A26" s="2" t="s">
        <v>116</v>
      </c>
      <c r="B26" s="2" t="s">
        <v>112</v>
      </c>
    </row>
    <row r="28" spans="1:12" x14ac:dyDescent="0.4">
      <c r="A28" s="36" t="s">
        <v>113</v>
      </c>
    </row>
    <row r="29" spans="1:12" x14ac:dyDescent="0.4">
      <c r="A29" s="2" t="s">
        <v>115</v>
      </c>
      <c r="B29" s="2" t="s">
        <v>109</v>
      </c>
      <c r="E29" s="20" t="s">
        <v>103</v>
      </c>
      <c r="F29" s="20" t="s">
        <v>102</v>
      </c>
      <c r="G29" s="20">
        <v>255</v>
      </c>
      <c r="H29" s="20"/>
      <c r="I29" s="20"/>
      <c r="J29" s="20"/>
      <c r="K29" s="33">
        <f>IF(G29&lt;=255,1,2)+G29*4</f>
        <v>1021</v>
      </c>
      <c r="L29" s="2" t="s">
        <v>136</v>
      </c>
    </row>
    <row r="30" spans="1:12" x14ac:dyDescent="0.4">
      <c r="A30" s="2" t="s">
        <v>116</v>
      </c>
      <c r="B30" s="2" t="s">
        <v>110</v>
      </c>
      <c r="E30" s="20" t="s">
        <v>104</v>
      </c>
      <c r="F30" s="20" t="s">
        <v>105</v>
      </c>
      <c r="G30" s="20"/>
      <c r="H30" s="20"/>
      <c r="I30" s="20"/>
      <c r="J30" s="20"/>
      <c r="K30" s="33">
        <v>8</v>
      </c>
    </row>
    <row r="31" spans="1:12" x14ac:dyDescent="0.4">
      <c r="E31" s="20" t="s">
        <v>106</v>
      </c>
      <c r="F31" s="20" t="s">
        <v>102</v>
      </c>
      <c r="G31" s="20">
        <v>255</v>
      </c>
      <c r="H31" s="20"/>
      <c r="I31" s="20"/>
      <c r="J31" s="20"/>
      <c r="K31" s="33">
        <f>IF(G31&lt;=255,1,2)+G31*4</f>
        <v>1021</v>
      </c>
    </row>
    <row r="32" spans="1:12" x14ac:dyDescent="0.4">
      <c r="E32" s="20" t="s">
        <v>107</v>
      </c>
      <c r="F32" s="20" t="s">
        <v>108</v>
      </c>
      <c r="G32" s="20"/>
      <c r="H32" s="20"/>
      <c r="I32" s="20"/>
      <c r="J32" s="20"/>
      <c r="K32" s="33">
        <v>7</v>
      </c>
      <c r="L32" s="2" t="s">
        <v>119</v>
      </c>
    </row>
    <row r="35" spans="1:11" x14ac:dyDescent="0.4">
      <c r="K35" s="2">
        <f>SUM(K7:K34)</f>
        <v>64548</v>
      </c>
    </row>
    <row r="36" spans="1:11" x14ac:dyDescent="0.4">
      <c r="K36" s="2">
        <f>65535-K35</f>
        <v>987</v>
      </c>
    </row>
    <row r="37" spans="1:11" x14ac:dyDescent="0.4">
      <c r="A37" s="31"/>
    </row>
  </sheetData>
  <phoneticPr fontId="1"/>
  <dataValidations count="2">
    <dataValidation type="whole" operator="greaterThan" allowBlank="1" showInputMessage="1" showErrorMessage="1" sqref="B3 G7:H22" xr:uid="{552320C2-06C0-47E9-A77F-F00E58C9C7EC}">
      <formula1>0</formula1>
    </dataValidation>
    <dataValidation type="list" allowBlank="1" showInputMessage="1" showErrorMessage="1" sqref="F7:F22" xr:uid="{4F9524AD-15EC-4A56-A2AF-E3E79F717F00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0C15-B64B-4836-BE0E-06A86D70135C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48</v>
      </c>
      <c r="D2" s="3" t="s">
        <v>26</v>
      </c>
      <c r="E2" s="13" t="s">
        <v>49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48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31</v>
      </c>
      <c r="C7" s="9"/>
      <c r="D7" s="13" t="s">
        <v>32</v>
      </c>
      <c r="E7" s="14" t="s">
        <v>31</v>
      </c>
      <c r="F7" s="11" t="s">
        <v>30</v>
      </c>
      <c r="G7" s="11">
        <v>10</v>
      </c>
      <c r="H7" s="11"/>
      <c r="I7" s="19" t="s">
        <v>47</v>
      </c>
      <c r="J7" s="9"/>
    </row>
    <row r="8" spans="1:12" x14ac:dyDescent="0.4">
      <c r="A8" s="10" t="s">
        <v>9</v>
      </c>
      <c r="B8" s="16" t="s">
        <v>33</v>
      </c>
      <c r="C8" s="9"/>
      <c r="D8" s="13" t="s">
        <v>34</v>
      </c>
      <c r="E8" s="14" t="s">
        <v>33</v>
      </c>
      <c r="F8" s="11" t="s">
        <v>35</v>
      </c>
      <c r="G8" s="11"/>
      <c r="H8" s="11"/>
      <c r="I8" s="12"/>
      <c r="J8" s="9"/>
    </row>
    <row r="9" spans="1:12" x14ac:dyDescent="0.4">
      <c r="A9" s="10" t="s">
        <v>10</v>
      </c>
      <c r="B9" s="16" t="s">
        <v>39</v>
      </c>
      <c r="C9" s="9"/>
      <c r="D9" s="13" t="s">
        <v>40</v>
      </c>
      <c r="E9" s="14" t="s">
        <v>41</v>
      </c>
      <c r="F9" s="11" t="s">
        <v>42</v>
      </c>
      <c r="G9" s="11"/>
      <c r="H9" s="11"/>
      <c r="I9" s="12"/>
      <c r="J9" s="9"/>
    </row>
    <row r="10" spans="1:12" x14ac:dyDescent="0.4">
      <c r="A10" s="10" t="s">
        <v>11</v>
      </c>
      <c r="B10" s="16" t="s">
        <v>36</v>
      </c>
      <c r="C10" s="9"/>
      <c r="D10" s="13" t="s">
        <v>37</v>
      </c>
      <c r="E10" s="14" t="s">
        <v>36</v>
      </c>
      <c r="F10" s="11" t="s">
        <v>38</v>
      </c>
      <c r="G10" s="11">
        <v>8</v>
      </c>
      <c r="H10" s="11">
        <v>2</v>
      </c>
      <c r="I10" s="12"/>
      <c r="J10" s="9"/>
    </row>
    <row r="11" spans="1:12" x14ac:dyDescent="0.4">
      <c r="A11" s="10" t="s">
        <v>12</v>
      </c>
      <c r="B11" s="16" t="s">
        <v>43</v>
      </c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 t="s">
        <v>45</v>
      </c>
      <c r="C12" s="9"/>
      <c r="D12" s="13" t="s">
        <v>46</v>
      </c>
      <c r="E12" s="14" t="s">
        <v>45</v>
      </c>
      <c r="F12" s="11" t="s">
        <v>44</v>
      </c>
      <c r="G12" s="11">
        <v>11</v>
      </c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0B4AA9FB-4DD7-4C8F-8A06-72D07FCA6B29}">
      <formula1>0</formula1>
    </dataValidation>
    <dataValidation type="list" allowBlank="1" showInputMessage="1" showErrorMessage="1" sqref="F7:F21" xr:uid="{C2739F69-F3C5-4290-9445-A5C5B14DAEED}">
      <formula1>$L$2:$L$6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68AA2-626C-4417-AFF5-3DAAE9DD53A6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21"/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ht="27" x14ac:dyDescent="0.4">
      <c r="A8" s="10" t="s">
        <v>9</v>
      </c>
      <c r="B8" s="16" t="s">
        <v>74</v>
      </c>
      <c r="C8" s="9"/>
      <c r="D8" s="13" t="s">
        <v>75</v>
      </c>
      <c r="E8" s="14" t="s">
        <v>76</v>
      </c>
      <c r="F8" s="11" t="s">
        <v>30</v>
      </c>
      <c r="G8" s="11">
        <v>255</v>
      </c>
      <c r="H8" s="11"/>
      <c r="I8" s="12" t="s">
        <v>64</v>
      </c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/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list" allowBlank="1" showInputMessage="1" showErrorMessage="1" sqref="F7:F21" xr:uid="{62E08D6C-04F2-4AB6-8703-0CB1A3BB0CE2}">
      <formula1>$L$2:$L$6</formula1>
    </dataValidation>
    <dataValidation type="whole" operator="greaterThan" allowBlank="1" showInputMessage="1" showErrorMessage="1" sqref="B3 G7:H21" xr:uid="{D86C839A-95EA-4D31-8094-A510701D0891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093A0-BA3A-4028-9F6C-221F29F3F222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21"/>
      <c r="C7" s="9"/>
      <c r="D7" s="13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ht="27" x14ac:dyDescent="0.4">
      <c r="A8" s="10" t="s">
        <v>9</v>
      </c>
      <c r="B8" s="16" t="s">
        <v>74</v>
      </c>
      <c r="C8" s="9"/>
      <c r="D8" s="13" t="s">
        <v>75</v>
      </c>
      <c r="E8" s="14" t="s">
        <v>76</v>
      </c>
      <c r="F8" s="11" t="s">
        <v>30</v>
      </c>
      <c r="G8" s="11">
        <v>255</v>
      </c>
      <c r="H8" s="11"/>
      <c r="I8" s="12" t="s">
        <v>64</v>
      </c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/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D4CC907D-0C1E-475E-B46C-CB9A47B0EBC7}">
      <formula1>0</formula1>
    </dataValidation>
    <dataValidation type="list" allowBlank="1" showInputMessage="1" showErrorMessage="1" sqref="F7:F21" xr:uid="{CF56C8E5-899B-4B1F-9C2B-9B88784530ED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FBE5-69A7-483B-A4AC-D63E550C0F6F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24"/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24"/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13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ht="27" x14ac:dyDescent="0.4">
      <c r="A8" s="10" t="s">
        <v>9</v>
      </c>
      <c r="B8" s="16" t="s">
        <v>74</v>
      </c>
      <c r="C8" s="9"/>
      <c r="D8" s="13" t="s">
        <v>75</v>
      </c>
      <c r="E8" s="14" t="s">
        <v>76</v>
      </c>
      <c r="F8" s="11" t="s">
        <v>30</v>
      </c>
      <c r="G8" s="11">
        <v>255</v>
      </c>
      <c r="H8" s="11"/>
      <c r="I8" s="12" t="s">
        <v>64</v>
      </c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/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list" allowBlank="1" showInputMessage="1" showErrorMessage="1" sqref="F7:F21" xr:uid="{8DD479F3-E80B-46DA-923B-EF1E9012C64B}">
      <formula1>$L$2:$L$6</formula1>
    </dataValidation>
    <dataValidation type="whole" operator="greaterThan" allowBlank="1" showInputMessage="1" showErrorMessage="1" sqref="B3 G7:H21" xr:uid="{BBFF965B-329B-4F51-BB94-B0F95304D9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158E-51B9-41C4-9142-5812E187EF1F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23"/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23"/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13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ht="27" x14ac:dyDescent="0.4">
      <c r="A8" s="10" t="s">
        <v>9</v>
      </c>
      <c r="B8" s="16" t="s">
        <v>74</v>
      </c>
      <c r="C8" s="9"/>
      <c r="D8" s="13" t="s">
        <v>75</v>
      </c>
      <c r="E8" s="14" t="s">
        <v>76</v>
      </c>
      <c r="F8" s="11" t="s">
        <v>30</v>
      </c>
      <c r="G8" s="11">
        <v>255</v>
      </c>
      <c r="H8" s="11"/>
      <c r="I8" s="12" t="s">
        <v>64</v>
      </c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/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6EE802D3-F592-4A81-86A3-BA3B7C990F45}">
      <formula1>0</formula1>
    </dataValidation>
    <dataValidation type="list" allowBlank="1" showInputMessage="1" showErrorMessage="1" sqref="F7:F21" xr:uid="{86CDE660-F001-4AFB-9AED-13D109EA6295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342C-AB44-48D1-9930-D71F8FB83878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52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13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ht="27" x14ac:dyDescent="0.4">
      <c r="A8" s="10" t="s">
        <v>9</v>
      </c>
      <c r="B8" s="16" t="s">
        <v>74</v>
      </c>
      <c r="C8" s="9"/>
      <c r="D8" s="13" t="s">
        <v>78</v>
      </c>
      <c r="E8" s="14" t="s">
        <v>77</v>
      </c>
      <c r="F8" s="22"/>
      <c r="G8" s="11">
        <v>255</v>
      </c>
      <c r="H8" s="11"/>
      <c r="I8" s="12" t="s">
        <v>64</v>
      </c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/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list" allowBlank="1" showInputMessage="1" showErrorMessage="1" sqref="F7:F21" xr:uid="{486B0605-0DCB-4F9D-B848-D9F4BDB0D6D6}">
      <formula1>$L$2:$L$6</formula1>
    </dataValidation>
    <dataValidation type="whole" operator="greaterThan" allowBlank="1" showInputMessage="1" showErrorMessage="1" sqref="B3 G7:H21" xr:uid="{A629758F-18CA-4832-9476-04A37B836ED7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93E4-215C-4752-A9B0-A9E103A7484B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80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17">
        <v>2</v>
      </c>
      <c r="D3" s="3" t="s">
        <v>27</v>
      </c>
      <c r="E3" s="13" t="s">
        <v>53</v>
      </c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22"/>
      <c r="B7" s="16" t="s">
        <v>54</v>
      </c>
      <c r="C7" s="9"/>
      <c r="D7" s="13" t="s">
        <v>79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ht="27" x14ac:dyDescent="0.4">
      <c r="A8" s="10" t="s">
        <v>9</v>
      </c>
      <c r="B8" s="16" t="s">
        <v>74</v>
      </c>
      <c r="C8" s="9"/>
      <c r="D8" s="13" t="s">
        <v>75</v>
      </c>
      <c r="E8" s="14" t="s">
        <v>76</v>
      </c>
      <c r="F8" s="11" t="s">
        <v>30</v>
      </c>
      <c r="G8" s="11">
        <v>255</v>
      </c>
      <c r="H8" s="11"/>
      <c r="I8" s="12" t="s">
        <v>64</v>
      </c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/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883C093A-531C-4751-8461-846CEA91F81C}">
      <formula1>0</formula1>
    </dataValidation>
    <dataValidation type="list" allowBlank="1" showInputMessage="1" showErrorMessage="1" sqref="F7:F21" xr:uid="{6466F763-6B25-43C8-9BAB-1723CF3860EC}">
      <formula1>$L$2:$L$6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CFC47-3F1A-410B-BB91-2B188B145B47}">
  <dimension ref="A1:L21"/>
  <sheetViews>
    <sheetView workbookViewId="0"/>
  </sheetViews>
  <sheetFormatPr defaultColWidth="7.42578125" defaultRowHeight="15.45" x14ac:dyDescent="0.4"/>
  <cols>
    <col min="1" max="1" width="14.0703125" style="2" customWidth="1"/>
    <col min="2" max="2" width="27.2109375" style="2" customWidth="1"/>
    <col min="3" max="3" width="7.42578125" style="2"/>
    <col min="4" max="4" width="20.7109375" style="2" customWidth="1"/>
    <col min="5" max="6" width="27.2109375" style="2" customWidth="1"/>
    <col min="7" max="8" width="10.0703125" style="2" customWidth="1"/>
    <col min="9" max="9" width="13.7109375" style="2" customWidth="1"/>
    <col min="10" max="10" width="7.42578125" style="2" customWidth="1"/>
    <col min="11" max="11" width="7.42578125" style="2"/>
    <col min="12" max="12" width="10.5" style="2" bestFit="1" customWidth="1"/>
    <col min="13" max="16384" width="7.42578125" style="2"/>
  </cols>
  <sheetData>
    <row r="1" spans="1:12" ht="18" customHeight="1" x14ac:dyDescent="0.4">
      <c r="A1" s="1" t="s">
        <v>0</v>
      </c>
      <c r="B1" s="18"/>
      <c r="D1" s="3" t="s">
        <v>1</v>
      </c>
      <c r="E1" s="18"/>
      <c r="J1" s="4"/>
      <c r="K1" s="4"/>
      <c r="L1" s="3" t="s">
        <v>50</v>
      </c>
    </row>
    <row r="2" spans="1:12" ht="18" customHeight="1" x14ac:dyDescent="0.4">
      <c r="A2" s="1" t="s">
        <v>2</v>
      </c>
      <c r="B2" s="17" t="s">
        <v>51</v>
      </c>
      <c r="D2" s="3" t="s">
        <v>26</v>
      </c>
      <c r="E2" s="13" t="s">
        <v>80</v>
      </c>
      <c r="J2" s="5"/>
      <c r="K2" s="4"/>
      <c r="L2" s="20" t="s">
        <v>44</v>
      </c>
    </row>
    <row r="3" spans="1:12" ht="18" customHeight="1" x14ac:dyDescent="0.4">
      <c r="A3" s="1" t="s">
        <v>3</v>
      </c>
      <c r="B3" s="23"/>
      <c r="D3" s="3" t="s">
        <v>27</v>
      </c>
      <c r="E3" s="24"/>
      <c r="J3" s="5"/>
      <c r="K3" s="4"/>
      <c r="L3" s="20" t="s">
        <v>35</v>
      </c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20" t="s">
        <v>42</v>
      </c>
    </row>
    <row r="5" spans="1:12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20" t="s">
        <v>38</v>
      </c>
    </row>
    <row r="6" spans="1:12" ht="18" customHeight="1" x14ac:dyDescent="0.4">
      <c r="A6" s="7" t="s">
        <v>4</v>
      </c>
      <c r="B6" s="7" t="s">
        <v>28</v>
      </c>
      <c r="C6" s="7" t="s">
        <v>5</v>
      </c>
      <c r="D6" s="7" t="s">
        <v>24</v>
      </c>
      <c r="E6" s="7" t="s">
        <v>29</v>
      </c>
      <c r="F6" s="7" t="s">
        <v>6</v>
      </c>
      <c r="G6" s="7" t="s">
        <v>23</v>
      </c>
      <c r="H6" s="7" t="s">
        <v>22</v>
      </c>
      <c r="I6" s="8" t="s">
        <v>7</v>
      </c>
      <c r="J6" s="7" t="s">
        <v>5</v>
      </c>
      <c r="L6" s="20" t="s">
        <v>30</v>
      </c>
    </row>
    <row r="7" spans="1:12" x14ac:dyDescent="0.4">
      <c r="A7" s="10" t="s">
        <v>8</v>
      </c>
      <c r="B7" s="16" t="s">
        <v>54</v>
      </c>
      <c r="C7" s="9"/>
      <c r="D7" s="13" t="s">
        <v>59</v>
      </c>
      <c r="E7" s="14" t="s">
        <v>60</v>
      </c>
      <c r="F7" s="11" t="s">
        <v>44</v>
      </c>
      <c r="G7" s="11">
        <v>20</v>
      </c>
      <c r="H7" s="11"/>
      <c r="I7" s="12" t="s">
        <v>61</v>
      </c>
      <c r="J7" s="9"/>
    </row>
    <row r="8" spans="1:12" ht="27" x14ac:dyDescent="0.4">
      <c r="A8" s="10" t="s">
        <v>9</v>
      </c>
      <c r="B8" s="16" t="s">
        <v>74</v>
      </c>
      <c r="C8" s="9"/>
      <c r="D8" s="13" t="s">
        <v>75</v>
      </c>
      <c r="E8" s="14" t="s">
        <v>76</v>
      </c>
      <c r="F8" s="11" t="s">
        <v>30</v>
      </c>
      <c r="G8" s="11">
        <v>255</v>
      </c>
      <c r="H8" s="11"/>
      <c r="I8" s="12" t="s">
        <v>64</v>
      </c>
      <c r="J8" s="9"/>
    </row>
    <row r="9" spans="1:12" x14ac:dyDescent="0.4">
      <c r="A9" s="10" t="s">
        <v>10</v>
      </c>
      <c r="B9" s="16"/>
      <c r="C9" s="9"/>
      <c r="D9" s="13"/>
      <c r="E9" s="14"/>
      <c r="F9" s="11"/>
      <c r="G9" s="11"/>
      <c r="H9" s="11"/>
      <c r="I9" s="12"/>
      <c r="J9" s="9"/>
    </row>
    <row r="10" spans="1:12" x14ac:dyDescent="0.4">
      <c r="A10" s="10" t="s">
        <v>11</v>
      </c>
      <c r="B10" s="16"/>
      <c r="C10" s="9"/>
      <c r="D10" s="13"/>
      <c r="E10" s="15"/>
      <c r="F10" s="11"/>
      <c r="G10" s="11"/>
      <c r="H10" s="11"/>
      <c r="I10" s="12"/>
      <c r="J10" s="9"/>
    </row>
    <row r="11" spans="1:12" x14ac:dyDescent="0.4">
      <c r="A11" s="10" t="s">
        <v>12</v>
      </c>
      <c r="B11" s="16"/>
      <c r="C11" s="9"/>
      <c r="D11" s="13"/>
      <c r="E11" s="14"/>
      <c r="F11" s="11"/>
      <c r="G11" s="11"/>
      <c r="H11" s="11"/>
      <c r="I11" s="12"/>
      <c r="J11" s="9"/>
    </row>
    <row r="12" spans="1:12" x14ac:dyDescent="0.4">
      <c r="A12" s="10" t="s">
        <v>13</v>
      </c>
      <c r="B12" s="17"/>
      <c r="C12" s="9"/>
      <c r="D12" s="13"/>
      <c r="E12" s="14"/>
      <c r="F12" s="11"/>
      <c r="G12" s="11"/>
      <c r="H12" s="11"/>
      <c r="I12" s="12"/>
      <c r="J12" s="9"/>
    </row>
    <row r="13" spans="1:12" x14ac:dyDescent="0.4">
      <c r="A13" s="10" t="s">
        <v>14</v>
      </c>
      <c r="B13" s="16"/>
      <c r="C13" s="9"/>
      <c r="D13" s="13"/>
      <c r="E13" s="14"/>
      <c r="F13" s="11"/>
      <c r="G13" s="11"/>
      <c r="H13" s="11"/>
      <c r="I13" s="12"/>
      <c r="J13" s="9"/>
    </row>
    <row r="14" spans="1:12" x14ac:dyDescent="0.4">
      <c r="A14" s="10" t="s">
        <v>15</v>
      </c>
      <c r="B14" s="16"/>
      <c r="C14" s="9"/>
      <c r="D14" s="13"/>
      <c r="E14" s="14"/>
      <c r="F14" s="11"/>
      <c r="G14" s="11"/>
      <c r="H14" s="11"/>
      <c r="I14" s="12"/>
      <c r="J14" s="9"/>
    </row>
    <row r="15" spans="1:12" x14ac:dyDescent="0.4">
      <c r="A15" s="10" t="s">
        <v>16</v>
      </c>
      <c r="B15" s="16"/>
      <c r="C15" s="9"/>
      <c r="D15" s="13"/>
      <c r="E15" s="14"/>
      <c r="F15" s="11"/>
      <c r="G15" s="11"/>
      <c r="H15" s="11"/>
      <c r="I15" s="12"/>
      <c r="J15" s="9"/>
    </row>
    <row r="16" spans="1:12" x14ac:dyDescent="0.4">
      <c r="A16" s="10" t="s">
        <v>17</v>
      </c>
      <c r="B16" s="16"/>
      <c r="C16" s="9"/>
      <c r="D16" s="13"/>
      <c r="E16" s="14"/>
      <c r="F16" s="11"/>
      <c r="G16" s="11"/>
      <c r="H16" s="11"/>
      <c r="I16" s="12"/>
      <c r="J16" s="9"/>
    </row>
    <row r="17" spans="1:10" x14ac:dyDescent="0.4">
      <c r="A17" s="10" t="s">
        <v>18</v>
      </c>
      <c r="B17" s="16"/>
      <c r="C17" s="9"/>
      <c r="D17" s="13"/>
      <c r="E17" s="14"/>
      <c r="F17" s="11"/>
      <c r="G17" s="11"/>
      <c r="H17" s="11"/>
      <c r="I17" s="12"/>
      <c r="J17" s="9"/>
    </row>
    <row r="18" spans="1:10" x14ac:dyDescent="0.4">
      <c r="A18" s="10" t="s">
        <v>19</v>
      </c>
      <c r="B18" s="16"/>
      <c r="C18" s="9"/>
      <c r="D18" s="13"/>
      <c r="E18" s="14"/>
      <c r="F18" s="11"/>
      <c r="G18" s="11"/>
      <c r="H18" s="11"/>
      <c r="I18" s="12"/>
      <c r="J18" s="9"/>
    </row>
    <row r="19" spans="1:10" x14ac:dyDescent="0.4">
      <c r="A19" s="10" t="s">
        <v>20</v>
      </c>
      <c r="B19" s="16"/>
      <c r="C19" s="9"/>
      <c r="D19" s="13"/>
      <c r="E19" s="14"/>
      <c r="F19" s="11"/>
      <c r="G19" s="11"/>
      <c r="H19" s="11"/>
      <c r="I19" s="12"/>
      <c r="J19" s="9"/>
    </row>
    <row r="20" spans="1:10" x14ac:dyDescent="0.4">
      <c r="A20" s="10" t="s">
        <v>21</v>
      </c>
      <c r="B20" s="16"/>
      <c r="C20" s="9"/>
      <c r="D20" s="13"/>
      <c r="E20" s="14"/>
      <c r="F20" s="11"/>
      <c r="G20" s="11"/>
      <c r="H20" s="11"/>
      <c r="I20" s="12"/>
      <c r="J20" s="9"/>
    </row>
    <row r="21" spans="1:10" x14ac:dyDescent="0.4">
      <c r="A21" s="10" t="s">
        <v>25</v>
      </c>
      <c r="B21" s="16"/>
      <c r="C21" s="9"/>
      <c r="D21" s="13"/>
      <c r="E21" s="14"/>
      <c r="F21" s="11"/>
      <c r="G21" s="11"/>
      <c r="H21" s="11"/>
      <c r="I21" s="12"/>
      <c r="J21" s="9"/>
    </row>
  </sheetData>
  <phoneticPr fontId="1"/>
  <dataValidations count="2">
    <dataValidation type="whole" operator="greaterThan" allowBlank="1" showInputMessage="1" showErrorMessage="1" sqref="B3 G7:H21" xr:uid="{2C014AAA-EEF3-4760-8DD2-56CDFB78DAFB}">
      <formula1>0</formula1>
    </dataValidation>
    <dataValidation type="list" allowBlank="1" showInputMessage="1" showErrorMessage="1" sqref="F7:F21" xr:uid="{F27D8A64-CF50-411F-924E-3111DFC9B0D4}">
      <formula1>$L$2:$L$6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新規追加テーブル</vt:lpstr>
      <vt:lpstr>記載例</vt:lpstr>
      <vt:lpstr>組み合わせチェック1_ヘッダ名有_カラム名無</vt:lpstr>
      <vt:lpstr>組み合わせチェック2_ヘッダ名無_カラム名有</vt:lpstr>
      <vt:lpstr>table必須チェック</vt:lpstr>
      <vt:lpstr>datsource必須チェック</vt:lpstr>
      <vt:lpstr>table_columns必須チェック</vt:lpstr>
      <vt:lpstr>datasource_column必須チェック</vt:lpstr>
      <vt:lpstr>table&amp;datasource必須チェック</vt:lpstr>
      <vt:lpstr>tc&amp;dc必須チェック</vt:lpstr>
      <vt:lpstr>tc&amp;dc必須チェック2</vt:lpstr>
      <vt:lpstr>all必須チェック</vt:lpstr>
      <vt:lpstr>all複合チェック</vt:lpstr>
      <vt:lpstr>追加入力チェック</vt:lpstr>
      <vt:lpstr>テーブルカラム名重複チェック</vt:lpstr>
      <vt:lpstr>列番号重複チェック</vt:lpstr>
      <vt:lpstr>over DB max row size</vt:lpstr>
      <vt:lpstr>under DB max row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柳沼航平</dc:creator>
  <cp:lastModifiedBy>Tsuboi Sayuri</cp:lastModifiedBy>
  <dcterms:created xsi:type="dcterms:W3CDTF">2015-06-05T18:17:20Z</dcterms:created>
  <dcterms:modified xsi:type="dcterms:W3CDTF">2020-08-31T07:37:05Z</dcterms:modified>
</cp:coreProperties>
</file>