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<sst xmlns="http://schemas.openxmlformats.org/spreadsheetml/2006/main" count="11" uniqueCount="10">
  <si>
    <t>Congruent</t>
  </si>
  <si>
    <t>Incongruent</t>
  </si>
  <si>
    <t>Participants</t>
  </si>
  <si>
    <t>Difference</t>
  </si>
  <si>
    <t>Mean</t>
  </si>
  <si>
    <t>Variance</t>
  </si>
  <si>
    <t>STD</t>
  </si>
  <si>
    <t>ttest</t>
  </si>
  <si>
    <t>Median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</si>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</sst>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2" fontId="1" numFmtId="0" xfId="0" applyFill="1" applyFont="1"/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t>Incongruent vs Congruent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chemeClr val="accent1"/>
            </a:solidFill>
          </c:spPr>
          <c:cat>
            <c:strRef>
              <c:f>Sheet1!$C$2:$C$25</c:f>
            </c:strRef>
          </c:cat>
          <c:val>
            <c:numRef>
              <c:f>Sheet1!$A$2:$A$25</c:f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chemeClr val="accent2"/>
            </a:solidFill>
          </c:spPr>
          <c:cat>
            <c:strRef>
              <c:f>Sheet1!$C$2:$C$25</c:f>
            </c:strRef>
          </c:cat>
          <c:val>
            <c:numRef>
              <c:f>Sheet1!$B$2:$B$25</c:f>
            </c:numRef>
          </c:val>
        </c:ser>
        <c:axId val="678676078"/>
        <c:axId val="325125562"/>
      </c:barChart>
      <c:catAx>
        <c:axId val="678676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t>Participants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325125562"/>
      </c:catAx>
      <c:valAx>
        <c:axId val="32512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t>Response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Courier New"/>
              </a:defRPr>
            </a:pPr>
          </a:p>
        </c:txPr>
        <c:crossAx val="678676078"/>
      </c:valAx>
    </c:plotArea>
    <c:legend>
      <c:legendPos val="r"/>
      <c:layout>
        <c:manualLayout>
          <c:xMode val="edge"/>
          <c:yMode val="edge"/>
          <c:x val="0.7286623190798526"/>
          <c:y val="0.10489667565139263"/>
        </c:manualLayout>
      </c:layout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4</xdr:row>
      <xdr:rowOff>161925</xdr:rowOff>
    </xdr:from>
    <xdr:ext cx="64008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25" sheet="Sheet1"/>
  </cacheSource>
  <cacheFields>
    <cacheField name="Congruent" numFmtId="0">
      <sharedItems containsSemiMixedTypes="0" containsString="0" containsNumber="1">
        <n v="12.079"/>
        <n v="16.791"/>
        <n v="9.564"/>
        <n v="8.63"/>
        <n v="14.669"/>
        <n v="12.238"/>
        <n v="14.692"/>
        <n v="8.987"/>
        <n v="9.401"/>
        <n v="14.48"/>
        <n v="22.328"/>
        <n v="15.298"/>
        <n v="15.073"/>
        <n v="16.929"/>
        <n v="18.2"/>
        <n v="12.13"/>
        <n v="18.495"/>
        <n v="10.639"/>
        <n v="11.344"/>
        <n v="12.369"/>
        <n v="12.944"/>
        <n v="14.233"/>
        <n v="19.71"/>
        <n v="16.00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6" firstHeaderRow="0" firstDataRow="1" firstDataCol="0"/>
  <pivotFields>
    <pivotField name="Congruent" axis="axisRow" compact="0" outline="0" multipleItemSelectionAllowed="1" showAll="0" sortType="ascending">
      <items>
        <item x="3"/>
        <item x="7"/>
        <item x="8"/>
        <item x="2"/>
        <item x="17"/>
        <item x="18"/>
        <item x="0"/>
        <item x="15"/>
        <item x="5"/>
        <item x="19"/>
        <item x="20"/>
        <item x="21"/>
        <item x="9"/>
        <item x="4"/>
        <item x="6"/>
        <item x="12"/>
        <item x="11"/>
        <item x="23"/>
        <item x="1"/>
        <item x="13"/>
        <item x="14"/>
        <item x="16"/>
        <item x="22"/>
        <item x="10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12.079</v>
      </c>
      <c r="B2" s="5">
        <v>19.278</v>
      </c>
      <c r="C2" s="3">
        <v>1.0</v>
      </c>
      <c r="D2" s="6">
        <f t="shared" ref="D2:D25" si="1">B2-A2</f>
        <v>7.199</v>
      </c>
    </row>
    <row r="3">
      <c r="A3" s="4">
        <v>16.791</v>
      </c>
      <c r="B3" s="5">
        <v>18.741</v>
      </c>
      <c r="C3" s="3">
        <v>2.0</v>
      </c>
      <c r="D3" s="6">
        <f t="shared" si="1"/>
        <v>1.95</v>
      </c>
    </row>
    <row r="4">
      <c r="A4" s="4">
        <v>9.564</v>
      </c>
      <c r="B4" s="5">
        <v>21.214</v>
      </c>
      <c r="C4" s="3">
        <v>3.0</v>
      </c>
      <c r="D4" s="6">
        <f t="shared" si="1"/>
        <v>11.65</v>
      </c>
    </row>
    <row r="5">
      <c r="A5" s="4">
        <v>8.63</v>
      </c>
      <c r="B5" s="5">
        <v>15.687</v>
      </c>
      <c r="C5" s="3">
        <v>4.0</v>
      </c>
      <c r="D5" s="6">
        <f t="shared" si="1"/>
        <v>7.057</v>
      </c>
    </row>
    <row r="6">
      <c r="A6" s="4">
        <v>14.669</v>
      </c>
      <c r="B6" s="5">
        <v>22.803</v>
      </c>
      <c r="C6" s="3">
        <v>5.0</v>
      </c>
      <c r="D6" s="6">
        <f t="shared" si="1"/>
        <v>8.134</v>
      </c>
    </row>
    <row r="7">
      <c r="A7" s="4">
        <v>12.238</v>
      </c>
      <c r="B7" s="5">
        <v>20.878</v>
      </c>
      <c r="C7" s="3">
        <v>6.0</v>
      </c>
      <c r="D7" s="6">
        <f t="shared" si="1"/>
        <v>8.64</v>
      </c>
    </row>
    <row r="8">
      <c r="A8" s="4">
        <v>14.692</v>
      </c>
      <c r="B8" s="5">
        <v>24.572</v>
      </c>
      <c r="C8" s="3">
        <v>7.0</v>
      </c>
      <c r="D8" s="6">
        <f t="shared" si="1"/>
        <v>9.88</v>
      </c>
    </row>
    <row r="9">
      <c r="A9" s="4">
        <v>8.987</v>
      </c>
      <c r="B9" s="5">
        <v>17.394</v>
      </c>
      <c r="C9" s="3">
        <v>8.0</v>
      </c>
      <c r="D9" s="6">
        <f t="shared" si="1"/>
        <v>8.407</v>
      </c>
    </row>
    <row r="10">
      <c r="A10" s="4">
        <v>9.401</v>
      </c>
      <c r="B10" s="5">
        <v>20.762</v>
      </c>
      <c r="C10" s="3">
        <v>9.0</v>
      </c>
      <c r="D10" s="6">
        <f t="shared" si="1"/>
        <v>11.361</v>
      </c>
    </row>
    <row r="11">
      <c r="A11" s="4">
        <v>14.48</v>
      </c>
      <c r="B11" s="5">
        <v>26.282</v>
      </c>
      <c r="C11" s="3">
        <v>10.0</v>
      </c>
      <c r="D11" s="6">
        <f t="shared" si="1"/>
        <v>11.802</v>
      </c>
    </row>
    <row r="12">
      <c r="A12" s="4">
        <v>22.328</v>
      </c>
      <c r="B12" s="5">
        <v>24.524</v>
      </c>
      <c r="C12" s="3">
        <v>11.0</v>
      </c>
      <c r="D12" s="6">
        <f t="shared" si="1"/>
        <v>2.196</v>
      </c>
    </row>
    <row r="13">
      <c r="A13" s="4">
        <v>15.298</v>
      </c>
      <c r="B13" s="5">
        <v>18.644</v>
      </c>
      <c r="C13" s="3">
        <v>12.0</v>
      </c>
      <c r="D13" s="6">
        <f t="shared" si="1"/>
        <v>3.346</v>
      </c>
    </row>
    <row r="14">
      <c r="A14" s="4">
        <v>15.073</v>
      </c>
      <c r="B14" s="5">
        <v>17.51</v>
      </c>
      <c r="C14" s="3">
        <v>13.0</v>
      </c>
      <c r="D14" s="6">
        <f t="shared" si="1"/>
        <v>2.437</v>
      </c>
    </row>
    <row r="15">
      <c r="A15" s="4">
        <v>16.929</v>
      </c>
      <c r="B15" s="5">
        <v>20.33</v>
      </c>
      <c r="C15" s="3">
        <v>14.0</v>
      </c>
      <c r="D15" s="6">
        <f t="shared" si="1"/>
        <v>3.401</v>
      </c>
    </row>
    <row r="16">
      <c r="A16" s="4">
        <v>18.2</v>
      </c>
      <c r="B16" s="5">
        <v>35.255</v>
      </c>
      <c r="C16" s="3">
        <v>15.0</v>
      </c>
      <c r="D16" s="6">
        <f t="shared" si="1"/>
        <v>17.055</v>
      </c>
    </row>
    <row r="17">
      <c r="A17" s="5">
        <v>12.13</v>
      </c>
      <c r="B17" s="5">
        <v>22.158</v>
      </c>
      <c r="C17" s="3">
        <v>16.0</v>
      </c>
      <c r="D17" s="6">
        <f t="shared" si="1"/>
        <v>10.028</v>
      </c>
    </row>
    <row r="18">
      <c r="A18" s="5">
        <v>18.495</v>
      </c>
      <c r="B18" s="5">
        <v>25.139</v>
      </c>
      <c r="C18" s="3">
        <v>17.0</v>
      </c>
      <c r="D18" s="6">
        <f t="shared" si="1"/>
        <v>6.644</v>
      </c>
    </row>
    <row r="19">
      <c r="A19" s="5">
        <v>10.639</v>
      </c>
      <c r="B19" s="5">
        <v>20.429</v>
      </c>
      <c r="C19" s="3">
        <v>18.0</v>
      </c>
      <c r="D19" s="6">
        <f t="shared" si="1"/>
        <v>9.79</v>
      </c>
    </row>
    <row r="20">
      <c r="A20" s="5">
        <v>11.344</v>
      </c>
      <c r="B20" s="5">
        <v>17.425</v>
      </c>
      <c r="C20" s="3">
        <v>19.0</v>
      </c>
      <c r="D20" s="6">
        <f t="shared" si="1"/>
        <v>6.081</v>
      </c>
    </row>
    <row r="21">
      <c r="A21" s="5">
        <v>12.369</v>
      </c>
      <c r="B21" s="5">
        <v>34.288</v>
      </c>
      <c r="C21" s="3">
        <v>20.0</v>
      </c>
      <c r="D21" s="6">
        <f t="shared" si="1"/>
        <v>21.919</v>
      </c>
    </row>
    <row r="22">
      <c r="A22" s="5">
        <v>12.944</v>
      </c>
      <c r="B22" s="5">
        <v>23.894</v>
      </c>
      <c r="C22" s="3">
        <v>21.0</v>
      </c>
      <c r="D22" s="6">
        <f t="shared" si="1"/>
        <v>10.95</v>
      </c>
    </row>
    <row r="23">
      <c r="A23" s="5">
        <v>14.233</v>
      </c>
      <c r="B23" s="5">
        <v>17.96</v>
      </c>
      <c r="C23" s="3">
        <v>22.0</v>
      </c>
      <c r="D23" s="6">
        <f t="shared" si="1"/>
        <v>3.727</v>
      </c>
    </row>
    <row r="24">
      <c r="A24" s="5">
        <v>19.71</v>
      </c>
      <c r="B24" s="5">
        <v>22.058</v>
      </c>
      <c r="C24" s="3">
        <v>23.0</v>
      </c>
      <c r="D24" s="6">
        <f t="shared" si="1"/>
        <v>2.348</v>
      </c>
    </row>
    <row r="25">
      <c r="A25" s="5">
        <v>16.004</v>
      </c>
      <c r="B25" s="5">
        <v>21.157</v>
      </c>
      <c r="C25" s="3">
        <v>24.0</v>
      </c>
      <c r="D25" s="6">
        <f t="shared" si="1"/>
        <v>5.153</v>
      </c>
    </row>
    <row r="26">
      <c r="A26" s="7">
        <f t="shared" ref="A26:B26" si="2">AVERAGE(A2:A25)</f>
        <v>14.051125</v>
      </c>
      <c r="B26" s="7">
        <f t="shared" si="2"/>
        <v>22.01591667</v>
      </c>
      <c r="C26" s="8" t="s">
        <v>4</v>
      </c>
      <c r="D26" s="7">
        <f>AVERAGE(D2:D25)</f>
        <v>7.964791667</v>
      </c>
    </row>
    <row r="27">
      <c r="A27" s="7">
        <f t="shared" ref="A27:B27" si="3">VAR(A2:A25)</f>
        <v>12.66902907</v>
      </c>
      <c r="B27" s="7">
        <f t="shared" si="3"/>
        <v>23.01175704</v>
      </c>
      <c r="C27" s="8" t="s">
        <v>5</v>
      </c>
      <c r="D27" s="7">
        <f>VAR(D2:D25)</f>
        <v>23.66654087</v>
      </c>
    </row>
    <row r="28">
      <c r="A28" s="7">
        <f t="shared" ref="A28:B28" si="4">STDEV(A2:A25)</f>
        <v>3.559357958</v>
      </c>
      <c r="B28" s="7">
        <f t="shared" si="4"/>
        <v>4.797057122</v>
      </c>
      <c r="C28" s="8" t="s">
        <v>6</v>
      </c>
      <c r="D28" s="7">
        <f>STDEV(D2:D25)</f>
        <v>4.86482691</v>
      </c>
      <c r="E28" s="9" t="s">
        <v>7</v>
      </c>
      <c r="F28" s="10">
        <f>TTEST(A2:A25,B2:B25,1,1)</f>
        <v>0.00000002051500293</v>
      </c>
    </row>
    <row r="29">
      <c r="A29" s="7">
        <f t="shared" ref="A29:B29" si="5">MEDIAN(A2:A25)</f>
        <v>14.3565</v>
      </c>
      <c r="B29" s="7">
        <f t="shared" si="5"/>
        <v>21.0175</v>
      </c>
      <c r="C29" s="8" t="s">
        <v>8</v>
      </c>
      <c r="D29" s="7">
        <f>MEDIAN(D2:D25)</f>
        <v>7.6665</v>
      </c>
    </row>
    <row r="33">
      <c r="E33" s="6">
        <f>(D26/D28)*sqrt(24)</f>
        <v>8.020706944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