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EB726ED-AD15-41BB-93BD-A619FE74E59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ockA" sheetId="1" r:id="rId1"/>
    <sheet name="StockB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6" i="3"/>
  <c r="E4" i="3"/>
  <c r="E3" i="3"/>
  <c r="J7" i="3"/>
  <c r="J8" i="3"/>
  <c r="J9" i="3"/>
  <c r="J10" i="3"/>
  <c r="J11" i="3"/>
  <c r="J12" i="3"/>
  <c r="K12" i="3" s="1"/>
  <c r="J13" i="3"/>
  <c r="K13" i="3" s="1"/>
  <c r="J14" i="3"/>
  <c r="K14" i="3" s="1"/>
  <c r="J15" i="3"/>
  <c r="J16" i="3"/>
  <c r="J17" i="3"/>
  <c r="J18" i="3"/>
  <c r="J19" i="3"/>
  <c r="J20" i="3"/>
  <c r="K20" i="3" s="1"/>
  <c r="J21" i="3"/>
  <c r="K21" i="3" s="1"/>
  <c r="J22" i="3"/>
  <c r="K22" i="3" s="1"/>
  <c r="J23" i="3"/>
  <c r="J24" i="3"/>
  <c r="J25" i="3"/>
  <c r="J26" i="3"/>
  <c r="J27" i="3"/>
  <c r="J28" i="3"/>
  <c r="K28" i="3" s="1"/>
  <c r="J29" i="3"/>
  <c r="K29" i="3" s="1"/>
  <c r="J30" i="3"/>
  <c r="K30" i="3" s="1"/>
  <c r="J31" i="3"/>
  <c r="J32" i="3"/>
  <c r="J33" i="3"/>
  <c r="J34" i="3"/>
  <c r="J35" i="3"/>
  <c r="J36" i="3"/>
  <c r="K36" i="3" s="1"/>
  <c r="J37" i="3"/>
  <c r="K37" i="3" s="1"/>
  <c r="J38" i="3"/>
  <c r="K38" i="3" s="1"/>
  <c r="J39" i="3"/>
  <c r="J40" i="3"/>
  <c r="J41" i="3"/>
  <c r="J42" i="3"/>
  <c r="J43" i="3"/>
  <c r="J44" i="3"/>
  <c r="K44" i="3" s="1"/>
  <c r="J45" i="3"/>
  <c r="K45" i="3" s="1"/>
  <c r="J46" i="3"/>
  <c r="K46" i="3" s="1"/>
  <c r="J47" i="3"/>
  <c r="J48" i="3"/>
  <c r="J49" i="3"/>
  <c r="J50" i="3"/>
  <c r="J51" i="3"/>
  <c r="J52" i="3"/>
  <c r="K52" i="3" s="1"/>
  <c r="J53" i="3"/>
  <c r="K53" i="3" s="1"/>
  <c r="J54" i="3"/>
  <c r="K54" i="3" s="1"/>
  <c r="J55" i="3"/>
  <c r="J56" i="3"/>
  <c r="J57" i="3"/>
  <c r="J58" i="3"/>
  <c r="J59" i="3"/>
  <c r="J60" i="3"/>
  <c r="K60" i="3" s="1"/>
  <c r="J61" i="3"/>
  <c r="K61" i="3" s="1"/>
  <c r="J62" i="3"/>
  <c r="K62" i="3" s="1"/>
  <c r="J63" i="3"/>
  <c r="J64" i="3"/>
  <c r="J65" i="3"/>
  <c r="J66" i="3"/>
  <c r="J67" i="3"/>
  <c r="J68" i="3"/>
  <c r="K68" i="3" s="1"/>
  <c r="J69" i="3"/>
  <c r="K69" i="3" s="1"/>
  <c r="J70" i="3"/>
  <c r="K70" i="3" s="1"/>
  <c r="J71" i="3"/>
  <c r="J72" i="3"/>
  <c r="J73" i="3"/>
  <c r="J74" i="3"/>
  <c r="J75" i="3"/>
  <c r="J76" i="3"/>
  <c r="K76" i="3" s="1"/>
  <c r="J77" i="3"/>
  <c r="K77" i="3" s="1"/>
  <c r="J78" i="3"/>
  <c r="K78" i="3" s="1"/>
  <c r="J79" i="3"/>
  <c r="J80" i="3"/>
  <c r="J81" i="3"/>
  <c r="J82" i="3"/>
  <c r="J83" i="3"/>
  <c r="J84" i="3"/>
  <c r="K84" i="3" s="1"/>
  <c r="J85" i="3"/>
  <c r="K85" i="3" s="1"/>
  <c r="J86" i="3"/>
  <c r="K86" i="3" s="1"/>
  <c r="J87" i="3"/>
  <c r="J88" i="3"/>
  <c r="K88" i="3" s="1"/>
  <c r="J89" i="3"/>
  <c r="J90" i="3"/>
  <c r="J91" i="3"/>
  <c r="J92" i="3"/>
  <c r="K92" i="3" s="1"/>
  <c r="J93" i="3"/>
  <c r="K93" i="3" s="1"/>
  <c r="J94" i="3"/>
  <c r="K94" i="3" s="1"/>
  <c r="J95" i="3"/>
  <c r="J96" i="3"/>
  <c r="J97" i="3"/>
  <c r="J98" i="3"/>
  <c r="J99" i="3"/>
  <c r="J100" i="3"/>
  <c r="K100" i="3" s="1"/>
  <c r="J101" i="3"/>
  <c r="K101" i="3" s="1"/>
  <c r="J102" i="3"/>
  <c r="K102" i="3" s="1"/>
  <c r="J103" i="3"/>
  <c r="J104" i="3"/>
  <c r="K104" i="3" s="1"/>
  <c r="J105" i="3"/>
  <c r="J106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6" i="3"/>
  <c r="K6" i="3"/>
  <c r="K7" i="3"/>
  <c r="K8" i="3"/>
  <c r="K9" i="3"/>
  <c r="K10" i="3"/>
  <c r="K11" i="3"/>
  <c r="K15" i="3"/>
  <c r="K16" i="3"/>
  <c r="K17" i="3"/>
  <c r="K18" i="3"/>
  <c r="K19" i="3"/>
  <c r="K23" i="3"/>
  <c r="K24" i="3"/>
  <c r="K25" i="3"/>
  <c r="K26" i="3"/>
  <c r="K27" i="3"/>
  <c r="K31" i="3"/>
  <c r="K32" i="3"/>
  <c r="K33" i="3"/>
  <c r="K34" i="3"/>
  <c r="K35" i="3"/>
  <c r="K39" i="3"/>
  <c r="K40" i="3"/>
  <c r="K41" i="3"/>
  <c r="K42" i="3"/>
  <c r="K43" i="3"/>
  <c r="K47" i="3"/>
  <c r="K48" i="3"/>
  <c r="K49" i="3"/>
  <c r="K50" i="3"/>
  <c r="K51" i="3"/>
  <c r="K55" i="3"/>
  <c r="K56" i="3"/>
  <c r="K57" i="3"/>
  <c r="K58" i="3"/>
  <c r="K59" i="3"/>
  <c r="K63" i="3"/>
  <c r="K64" i="3"/>
  <c r="K65" i="3"/>
  <c r="K66" i="3"/>
  <c r="K67" i="3"/>
  <c r="K71" i="3"/>
  <c r="K72" i="3"/>
  <c r="K73" i="3"/>
  <c r="K74" i="3"/>
  <c r="K75" i="3"/>
  <c r="K79" i="3"/>
  <c r="K80" i="3"/>
  <c r="K81" i="3"/>
  <c r="K82" i="3"/>
  <c r="K83" i="3"/>
  <c r="K87" i="3"/>
  <c r="K89" i="3"/>
  <c r="K90" i="3"/>
  <c r="K91" i="3"/>
  <c r="K95" i="3"/>
  <c r="K96" i="3"/>
  <c r="K97" i="3"/>
  <c r="K98" i="3"/>
  <c r="K99" i="3"/>
  <c r="K103" i="3"/>
  <c r="K105" i="3"/>
  <c r="K106" i="3"/>
  <c r="B7" i="3"/>
  <c r="B6" i="3"/>
  <c r="D4" i="3"/>
  <c r="D3" i="3"/>
  <c r="C4" i="3"/>
  <c r="C3" i="3"/>
  <c r="B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" i="2"/>
  <c r="H3" i="1"/>
  <c r="H4" i="1"/>
  <c r="H5" i="1"/>
  <c r="H6" i="1"/>
  <c r="H7" i="1"/>
  <c r="H8" i="1"/>
  <c r="H9" i="1"/>
  <c r="H10" i="1"/>
  <c r="B3" i="3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<sst xmlns="http://schemas.openxmlformats.org/spreadsheetml/2006/main" count="29" uniqueCount="16">
  <si>
    <t>Date</t>
  </si>
  <si>
    <t>Open</t>
  </si>
  <si>
    <t>High</t>
  </si>
  <si>
    <t>Low</t>
  </si>
  <si>
    <t>Close</t>
  </si>
  <si>
    <t>Adj Close</t>
  </si>
  <si>
    <t>Volume</t>
  </si>
  <si>
    <t>Mean</t>
  </si>
  <si>
    <t>VAR</t>
  </si>
  <si>
    <t>STDEV</t>
  </si>
  <si>
    <t>Sharpe</t>
  </si>
  <si>
    <t>StockA</t>
  </si>
  <si>
    <t>StockB</t>
  </si>
  <si>
    <t>Covarience</t>
  </si>
  <si>
    <t>Co-relation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</si>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</sst>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 applyAlignment="1"/>
    <xf numFmtId="165" fontId="2" fillId="0" borderId="0" xfId="0" applyNumberFormat="1" applyFont="1"/>
    <xf numFmtId="165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9" fontId="2" fillId="0" borderId="0" xfId="0" applyNumberFormat="1" applyFont="1" applyAlignment="1"/>
    <xf numFmtId="10" fontId="0" fillId="0" borderId="0" xfId="0" applyNumberFormat="1" applyFont="1" applyAlignme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Efficient</a:t>
            </a:r>
            <a:r>
              <a:rPr lang="en-IN" baseline="0"/>
              <a:t> Frontier</a:t>
            </a:r>
            <a:endParaRPr lang="en-IN"/>
          </a:p>
        </c:rich>
      </c:tx>
      <c:layout>
        <c:manualLayout>
          <c:xMode val="edge"/>
          <c:yMode val="edge"/>
          <c:x val="0.35047222222222224"/>
          <c:y val="3.0363044588549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7532808398952"/>
          <c:y val="0.13701323870582902"/>
          <c:w val="0.77635389326334203"/>
          <c:h val="0.61636293162367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Model!$K$6:$K$106</c:f>
              <c:numCache>
                <c:formatCode>General</c:formatCode>
                <c:ptCount val="101"/>
                <c:pt idx="0">
                  <c:v>2.6214523024682843E-2</c:v>
                </c:pt>
                <c:pt idx="1">
                  <c:v>2.5896687287506732E-2</c:v>
                </c:pt>
                <c:pt idx="2">
                  <c:v>2.5583399046495307E-2</c:v>
                </c:pt>
                <c:pt idx="3">
                  <c:v>2.527482740450545E-2</c:v>
                </c:pt>
                <c:pt idx="4">
                  <c:v>2.4971147212991252E-2</c:v>
                </c:pt>
                <c:pt idx="5">
                  <c:v>2.467253909082404E-2</c:v>
                </c:pt>
                <c:pt idx="6">
                  <c:v>2.4379189414203632E-2</c:v>
                </c:pt>
                <c:pt idx="7">
                  <c:v>2.4091290273644848E-2</c:v>
                </c:pt>
                <c:pt idx="8">
                  <c:v>2.3809039393777095E-2</c:v>
                </c:pt>
                <c:pt idx="9">
                  <c:v>2.3532640011479006E-2</c:v>
                </c:pt>
                <c:pt idx="10">
                  <c:v>2.326230070769687E-2</c:v>
                </c:pt>
                <c:pt idx="11">
                  <c:v>2.2998235188178773E-2</c:v>
                </c:pt>
                <c:pt idx="12">
                  <c:v>2.2740662008311738E-2</c:v>
                </c:pt>
                <c:pt idx="13">
                  <c:v>2.2489804237293388E-2</c:v>
                </c:pt>
                <c:pt idx="14">
                  <c:v>2.224588905702141E-2</c:v>
                </c:pt>
                <c:pt idx="15">
                  <c:v>2.2009147291361577E-2</c:v>
                </c:pt>
                <c:pt idx="16">
                  <c:v>2.1779812861877641E-2</c:v>
                </c:pt>
                <c:pt idx="17">
                  <c:v>2.1558122166691406E-2</c:v>
                </c:pt>
                <c:pt idx="18">
                  <c:v>2.1344313379904969E-2</c:v>
                </c:pt>
                <c:pt idx="19">
                  <c:v>2.1138625669972204E-2</c:v>
                </c:pt>
                <c:pt idx="20">
                  <c:v>2.094129833656079E-2</c:v>
                </c:pt>
                <c:pt idx="21">
                  <c:v>2.0752569866801986E-2</c:v>
                </c:pt>
                <c:pt idx="22">
                  <c:v>2.0572676913376404E-2</c:v>
                </c:pt>
                <c:pt idx="23">
                  <c:v>2.0401853198615597E-2</c:v>
                </c:pt>
                <c:pt idx="24">
                  <c:v>2.0240328350685694E-2</c:v>
                </c:pt>
                <c:pt idx="25">
                  <c:v>2.008832667992282E-2</c:v>
                </c:pt>
                <c:pt idx="26">
                  <c:v>1.9946065905462291E-2</c:v>
                </c:pt>
                <c:pt idx="27">
                  <c:v>1.9813755844382708E-2</c:v>
                </c:pt>
                <c:pt idx="28">
                  <c:v>1.9691597077601226E-2</c:v>
                </c:pt>
                <c:pt idx="29">
                  <c:v>1.957977960862672E-2</c:v>
                </c:pt>
                <c:pt idx="30">
                  <c:v>1.9478481532917667E-2</c:v>
                </c:pt>
                <c:pt idx="31">
                  <c:v>1.938786773691354E-2</c:v>
                </c:pt>
                <c:pt idx="32">
                  <c:v>1.9308088646728085E-2</c:v>
                </c:pt>
                <c:pt idx="33">
                  <c:v>1.9239279046933781E-2</c:v>
                </c:pt>
                <c:pt idx="34">
                  <c:v>1.9181556989766993E-2</c:v>
                </c:pt>
                <c:pt idx="35">
                  <c:v>1.9135022814399542E-2</c:v>
                </c:pt>
                <c:pt idx="36">
                  <c:v>1.9099758294636126E-2</c:v>
                </c:pt>
                <c:pt idx="37">
                  <c:v>1.9075825931515269E-2</c:v>
                </c:pt>
                <c:pt idx="38">
                  <c:v>1.9063268404852243E-2</c:v>
                </c:pt>
                <c:pt idx="39">
                  <c:v>1.9062108194830486E-2</c:v>
                </c:pt>
                <c:pt idx="40">
                  <c:v>1.9072347381416575E-2</c:v>
                </c:pt>
                <c:pt idx="41">
                  <c:v>1.9093967625756839E-2</c:v>
                </c:pt>
                <c:pt idx="42">
                  <c:v>1.9126930333942541E-2</c:v>
                </c:pt>
                <c:pt idx="43">
                  <c:v>1.9171176999744972E-2</c:v>
                </c:pt>
                <c:pt idx="44">
                  <c:v>1.9226629719262516E-2</c:v>
                </c:pt>
                <c:pt idx="45">
                  <c:v>1.9293191867022028E-2</c:v>
                </c:pt>
                <c:pt idx="46">
                  <c:v>1.9370748920055716E-2</c:v>
                </c:pt>
                <c:pt idx="47">
                  <c:v>1.9459169413928556E-2</c:v>
                </c:pt>
                <c:pt idx="48">
                  <c:v>1.9558306012692515E-2</c:v>
                </c:pt>
                <c:pt idx="49">
                  <c:v>1.9667996673334426E-2</c:v>
                </c:pt>
                <c:pt idx="50">
                  <c:v>1.9788065884479022E-2</c:v>
                </c:pt>
                <c:pt idx="51">
                  <c:v>1.9918325958892459E-2</c:v>
                </c:pt>
                <c:pt idx="52">
                  <c:v>2.0058578359667331E-2</c:v>
                </c:pt>
                <c:pt idx="53">
                  <c:v>2.0208615040797778E-2</c:v>
                </c:pt>
                <c:pt idx="54">
                  <c:v>2.036821978410043E-2</c:v>
                </c:pt>
                <c:pt idx="55">
                  <c:v>2.0537169516019013E-2</c:v>
                </c:pt>
                <c:pt idx="56">
                  <c:v>2.071523558968132E-2</c:v>
                </c:pt>
                <c:pt idx="57">
                  <c:v>2.090218501956952E-2</c:v>
                </c:pt>
                <c:pt idx="58">
                  <c:v>2.1097781658237249E-2</c:v>
                </c:pt>
                <c:pt idx="59">
                  <c:v>2.1301787306585482E-2</c:v>
                </c:pt>
                <c:pt idx="60">
                  <c:v>2.1513962751231554E-2</c:v>
                </c:pt>
                <c:pt idx="61">
                  <c:v>2.1734068724419037E-2</c:v>
                </c:pt>
                <c:pt idx="62">
                  <c:v>2.1961866783681647E-2</c:v>
                </c:pt>
                <c:pt idx="63">
                  <c:v>2.2197120110063986E-2</c:v>
                </c:pt>
                <c:pt idx="64">
                  <c:v>2.2439594225098041E-2</c:v>
                </c:pt>
                <c:pt idx="65">
                  <c:v>2.2689057627929769E-2</c:v>
                </c:pt>
                <c:pt idx="66">
                  <c:v>2.294528235498533E-2</c:v>
                </c:pt>
                <c:pt idx="67">
                  <c:v>2.3208044465368095E-2</c:v>
                </c:pt>
                <c:pt idx="68">
                  <c:v>2.3477124455797874E-2</c:v>
                </c:pt>
                <c:pt idx="69">
                  <c:v>2.3752307609357891E-2</c:v>
                </c:pt>
                <c:pt idx="70">
                  <c:v>2.4033384282620654E-2</c:v>
                </c:pt>
                <c:pt idx="71">
                  <c:v>2.4320150135899502E-2</c:v>
                </c:pt>
                <c:pt idx="72">
                  <c:v>2.4612406311437456E-2</c:v>
                </c:pt>
                <c:pt idx="73">
                  <c:v>2.4909959564316804E-2</c:v>
                </c:pt>
                <c:pt idx="74">
                  <c:v>2.5212622350769636E-2</c:v>
                </c:pt>
                <c:pt idx="75">
                  <c:v>2.5520212878406355E-2</c:v>
                </c:pt>
                <c:pt idx="76">
                  <c:v>2.5832555122671175E-2</c:v>
                </c:pt>
                <c:pt idx="77">
                  <c:v>2.6149478813592641E-2</c:v>
                </c:pt>
                <c:pt idx="78">
                  <c:v>2.6470819396634378E-2</c:v>
                </c:pt>
                <c:pt idx="79">
                  <c:v>2.6796417971175875E-2</c:v>
                </c:pt>
                <c:pt idx="80">
                  <c:v>2.7126121209872567E-2</c:v>
                </c:pt>
                <c:pt idx="81">
                  <c:v>2.7459781261864734E-2</c:v>
                </c:pt>
                <c:pt idx="82">
                  <c:v>2.7797255642531247E-2</c:v>
                </c:pt>
                <c:pt idx="83">
                  <c:v>2.813840711221997E-2</c:v>
                </c:pt>
                <c:pt idx="84">
                  <c:v>2.8483103546134959E-2</c:v>
                </c:pt>
                <c:pt idx="85">
                  <c:v>2.8831217797323078E-2</c:v>
                </c:pt>
                <c:pt idx="86">
                  <c:v>2.9182627554480603E-2</c:v>
                </c:pt>
                <c:pt idx="87">
                  <c:v>2.953721519609458E-2</c:v>
                </c:pt>
                <c:pt idx="88">
                  <c:v>2.9894867642244024E-2</c:v>
                </c:pt>
                <c:pt idx="89">
                  <c:v>3.025547620521276E-2</c:v>
                </c:pt>
                <c:pt idx="90">
                  <c:v>3.0618936439907912E-2</c:v>
                </c:pt>
                <c:pt idx="91">
                  <c:v>3.0985147994935642E-2</c:v>
                </c:pt>
                <c:pt idx="92">
                  <c:v>3.135401446505736E-2</c:v>
                </c:pt>
                <c:pt idx="93">
                  <c:v>3.1725443245634984E-2</c:v>
                </c:pt>
                <c:pt idx="94">
                  <c:v>3.2099345389571501E-2</c:v>
                </c:pt>
                <c:pt idx="95">
                  <c:v>3.2475635467162492E-2</c:v>
                </c:pt>
                <c:pt idx="96">
                  <c:v>3.2854231429194296E-2</c:v>
                </c:pt>
                <c:pt idx="97">
                  <c:v>3.3235054473554154E-2</c:v>
                </c:pt>
                <c:pt idx="98">
                  <c:v>3.3618028915556375E-2</c:v>
                </c:pt>
                <c:pt idx="99">
                  <c:v>3.4003082062134829E-2</c:v>
                </c:pt>
                <c:pt idx="100">
                  <c:v>3.4390144090006146E-2</c:v>
                </c:pt>
              </c:numCache>
            </c:numRef>
          </c:xVal>
          <c:yVal>
            <c:numRef>
              <c:f>Model!$I$6:$I$106</c:f>
              <c:numCache>
                <c:formatCode>0.00%</c:formatCode>
                <c:ptCount val="101"/>
                <c:pt idx="0">
                  <c:v>6.2596661721699438E-3</c:v>
                </c:pt>
                <c:pt idx="1">
                  <c:v>6.3062247765256797E-3</c:v>
                </c:pt>
                <c:pt idx="2">
                  <c:v>6.3527833808814166E-3</c:v>
                </c:pt>
                <c:pt idx="3">
                  <c:v>6.3993419852371516E-3</c:v>
                </c:pt>
                <c:pt idx="4">
                  <c:v>6.4459005895928885E-3</c:v>
                </c:pt>
                <c:pt idx="5">
                  <c:v>6.4924591939486244E-3</c:v>
                </c:pt>
                <c:pt idx="6">
                  <c:v>6.5390177983043604E-3</c:v>
                </c:pt>
                <c:pt idx="7">
                  <c:v>6.5855764026600981E-3</c:v>
                </c:pt>
                <c:pt idx="8">
                  <c:v>6.632135007015834E-3</c:v>
                </c:pt>
                <c:pt idx="9">
                  <c:v>6.6786936113715691E-3</c:v>
                </c:pt>
                <c:pt idx="10">
                  <c:v>6.7252522157273068E-3</c:v>
                </c:pt>
                <c:pt idx="11">
                  <c:v>6.7718108200830419E-3</c:v>
                </c:pt>
                <c:pt idx="12">
                  <c:v>6.8183694244387787E-3</c:v>
                </c:pt>
                <c:pt idx="13">
                  <c:v>6.8649280287945147E-3</c:v>
                </c:pt>
                <c:pt idx="14">
                  <c:v>6.9114866331502506E-3</c:v>
                </c:pt>
                <c:pt idx="15">
                  <c:v>6.9580452375059866E-3</c:v>
                </c:pt>
                <c:pt idx="16">
                  <c:v>7.0046038418617226E-3</c:v>
                </c:pt>
                <c:pt idx="17">
                  <c:v>7.0511624462174603E-3</c:v>
                </c:pt>
                <c:pt idx="18">
                  <c:v>7.0977210505731953E-3</c:v>
                </c:pt>
                <c:pt idx="19">
                  <c:v>7.1442796549289322E-3</c:v>
                </c:pt>
                <c:pt idx="20">
                  <c:v>7.190838259284669E-3</c:v>
                </c:pt>
                <c:pt idx="21">
                  <c:v>7.2373968636404041E-3</c:v>
                </c:pt>
                <c:pt idx="22">
                  <c:v>7.28395546799614E-3</c:v>
                </c:pt>
                <c:pt idx="23">
                  <c:v>7.3305140723518777E-3</c:v>
                </c:pt>
                <c:pt idx="24">
                  <c:v>7.3770726767076128E-3</c:v>
                </c:pt>
                <c:pt idx="25">
                  <c:v>7.4236312810633497E-3</c:v>
                </c:pt>
                <c:pt idx="26">
                  <c:v>7.4701898854190856E-3</c:v>
                </c:pt>
                <c:pt idx="27">
                  <c:v>7.5167484897748216E-3</c:v>
                </c:pt>
                <c:pt idx="28">
                  <c:v>7.5633070941305584E-3</c:v>
                </c:pt>
                <c:pt idx="29">
                  <c:v>7.6098656984862935E-3</c:v>
                </c:pt>
                <c:pt idx="30">
                  <c:v>7.6564243028420294E-3</c:v>
                </c:pt>
                <c:pt idx="31">
                  <c:v>7.7029829071977663E-3</c:v>
                </c:pt>
                <c:pt idx="32">
                  <c:v>7.7495415115535031E-3</c:v>
                </c:pt>
                <c:pt idx="33">
                  <c:v>7.7961001159092391E-3</c:v>
                </c:pt>
                <c:pt idx="34">
                  <c:v>7.842658720264975E-3</c:v>
                </c:pt>
                <c:pt idx="35">
                  <c:v>7.889217324620711E-3</c:v>
                </c:pt>
                <c:pt idx="36">
                  <c:v>7.9357759289764469E-3</c:v>
                </c:pt>
                <c:pt idx="37">
                  <c:v>7.9823345333321846E-3</c:v>
                </c:pt>
                <c:pt idx="38">
                  <c:v>8.0288931376879206E-3</c:v>
                </c:pt>
                <c:pt idx="39">
                  <c:v>8.0754517420436565E-3</c:v>
                </c:pt>
                <c:pt idx="40">
                  <c:v>8.1220103463993925E-3</c:v>
                </c:pt>
                <c:pt idx="41">
                  <c:v>8.1685689507551285E-3</c:v>
                </c:pt>
                <c:pt idx="42">
                  <c:v>8.2151275551108644E-3</c:v>
                </c:pt>
                <c:pt idx="43">
                  <c:v>8.2616861594666004E-3</c:v>
                </c:pt>
                <c:pt idx="44">
                  <c:v>8.3082447638223381E-3</c:v>
                </c:pt>
                <c:pt idx="45">
                  <c:v>8.354803368178074E-3</c:v>
                </c:pt>
                <c:pt idx="46">
                  <c:v>8.40136197253381E-3</c:v>
                </c:pt>
                <c:pt idx="47">
                  <c:v>8.4479205768895459E-3</c:v>
                </c:pt>
                <c:pt idx="48">
                  <c:v>8.4944791812452819E-3</c:v>
                </c:pt>
                <c:pt idx="49">
                  <c:v>8.5410377856010179E-3</c:v>
                </c:pt>
                <c:pt idx="50">
                  <c:v>8.5875963899567538E-3</c:v>
                </c:pt>
                <c:pt idx="51">
                  <c:v>8.6341549943124915E-3</c:v>
                </c:pt>
                <c:pt idx="52">
                  <c:v>8.6807135986682275E-3</c:v>
                </c:pt>
                <c:pt idx="53">
                  <c:v>8.7272722030239634E-3</c:v>
                </c:pt>
                <c:pt idx="54">
                  <c:v>8.7738308073797011E-3</c:v>
                </c:pt>
                <c:pt idx="55">
                  <c:v>8.8203894117354371E-3</c:v>
                </c:pt>
                <c:pt idx="56">
                  <c:v>8.866948016091173E-3</c:v>
                </c:pt>
                <c:pt idx="57">
                  <c:v>8.9135066204469003E-3</c:v>
                </c:pt>
                <c:pt idx="58">
                  <c:v>8.960065224802638E-3</c:v>
                </c:pt>
                <c:pt idx="59">
                  <c:v>9.006623829158374E-3</c:v>
                </c:pt>
                <c:pt idx="60">
                  <c:v>9.0531824335141099E-3</c:v>
                </c:pt>
                <c:pt idx="61">
                  <c:v>9.0997410378698476E-3</c:v>
                </c:pt>
                <c:pt idx="62">
                  <c:v>9.1462996422255836E-3</c:v>
                </c:pt>
                <c:pt idx="63">
                  <c:v>9.1928582465813195E-3</c:v>
                </c:pt>
                <c:pt idx="64">
                  <c:v>9.2394168509370555E-3</c:v>
                </c:pt>
                <c:pt idx="65">
                  <c:v>9.2859754552927914E-3</c:v>
                </c:pt>
                <c:pt idx="66">
                  <c:v>9.3325340596485291E-3</c:v>
                </c:pt>
                <c:pt idx="67">
                  <c:v>9.3790926640042651E-3</c:v>
                </c:pt>
                <c:pt idx="68">
                  <c:v>9.4256512683600011E-3</c:v>
                </c:pt>
                <c:pt idx="69">
                  <c:v>9.4722098727157353E-3</c:v>
                </c:pt>
                <c:pt idx="70">
                  <c:v>9.518768477071473E-3</c:v>
                </c:pt>
                <c:pt idx="71">
                  <c:v>9.5653270814272089E-3</c:v>
                </c:pt>
                <c:pt idx="72">
                  <c:v>9.6118856857829449E-3</c:v>
                </c:pt>
                <c:pt idx="73">
                  <c:v>9.6584442901386808E-3</c:v>
                </c:pt>
                <c:pt idx="74">
                  <c:v>9.7050028944944168E-3</c:v>
                </c:pt>
                <c:pt idx="75">
                  <c:v>9.7515614988501545E-3</c:v>
                </c:pt>
                <c:pt idx="76">
                  <c:v>9.7981201032058905E-3</c:v>
                </c:pt>
                <c:pt idx="77">
                  <c:v>9.8446787075616264E-3</c:v>
                </c:pt>
                <c:pt idx="78">
                  <c:v>9.8912373119173624E-3</c:v>
                </c:pt>
                <c:pt idx="79">
                  <c:v>9.9377959162730983E-3</c:v>
                </c:pt>
                <c:pt idx="80">
                  <c:v>9.984354520628836E-3</c:v>
                </c:pt>
                <c:pt idx="81">
                  <c:v>1.0030913124984572E-2</c:v>
                </c:pt>
                <c:pt idx="82">
                  <c:v>1.0077471729340306E-2</c:v>
                </c:pt>
                <c:pt idx="83">
                  <c:v>1.0124030333696042E-2</c:v>
                </c:pt>
                <c:pt idx="84">
                  <c:v>1.017058893805178E-2</c:v>
                </c:pt>
                <c:pt idx="85">
                  <c:v>1.0217147542407516E-2</c:v>
                </c:pt>
                <c:pt idx="86">
                  <c:v>1.0263706146763252E-2</c:v>
                </c:pt>
                <c:pt idx="87">
                  <c:v>1.0310264751118988E-2</c:v>
                </c:pt>
                <c:pt idx="88">
                  <c:v>1.0356823355474725E-2</c:v>
                </c:pt>
                <c:pt idx="89">
                  <c:v>1.0403381959830461E-2</c:v>
                </c:pt>
                <c:pt idx="90">
                  <c:v>1.0449940564186197E-2</c:v>
                </c:pt>
                <c:pt idx="91">
                  <c:v>1.0496499168541933E-2</c:v>
                </c:pt>
                <c:pt idx="92">
                  <c:v>1.0543057772897671E-2</c:v>
                </c:pt>
                <c:pt idx="93">
                  <c:v>1.0589616377253407E-2</c:v>
                </c:pt>
                <c:pt idx="94">
                  <c:v>1.0636174981609141E-2</c:v>
                </c:pt>
                <c:pt idx="95">
                  <c:v>1.0682733585964877E-2</c:v>
                </c:pt>
                <c:pt idx="96">
                  <c:v>1.0729292190320613E-2</c:v>
                </c:pt>
                <c:pt idx="97">
                  <c:v>1.0775850794676351E-2</c:v>
                </c:pt>
                <c:pt idx="98">
                  <c:v>1.0822409399032087E-2</c:v>
                </c:pt>
                <c:pt idx="99">
                  <c:v>1.0868968003387823E-2</c:v>
                </c:pt>
                <c:pt idx="100">
                  <c:v>1.0915526607743566E-2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9-47BA-B203-69BEF396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84704"/>
        <c:axId val="1156085120"/>
      </c:scatterChart>
      <c:valAx>
        <c:axId val="11560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85120"/>
        <c:crosses val="autoZero"/>
        <c:crossBetween val="midCat"/>
      </c:valAx>
      <c:valAx>
        <c:axId val="1156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8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159027</xdr:colOff>
      <xdr:row>10</xdr:row>
      <xdr:rowOff>66262</xdr:rowOff>
    </xdr:from>
    <xdr:to>
      <xdr:col>6</xdr:col>
      <xdr:colOff>496957</xdr:colOff>
      <xdr:row>28</xdr:row>
      <xdr:rowOff>112644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C5F144-ADCC-73F2-1147-7B85AFB0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H2" sqref="H2:H108"/>
    </sheetView>
  </sheetViews>
  <sheetFormatPr defaultColWidth="12.6640625" defaultRowHeight="15" customHeight="1" x14ac:dyDescent="0.25"/>
  <cols>
    <col min="1" max="26" width="14.332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40544</v>
      </c>
      <c r="B2" s="4">
        <v>115.94000200000001</v>
      </c>
      <c r="C2" s="4">
        <v>119.220001</v>
      </c>
      <c r="D2" s="4">
        <v>115.480003</v>
      </c>
      <c r="E2" s="4">
        <v>117.699997</v>
      </c>
      <c r="F2" s="4">
        <v>97.554596000000004</v>
      </c>
      <c r="G2" s="4">
        <v>4401500</v>
      </c>
      <c r="H2" s="2">
        <f>(F3-F2)/F2</f>
        <v>3.466475326288055E-2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>
        <v>40575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</v>
      </c>
      <c r="H3" s="2">
        <f t="shared" ref="H3:H66" si="0">(F4-F3)/F3</f>
        <v>-4.4341925663176802E-3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>
        <v>40603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</v>
      </c>
      <c r="H4" s="2">
        <f t="shared" si="0"/>
        <v>3.3972456075696676E-2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">
        <v>40634</v>
      </c>
      <c r="B5" s="4">
        <v>122.120003</v>
      </c>
      <c r="C5" s="4">
        <v>124.879997</v>
      </c>
      <c r="D5" s="4">
        <v>118.44000200000001</v>
      </c>
      <c r="E5" s="4">
        <v>124.800003</v>
      </c>
      <c r="F5" s="4">
        <v>103.90258</v>
      </c>
      <c r="G5" s="4">
        <v>2301800</v>
      </c>
      <c r="H5" s="2">
        <f t="shared" si="0"/>
        <v>-1.1698891403851625E-2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3">
        <v>40664</v>
      </c>
      <c r="B6" s="4">
        <v>125.44000200000001</v>
      </c>
      <c r="C6" s="4">
        <v>125.44000200000001</v>
      </c>
      <c r="D6" s="4">
        <v>120.160004</v>
      </c>
      <c r="E6" s="4">
        <v>123.339996</v>
      </c>
      <c r="F6" s="4">
        <v>102.68703499999999</v>
      </c>
      <c r="G6" s="4">
        <v>2454700</v>
      </c>
      <c r="H6" s="2">
        <f t="shared" si="0"/>
        <v>-2.1566354506194475E-2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3">
        <v>40695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100.47244999999999</v>
      </c>
      <c r="G7" s="4">
        <v>2549200</v>
      </c>
      <c r="H7" s="2">
        <f t="shared" si="0"/>
        <v>-1.5790338545541609E-2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3">
        <v>40725</v>
      </c>
      <c r="B8" s="4">
        <v>120.739998</v>
      </c>
      <c r="C8" s="4">
        <v>124.099998</v>
      </c>
      <c r="D8" s="4">
        <v>117.44000200000001</v>
      </c>
      <c r="E8" s="4">
        <v>118.199997</v>
      </c>
      <c r="F8" s="4">
        <v>98.885955999999993</v>
      </c>
      <c r="G8" s="4">
        <v>2976900</v>
      </c>
      <c r="H8" s="2">
        <f t="shared" si="0"/>
        <v>-5.5160876434263262E-2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3">
        <v>40756</v>
      </c>
      <c r="B9" s="4">
        <v>119.779999</v>
      </c>
      <c r="C9" s="4">
        <v>119.82</v>
      </c>
      <c r="D9" s="4">
        <v>100.91999800000001</v>
      </c>
      <c r="E9" s="4">
        <v>111.68</v>
      </c>
      <c r="F9" s="4">
        <v>93.431319999999999</v>
      </c>
      <c r="G9" s="4">
        <v>9424400</v>
      </c>
      <c r="H9" s="2">
        <f t="shared" si="0"/>
        <v>-7.3065584431430561E-2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3">
        <v>40787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86.604705999999993</v>
      </c>
      <c r="G10" s="4">
        <v>4570600</v>
      </c>
      <c r="H10" s="2">
        <f t="shared" si="0"/>
        <v>0.11364238105028614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3">
        <v>40817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96.446670999999995</v>
      </c>
      <c r="G11" s="4">
        <v>8389800</v>
      </c>
      <c r="H11" s="2">
        <f t="shared" si="0"/>
        <v>-2.9656389073293423E-3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3">
        <v>40848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96.160645000000002</v>
      </c>
      <c r="G12" s="4">
        <v>5038200</v>
      </c>
      <c r="H12" s="2">
        <f t="shared" si="0"/>
        <v>5.2494552215201686E-3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3">
        <v>40878</v>
      </c>
      <c r="B13" s="4">
        <v>114.139999</v>
      </c>
      <c r="C13" s="4">
        <v>118.160004</v>
      </c>
      <c r="D13" s="4">
        <v>110.44000200000001</v>
      </c>
      <c r="E13" s="4">
        <v>114.900002</v>
      </c>
      <c r="F13" s="4">
        <v>96.665436</v>
      </c>
      <c r="G13" s="4">
        <v>7915500</v>
      </c>
      <c r="H13" s="2">
        <f t="shared" si="0"/>
        <v>5.09832076896648E-2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3">
        <v>40909</v>
      </c>
      <c r="B14" s="4">
        <v>116.900002</v>
      </c>
      <c r="C14" s="4">
        <v>122</v>
      </c>
      <c r="D14" s="4">
        <v>115.68</v>
      </c>
      <c r="E14" s="4">
        <v>120.040001</v>
      </c>
      <c r="F14" s="4">
        <v>101.59375</v>
      </c>
      <c r="G14" s="4">
        <v>4406100</v>
      </c>
      <c r="H14" s="2">
        <f t="shared" si="0"/>
        <v>4.2819159643186763E-2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3">
        <v>40940</v>
      </c>
      <c r="B15" s="4">
        <v>121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</v>
      </c>
      <c r="H15" s="2">
        <f t="shared" si="0"/>
        <v>2.8439001623019107E-2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3">
        <v>40969</v>
      </c>
      <c r="B16" s="4">
        <v>125.639999</v>
      </c>
      <c r="C16" s="4">
        <v>129.83999600000001</v>
      </c>
      <c r="D16" s="4">
        <v>122.900002</v>
      </c>
      <c r="E16" s="4">
        <v>128.740005</v>
      </c>
      <c r="F16" s="4">
        <v>108.95684799999999</v>
      </c>
      <c r="G16" s="4">
        <v>10064500</v>
      </c>
      <c r="H16" s="2">
        <f t="shared" si="0"/>
        <v>-1.9374459143677936E-3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3">
        <v>41000</v>
      </c>
      <c r="B17" s="4">
        <v>128.740005</v>
      </c>
      <c r="C17" s="4">
        <v>130.11999499999999</v>
      </c>
      <c r="D17" s="4">
        <v>124.220001</v>
      </c>
      <c r="E17" s="4">
        <v>127.91999800000001</v>
      </c>
      <c r="F17" s="4">
        <v>108.74575</v>
      </c>
      <c r="G17" s="4">
        <v>9620100</v>
      </c>
      <c r="H17" s="2">
        <f t="shared" si="0"/>
        <v>-6.0037711818622809E-2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3">
        <v>41030</v>
      </c>
      <c r="B18" s="4">
        <v>127.959999</v>
      </c>
      <c r="C18" s="4">
        <v>129.60000600000001</v>
      </c>
      <c r="D18" s="4">
        <v>118.55999799999999</v>
      </c>
      <c r="E18" s="4">
        <v>120.239998</v>
      </c>
      <c r="F18" s="4">
        <v>102.216904</v>
      </c>
      <c r="G18" s="4">
        <v>10442700</v>
      </c>
      <c r="H18" s="2">
        <f t="shared" si="0"/>
        <v>3.592820616049968E-2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3">
        <v>41061</v>
      </c>
      <c r="B19" s="4">
        <v>118.339996</v>
      </c>
      <c r="C19" s="4">
        <v>125.300003</v>
      </c>
      <c r="D19" s="4">
        <v>116.339996</v>
      </c>
      <c r="E19" s="4">
        <v>124.55999799999999</v>
      </c>
      <c r="F19" s="4">
        <v>105.889374</v>
      </c>
      <c r="G19" s="4">
        <v>7559400</v>
      </c>
      <c r="H19" s="2">
        <f t="shared" si="0"/>
        <v>1.7346971944512596E-2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3">
        <v>41091</v>
      </c>
      <c r="B20" s="4">
        <v>124.900002</v>
      </c>
      <c r="C20" s="4">
        <v>127.459999</v>
      </c>
      <c r="D20" s="4">
        <v>121.32</v>
      </c>
      <c r="E20" s="4">
        <v>126.05999799999999</v>
      </c>
      <c r="F20" s="4">
        <v>107.72623400000001</v>
      </c>
      <c r="G20" s="4">
        <v>8482500</v>
      </c>
      <c r="H20" s="2">
        <f t="shared" si="0"/>
        <v>2.5067691496576353E-2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">
        <v>41122</v>
      </c>
      <c r="B21" s="4">
        <v>126.879997</v>
      </c>
      <c r="C21" s="4">
        <v>130.94000199999999</v>
      </c>
      <c r="D21" s="4">
        <v>124.08000199999999</v>
      </c>
      <c r="E21" s="4">
        <v>129.220001</v>
      </c>
      <c r="F21" s="4">
        <v>110.426682</v>
      </c>
      <c r="G21" s="4">
        <v>8237400</v>
      </c>
      <c r="H21" s="2">
        <f t="shared" si="0"/>
        <v>2.0275462048203147E-2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">
        <v>41153</v>
      </c>
      <c r="B22" s="4">
        <v>129.13999899999999</v>
      </c>
      <c r="C22" s="4">
        <v>135.58000200000001</v>
      </c>
      <c r="D22" s="4">
        <v>128.240005</v>
      </c>
      <c r="E22" s="4">
        <v>131.83999600000001</v>
      </c>
      <c r="F22" s="4">
        <v>112.665634</v>
      </c>
      <c r="G22" s="4">
        <v>8056700</v>
      </c>
      <c r="H22" s="2">
        <f t="shared" si="0"/>
        <v>-1.4532363968235436E-2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">
        <v>41183</v>
      </c>
      <c r="B23" s="4">
        <v>132.300003</v>
      </c>
      <c r="C23" s="4">
        <v>134.720001</v>
      </c>
      <c r="D23" s="4">
        <v>128.53999300000001</v>
      </c>
      <c r="E23" s="4">
        <v>129.259995</v>
      </c>
      <c r="F23" s="4">
        <v>111.028336</v>
      </c>
      <c r="G23" s="4">
        <v>7821100</v>
      </c>
      <c r="H23" s="2">
        <f t="shared" si="0"/>
        <v>5.7247728183552078E-3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">
        <v>41214</v>
      </c>
      <c r="B24" s="4">
        <v>129.720001</v>
      </c>
      <c r="C24" s="4">
        <v>131.58000200000001</v>
      </c>
      <c r="D24" s="4">
        <v>123.379997</v>
      </c>
      <c r="E24" s="4">
        <v>130</v>
      </c>
      <c r="F24" s="4">
        <v>111.663948</v>
      </c>
      <c r="G24" s="4">
        <v>9390500</v>
      </c>
      <c r="H24" s="2">
        <f t="shared" si="0"/>
        <v>2.9231995272099342E-3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">
        <v>41244</v>
      </c>
      <c r="B25" s="4">
        <v>130.740005</v>
      </c>
      <c r="C25" s="4">
        <v>133.320007</v>
      </c>
      <c r="D25" s="4">
        <v>127.800003</v>
      </c>
      <c r="E25" s="4">
        <v>130.38000500000001</v>
      </c>
      <c r="F25" s="4">
        <v>111.990364</v>
      </c>
      <c r="G25" s="4">
        <v>11729500</v>
      </c>
      <c r="H25" s="2">
        <f t="shared" si="0"/>
        <v>5.9256267798183118E-2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">
        <v>41275</v>
      </c>
      <c r="B26" s="4">
        <v>132.94000199999999</v>
      </c>
      <c r="C26" s="4">
        <v>138.199997</v>
      </c>
      <c r="D26" s="4">
        <v>132.55999800000001</v>
      </c>
      <c r="E26" s="4">
        <v>137.11999499999999</v>
      </c>
      <c r="F26" s="4">
        <v>118.62649500000001</v>
      </c>
      <c r="G26" s="4">
        <v>18928600</v>
      </c>
      <c r="H26" s="2">
        <f t="shared" si="0"/>
        <v>1.3273215229026109E-2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">
        <v>41306</v>
      </c>
      <c r="B27" s="4">
        <v>137.979996</v>
      </c>
      <c r="C27" s="4">
        <v>140.36000100000001</v>
      </c>
      <c r="D27" s="4">
        <v>136.220001</v>
      </c>
      <c r="E27" s="4">
        <v>138.94000199999999</v>
      </c>
      <c r="F27" s="4">
        <v>120.20105</v>
      </c>
      <c r="G27" s="4">
        <v>16918800</v>
      </c>
      <c r="H27" s="2">
        <f t="shared" si="0"/>
        <v>3.123650750139037E-2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">
        <v>41334</v>
      </c>
      <c r="B28" s="4">
        <v>138.320007</v>
      </c>
      <c r="C28" s="4">
        <v>143.61999499999999</v>
      </c>
      <c r="D28" s="4">
        <v>137.740005</v>
      </c>
      <c r="E28" s="4">
        <v>143.279999</v>
      </c>
      <c r="F28" s="4">
        <v>123.95571099999999</v>
      </c>
      <c r="G28" s="4">
        <v>14609000</v>
      </c>
      <c r="H28" s="2">
        <f t="shared" si="0"/>
        <v>2.5777489187246899E-2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">
        <v>41365</v>
      </c>
      <c r="B29" s="4">
        <v>143.39999399999999</v>
      </c>
      <c r="C29" s="4">
        <v>146.279999</v>
      </c>
      <c r="D29" s="4">
        <v>140.58000200000001</v>
      </c>
      <c r="E29" s="4">
        <v>146.279999</v>
      </c>
      <c r="F29" s="4">
        <v>127.15097799999999</v>
      </c>
      <c r="G29" s="4">
        <v>18848400</v>
      </c>
      <c r="H29" s="2">
        <f t="shared" si="0"/>
        <v>2.3242801954696791E-2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">
        <v>41395</v>
      </c>
      <c r="B30" s="4">
        <v>145.91999799999999</v>
      </c>
      <c r="C30" s="4">
        <v>154.86000100000001</v>
      </c>
      <c r="D30" s="4">
        <v>144.779999</v>
      </c>
      <c r="E30" s="4">
        <v>149.679993</v>
      </c>
      <c r="F30" s="4">
        <v>130.106323</v>
      </c>
      <c r="G30" s="4">
        <v>14065600</v>
      </c>
      <c r="H30" s="2">
        <f t="shared" si="0"/>
        <v>-2.004251553554396E-2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>
        <v>41426</v>
      </c>
      <c r="B31" s="4">
        <v>150.05999800000001</v>
      </c>
      <c r="C31" s="4">
        <v>152</v>
      </c>
      <c r="D31" s="4">
        <v>142.66000399999999</v>
      </c>
      <c r="E31" s="4">
        <v>146.679993</v>
      </c>
      <c r="F31" s="4">
        <v>127.498665</v>
      </c>
      <c r="G31" s="4">
        <v>26008800</v>
      </c>
      <c r="H31" s="2">
        <f t="shared" si="0"/>
        <v>5.8376007309566755E-2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>
        <v>41456</v>
      </c>
      <c r="B32" s="4">
        <v>147.740005</v>
      </c>
      <c r="C32" s="4">
        <v>155.61999499999999</v>
      </c>
      <c r="D32" s="4">
        <v>146.759995</v>
      </c>
      <c r="E32" s="4">
        <v>154.46000699999999</v>
      </c>
      <c r="F32" s="4">
        <v>134.94152800000001</v>
      </c>
      <c r="G32" s="4">
        <v>16691300</v>
      </c>
      <c r="H32" s="2">
        <f t="shared" si="0"/>
        <v>-3.0816999493291589E-2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">
        <v>41487</v>
      </c>
      <c r="B33" s="4">
        <v>155.679993</v>
      </c>
      <c r="C33" s="4">
        <v>156.61999499999999</v>
      </c>
      <c r="D33" s="4">
        <v>149.33999600000001</v>
      </c>
      <c r="E33" s="4">
        <v>149.699997</v>
      </c>
      <c r="F33" s="4">
        <v>130.78303500000001</v>
      </c>
      <c r="G33" s="4">
        <v>14859500</v>
      </c>
      <c r="H33" s="2">
        <f t="shared" si="0"/>
        <v>2.8724084893732509E-2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">
        <v>41518</v>
      </c>
      <c r="B34" s="4">
        <v>151.320007</v>
      </c>
      <c r="C34" s="4">
        <v>159.03999300000001</v>
      </c>
      <c r="D34" s="4">
        <v>149.94000199999999</v>
      </c>
      <c r="E34" s="4">
        <v>154</v>
      </c>
      <c r="F34" s="4">
        <v>134.539658</v>
      </c>
      <c r="G34" s="4">
        <v>23482300</v>
      </c>
      <c r="H34" s="2">
        <f t="shared" si="0"/>
        <v>4.9927798983999107E-2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">
        <v>41548</v>
      </c>
      <c r="B35" s="4">
        <v>154.03999300000001</v>
      </c>
      <c r="C35" s="4">
        <v>162.61999499999999</v>
      </c>
      <c r="D35" s="4">
        <v>150.720001</v>
      </c>
      <c r="E35" s="4">
        <v>160.88000500000001</v>
      </c>
      <c r="F35" s="4">
        <v>141.25692699999999</v>
      </c>
      <c r="G35" s="4">
        <v>33454000</v>
      </c>
      <c r="H35" s="2">
        <f t="shared" si="0"/>
        <v>2.9960420985230812E-2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">
        <v>41579</v>
      </c>
      <c r="B36" s="4">
        <v>161.279999</v>
      </c>
      <c r="C36" s="4">
        <v>166.509995</v>
      </c>
      <c r="D36" s="4">
        <v>160.10000600000001</v>
      </c>
      <c r="E36" s="4">
        <v>165.699997</v>
      </c>
      <c r="F36" s="4">
        <v>145.48904400000001</v>
      </c>
      <c r="G36" s="4">
        <v>26113000</v>
      </c>
      <c r="H36" s="2">
        <f t="shared" si="0"/>
        <v>2.0820743038218049E-2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">
        <v>41609</v>
      </c>
      <c r="B37" s="4">
        <v>165.949997</v>
      </c>
      <c r="C37" s="4">
        <v>169.229996</v>
      </c>
      <c r="D37" s="4">
        <v>162.009995</v>
      </c>
      <c r="E37" s="4">
        <v>169.14999399999999</v>
      </c>
      <c r="F37" s="4">
        <v>148.51823400000001</v>
      </c>
      <c r="G37" s="4">
        <v>31082700</v>
      </c>
      <c r="H37" s="2">
        <f t="shared" si="0"/>
        <v>-3.004687626436503E-2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">
        <v>41640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29636000</v>
      </c>
      <c r="H38" s="2">
        <f t="shared" si="0"/>
        <v>4.565538787160317E-2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">
        <v>41671</v>
      </c>
      <c r="B39" s="4">
        <v>163.020004</v>
      </c>
      <c r="C39" s="4">
        <v>171.470001</v>
      </c>
      <c r="D39" s="4">
        <v>159.179993</v>
      </c>
      <c r="E39" s="4">
        <v>170.63000500000001</v>
      </c>
      <c r="F39" s="4">
        <v>150.632645</v>
      </c>
      <c r="G39" s="4">
        <v>24164200</v>
      </c>
      <c r="H39" s="2">
        <f t="shared" si="0"/>
        <v>4.2193642686151542E-3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">
        <v>41699</v>
      </c>
      <c r="B40" s="4">
        <v>169.19000199999999</v>
      </c>
      <c r="C40" s="4">
        <v>173.19000199999999</v>
      </c>
      <c r="D40" s="4">
        <v>168.38000500000001</v>
      </c>
      <c r="E40" s="4">
        <v>171.35000600000001</v>
      </c>
      <c r="F40" s="4">
        <v>151.26821899999999</v>
      </c>
      <c r="G40" s="4">
        <v>24621000</v>
      </c>
      <c r="H40" s="2">
        <f t="shared" si="0"/>
        <v>1.1835156200259201E-2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">
        <v>41730</v>
      </c>
      <c r="B41" s="4">
        <v>171.86999499999999</v>
      </c>
      <c r="C41" s="4">
        <v>173.820007</v>
      </c>
      <c r="D41" s="4">
        <v>166.11000100000001</v>
      </c>
      <c r="E41" s="4">
        <v>172.58999600000001</v>
      </c>
      <c r="F41" s="4">
        <v>153.058502</v>
      </c>
      <c r="G41" s="4">
        <v>27491700</v>
      </c>
      <c r="H41" s="2">
        <f t="shared" si="0"/>
        <v>2.2944834518241867E-2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">
        <v>41760</v>
      </c>
      <c r="B42" s="4">
        <v>172.5</v>
      </c>
      <c r="C42" s="4">
        <v>176.69000199999999</v>
      </c>
      <c r="D42" s="4">
        <v>170.44000199999999</v>
      </c>
      <c r="E42" s="4">
        <v>176.550003</v>
      </c>
      <c r="F42" s="4">
        <v>156.570404</v>
      </c>
      <c r="G42" s="4">
        <v>20604100</v>
      </c>
      <c r="H42" s="2">
        <f t="shared" si="0"/>
        <v>1.63121569259028E-2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">
        <v>41791</v>
      </c>
      <c r="B43" s="4">
        <v>176.83000200000001</v>
      </c>
      <c r="C43" s="4">
        <v>180.570007</v>
      </c>
      <c r="D43" s="4">
        <v>175.94000199999999</v>
      </c>
      <c r="E43" s="4">
        <v>179.429993</v>
      </c>
      <c r="F43" s="4">
        <v>159.124405</v>
      </c>
      <c r="G43" s="4">
        <v>19356700</v>
      </c>
      <c r="H43" s="2">
        <f t="shared" si="0"/>
        <v>-9.3241762632198938E-3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">
        <v>41821</v>
      </c>
      <c r="B44" s="4">
        <v>179.88000500000001</v>
      </c>
      <c r="C44" s="4">
        <v>182.5</v>
      </c>
      <c r="D44" s="4">
        <v>176.96000699999999</v>
      </c>
      <c r="E44" s="4">
        <v>176.96000699999999</v>
      </c>
      <c r="F44" s="4">
        <v>157.64070100000001</v>
      </c>
      <c r="G44" s="4">
        <v>18901400</v>
      </c>
      <c r="H44" s="2">
        <f t="shared" si="0"/>
        <v>3.9726396547805229E-2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">
        <v>41852</v>
      </c>
      <c r="B45" s="4">
        <v>176.520004</v>
      </c>
      <c r="C45" s="4">
        <v>184.16999799999999</v>
      </c>
      <c r="D45" s="4">
        <v>174.699997</v>
      </c>
      <c r="E45" s="4">
        <v>183.990005</v>
      </c>
      <c r="F45" s="4">
        <v>163.903198</v>
      </c>
      <c r="G45" s="4">
        <v>23864300</v>
      </c>
      <c r="H45" s="2">
        <f t="shared" si="0"/>
        <v>-1.8479248952787353E-2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">
        <v>41883</v>
      </c>
      <c r="B46" s="4">
        <v>184.300003</v>
      </c>
      <c r="C46" s="4">
        <v>185.83999600000001</v>
      </c>
      <c r="D46" s="4">
        <v>179.770004</v>
      </c>
      <c r="E46" s="4">
        <v>180.58999600000001</v>
      </c>
      <c r="F46" s="4">
        <v>160.87439000000001</v>
      </c>
      <c r="G46" s="4">
        <v>17064700</v>
      </c>
      <c r="H46" s="2">
        <f t="shared" si="0"/>
        <v>2.8908007048231786E-2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">
        <v>41913</v>
      </c>
      <c r="B47" s="4">
        <v>180.33999600000001</v>
      </c>
      <c r="C47" s="4">
        <v>185.050003</v>
      </c>
      <c r="D47" s="4">
        <v>166.85000600000001</v>
      </c>
      <c r="E47" s="4">
        <v>184.929993</v>
      </c>
      <c r="F47" s="4">
        <v>165.52494799999999</v>
      </c>
      <c r="G47" s="4">
        <v>47152300</v>
      </c>
      <c r="H47" s="2">
        <f t="shared" si="0"/>
        <v>2.7577740124105098E-2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">
        <v>41944</v>
      </c>
      <c r="B48" s="4">
        <v>185.199997</v>
      </c>
      <c r="C48" s="4">
        <v>190.63000500000001</v>
      </c>
      <c r="D48" s="4">
        <v>183.449997</v>
      </c>
      <c r="E48" s="4">
        <v>190.029999</v>
      </c>
      <c r="F48" s="4">
        <v>170.089752</v>
      </c>
      <c r="G48" s="4">
        <v>27698100</v>
      </c>
      <c r="H48" s="2">
        <f t="shared" si="0"/>
        <v>-8.5773715514618348E-3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">
        <v>41974</v>
      </c>
      <c r="B49" s="4">
        <v>189.28999300000001</v>
      </c>
      <c r="C49" s="4">
        <v>191.63000500000001</v>
      </c>
      <c r="D49" s="4">
        <v>181.44000199999999</v>
      </c>
      <c r="E49" s="4">
        <v>188.39999399999999</v>
      </c>
      <c r="F49" s="4">
        <v>168.63082900000001</v>
      </c>
      <c r="G49" s="4">
        <v>49040300</v>
      </c>
      <c r="H49" s="2">
        <f t="shared" si="0"/>
        <v>-2.3303858631923201E-2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">
        <v>42005</v>
      </c>
      <c r="B50" s="4">
        <v>189.28999300000001</v>
      </c>
      <c r="C50" s="4">
        <v>189.720001</v>
      </c>
      <c r="D50" s="4">
        <v>182.08999600000001</v>
      </c>
      <c r="E50" s="4">
        <v>182.990005</v>
      </c>
      <c r="F50" s="4">
        <v>164.70107999999999</v>
      </c>
      <c r="G50" s="4">
        <v>51629600</v>
      </c>
      <c r="H50" s="2">
        <f t="shared" si="0"/>
        <v>5.5795292902754555E-2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">
        <v>42036</v>
      </c>
      <c r="B51" s="4">
        <v>183.5</v>
      </c>
      <c r="C51" s="4">
        <v>194.64999399999999</v>
      </c>
      <c r="D51" s="4">
        <v>181.470001</v>
      </c>
      <c r="E51" s="4">
        <v>193.199997</v>
      </c>
      <c r="F51" s="4">
        <v>173.890625</v>
      </c>
      <c r="G51" s="4">
        <v>30737100</v>
      </c>
      <c r="H51" s="2">
        <f t="shared" si="0"/>
        <v>-2.0704106388714102E-2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">
        <v>42064</v>
      </c>
      <c r="B52" s="4">
        <v>193.30999800000001</v>
      </c>
      <c r="C52" s="4">
        <v>194.470001</v>
      </c>
      <c r="D52" s="4">
        <v>187.14999399999999</v>
      </c>
      <c r="E52" s="4">
        <v>189.199997</v>
      </c>
      <c r="F52" s="4">
        <v>170.29037500000001</v>
      </c>
      <c r="G52" s="4">
        <v>35632400</v>
      </c>
      <c r="H52" s="2">
        <f t="shared" si="0"/>
        <v>1.5195673860016957E-2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">
        <v>42095</v>
      </c>
      <c r="B53" s="4">
        <v>189.16999799999999</v>
      </c>
      <c r="C53" s="4">
        <v>194.740005</v>
      </c>
      <c r="D53" s="4">
        <v>187.470001</v>
      </c>
      <c r="E53" s="4">
        <v>191.10000600000001</v>
      </c>
      <c r="F53" s="4">
        <v>172.878052</v>
      </c>
      <c r="G53" s="4">
        <v>30252000</v>
      </c>
      <c r="H53" s="2">
        <f t="shared" si="0"/>
        <v>1.2506642543612221E-2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">
        <v>42125</v>
      </c>
      <c r="B54" s="4">
        <v>191.96000699999999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25759100</v>
      </c>
      <c r="H54" s="2">
        <f t="shared" si="0"/>
        <v>-2.4032476978313816E-2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">
        <v>42156</v>
      </c>
      <c r="B55" s="4">
        <v>194.229996</v>
      </c>
      <c r="C55" s="4">
        <v>195.529999</v>
      </c>
      <c r="D55" s="4">
        <v>188.240005</v>
      </c>
      <c r="E55" s="4">
        <v>188.83999600000001</v>
      </c>
      <c r="F55" s="4">
        <v>170.833527</v>
      </c>
      <c r="G55" s="4">
        <v>32509600</v>
      </c>
      <c r="H55" s="2">
        <f t="shared" si="0"/>
        <v>2.6541060643207274E-2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3">
        <v>42186</v>
      </c>
      <c r="B56" s="4">
        <v>190.64999399999999</v>
      </c>
      <c r="C56" s="4">
        <v>195.46000699999999</v>
      </c>
      <c r="D56" s="4">
        <v>187.19000199999999</v>
      </c>
      <c r="E56" s="4">
        <v>192.949997</v>
      </c>
      <c r="F56" s="4">
        <v>175.36762999999999</v>
      </c>
      <c r="G56" s="4">
        <v>35084700</v>
      </c>
      <c r="H56" s="2">
        <f t="shared" si="0"/>
        <v>-6.1362880937605072E-2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3">
        <v>42217</v>
      </c>
      <c r="B57" s="4">
        <v>193</v>
      </c>
      <c r="C57" s="4">
        <v>193.75</v>
      </c>
      <c r="D57" s="4">
        <v>168.08000200000001</v>
      </c>
      <c r="E57" s="4">
        <v>181.11000100000001</v>
      </c>
      <c r="F57" s="4">
        <v>164.60656700000001</v>
      </c>
      <c r="G57" s="4">
        <v>75872400</v>
      </c>
      <c r="H57" s="2">
        <f t="shared" si="0"/>
        <v>-2.9816112986549303E-2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">
        <v>42248</v>
      </c>
      <c r="B58" s="4">
        <v>177.11000100000001</v>
      </c>
      <c r="C58" s="4">
        <v>185.990005</v>
      </c>
      <c r="D58" s="4">
        <v>171.36000100000001</v>
      </c>
      <c r="E58" s="4">
        <v>175.71000699999999</v>
      </c>
      <c r="F58" s="4">
        <v>159.69863900000001</v>
      </c>
      <c r="G58" s="4">
        <v>57666300</v>
      </c>
      <c r="H58" s="2">
        <f t="shared" si="0"/>
        <v>9.0282447554233619E-2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">
        <v>42278</v>
      </c>
      <c r="B59" s="4">
        <v>175.970001</v>
      </c>
      <c r="C59" s="4">
        <v>192</v>
      </c>
      <c r="D59" s="4">
        <v>173.35000600000001</v>
      </c>
      <c r="E59" s="4">
        <v>190.55999800000001</v>
      </c>
      <c r="F59" s="4">
        <v>174.116623</v>
      </c>
      <c r="G59" s="4">
        <v>38175300</v>
      </c>
      <c r="H59" s="2">
        <f t="shared" si="0"/>
        <v>4.2507543923592014E-3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">
        <v>42309</v>
      </c>
      <c r="B60" s="4">
        <v>190.979996</v>
      </c>
      <c r="C60" s="4">
        <v>194.05999800000001</v>
      </c>
      <c r="D60" s="4">
        <v>185.36000100000001</v>
      </c>
      <c r="E60" s="4">
        <v>191.36999499999999</v>
      </c>
      <c r="F60" s="4">
        <v>174.85675000000001</v>
      </c>
      <c r="G60" s="4">
        <v>38629500</v>
      </c>
      <c r="H60" s="2">
        <f t="shared" si="0"/>
        <v>-2.3201626474242492E-2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">
        <v>42339</v>
      </c>
      <c r="B61" s="4">
        <v>192.050003</v>
      </c>
      <c r="C61" s="4">
        <v>193.449997</v>
      </c>
      <c r="D61" s="4">
        <v>183.30999800000001</v>
      </c>
      <c r="E61" s="4">
        <v>186.929993</v>
      </c>
      <c r="F61" s="4">
        <v>170.799789</v>
      </c>
      <c r="G61" s="4">
        <v>62486000</v>
      </c>
      <c r="H61" s="2">
        <f t="shared" si="0"/>
        <v>-4.3444362803047719E-2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">
        <v>42370</v>
      </c>
      <c r="B62" s="4">
        <v>183.770004</v>
      </c>
      <c r="C62" s="4">
        <v>185.11999499999999</v>
      </c>
      <c r="D62" s="4">
        <v>165.96000699999999</v>
      </c>
      <c r="E62" s="4">
        <v>177.75</v>
      </c>
      <c r="F62" s="4">
        <v>163.379501</v>
      </c>
      <c r="G62" s="4">
        <v>82617200</v>
      </c>
      <c r="H62" s="2">
        <f t="shared" si="0"/>
        <v>-2.0817666715729419E-3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">
        <v>42401</v>
      </c>
      <c r="B63" s="4">
        <v>176.61000100000001</v>
      </c>
      <c r="C63" s="4">
        <v>180.36000100000001</v>
      </c>
      <c r="D63" s="4">
        <v>166.050003</v>
      </c>
      <c r="E63" s="4">
        <v>177.38000500000001</v>
      </c>
      <c r="F63" s="4">
        <v>163.03938299999999</v>
      </c>
      <c r="G63" s="4">
        <v>54708700</v>
      </c>
      <c r="H63" s="2">
        <f t="shared" si="0"/>
        <v>6.3028562859563833E-2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">
        <v>42430</v>
      </c>
      <c r="B64" s="4">
        <v>178.83999600000001</v>
      </c>
      <c r="C64" s="4">
        <v>189.720001</v>
      </c>
      <c r="D64" s="4">
        <v>178.33000200000001</v>
      </c>
      <c r="E64" s="4">
        <v>188.55999800000001</v>
      </c>
      <c r="F64" s="4">
        <v>173.31552099999999</v>
      </c>
      <c r="G64" s="4">
        <v>50007300</v>
      </c>
      <c r="H64" s="2">
        <f t="shared" si="0"/>
        <v>8.8861054746506157E-3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">
        <v>42461</v>
      </c>
      <c r="B65" s="4">
        <v>187.39999399999999</v>
      </c>
      <c r="C65" s="4">
        <v>193.429993</v>
      </c>
      <c r="D65" s="4">
        <v>186.259995</v>
      </c>
      <c r="E65" s="4">
        <v>189.220001</v>
      </c>
      <c r="F65" s="4">
        <v>174.85562100000001</v>
      </c>
      <c r="G65" s="4">
        <v>42415400</v>
      </c>
      <c r="H65" s="2">
        <f t="shared" si="0"/>
        <v>1.7545692740412341E-2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">
        <v>42491</v>
      </c>
      <c r="B66" s="4">
        <v>189.80999800000001</v>
      </c>
      <c r="C66" s="4">
        <v>193.270004</v>
      </c>
      <c r="D66" s="4">
        <v>185.970001</v>
      </c>
      <c r="E66" s="4">
        <v>192.53999300000001</v>
      </c>
      <c r="F66" s="4">
        <v>177.92358400000001</v>
      </c>
      <c r="G66" s="4">
        <v>38163000</v>
      </c>
      <c r="H66" s="2">
        <f t="shared" si="0"/>
        <v>-1.765892935250308E-3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">
        <v>42522</v>
      </c>
      <c r="B67" s="4">
        <v>191.88000500000001</v>
      </c>
      <c r="C67" s="4">
        <v>194.949997</v>
      </c>
      <c r="D67" s="4">
        <v>182.270004</v>
      </c>
      <c r="E67" s="4">
        <v>192.199997</v>
      </c>
      <c r="F67" s="4">
        <v>177.60938999999999</v>
      </c>
      <c r="G67" s="4">
        <v>61825000</v>
      </c>
      <c r="H67" s="2">
        <f t="shared" ref="H67:H108" si="1">(F68-F67)/F67</f>
        <v>4.2018217617886065E-2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">
        <v>42552</v>
      </c>
      <c r="B68" s="4">
        <v>192.08999600000001</v>
      </c>
      <c r="C68" s="4">
        <v>199.60000600000001</v>
      </c>
      <c r="D68" s="4">
        <v>189.970001</v>
      </c>
      <c r="E68" s="4">
        <v>199.279999</v>
      </c>
      <c r="F68" s="4">
        <v>185.07221999999999</v>
      </c>
      <c r="G68" s="4">
        <v>41945100</v>
      </c>
      <c r="H68" s="2">
        <f t="shared" si="1"/>
        <v>1.2043136457757914E-3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">
        <v>42583</v>
      </c>
      <c r="B69" s="4">
        <v>199.33000200000001</v>
      </c>
      <c r="C69" s="4">
        <v>201.509995</v>
      </c>
      <c r="D69" s="4">
        <v>196.88000500000001</v>
      </c>
      <c r="E69" s="4">
        <v>199.520004</v>
      </c>
      <c r="F69" s="4">
        <v>185.29510500000001</v>
      </c>
      <c r="G69" s="4">
        <v>43949700</v>
      </c>
      <c r="H69" s="2">
        <f t="shared" si="1"/>
        <v>-4.1600883088628322E-3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3">
        <v>42614</v>
      </c>
      <c r="B70" s="4">
        <v>199.5</v>
      </c>
      <c r="C70" s="4">
        <v>201.14999399999999</v>
      </c>
      <c r="D70" s="4">
        <v>194.11999499999999</v>
      </c>
      <c r="E70" s="4">
        <v>198.69000199999999</v>
      </c>
      <c r="F70" s="4">
        <v>184.524261</v>
      </c>
      <c r="G70" s="4">
        <v>44978100</v>
      </c>
      <c r="H70" s="2">
        <f t="shared" si="1"/>
        <v>-1.352850289968094E-2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">
        <v>42644</v>
      </c>
      <c r="B71" s="4">
        <v>198.179993</v>
      </c>
      <c r="C71" s="4">
        <v>198.949997</v>
      </c>
      <c r="D71" s="4">
        <v>193.91999799999999</v>
      </c>
      <c r="E71" s="4">
        <v>195.13000500000001</v>
      </c>
      <c r="F71" s="4">
        <v>182.02792400000001</v>
      </c>
      <c r="G71" s="4">
        <v>33929400</v>
      </c>
      <c r="H71" s="2">
        <f t="shared" si="1"/>
        <v>3.725708040267485E-2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3">
        <v>42675</v>
      </c>
      <c r="B72" s="4">
        <v>195.520004</v>
      </c>
      <c r="C72" s="4">
        <v>203.69000199999999</v>
      </c>
      <c r="D72" s="4">
        <v>191.320007</v>
      </c>
      <c r="E72" s="4">
        <v>202.39999399999999</v>
      </c>
      <c r="F72" s="4">
        <v>188.809753</v>
      </c>
      <c r="G72" s="4">
        <v>52732400</v>
      </c>
      <c r="H72" s="2">
        <f t="shared" si="1"/>
        <v>1.4377599445299826E-2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">
        <v>42705</v>
      </c>
      <c r="B73" s="4">
        <v>202.679993</v>
      </c>
      <c r="C73" s="4">
        <v>209.699997</v>
      </c>
      <c r="D73" s="4">
        <v>201.240005</v>
      </c>
      <c r="E73" s="4">
        <v>205.30999800000001</v>
      </c>
      <c r="F73" s="4">
        <v>191.524384</v>
      </c>
      <c r="G73" s="4">
        <v>52301600</v>
      </c>
      <c r="H73" s="2">
        <f t="shared" si="1"/>
        <v>2.4190663889565145E-2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3">
        <v>42736</v>
      </c>
      <c r="B74" s="4">
        <v>206.679993</v>
      </c>
      <c r="C74" s="4">
        <v>210.89999399999999</v>
      </c>
      <c r="D74" s="4">
        <v>205.55999800000001</v>
      </c>
      <c r="E74" s="4">
        <v>208.970001</v>
      </c>
      <c r="F74" s="4">
        <v>196.15748600000001</v>
      </c>
      <c r="G74" s="4">
        <v>57281100</v>
      </c>
      <c r="H74" s="2">
        <f t="shared" si="1"/>
        <v>3.8761523483228172E-2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">
        <v>42767</v>
      </c>
      <c r="B75" s="4">
        <v>209.61999499999999</v>
      </c>
      <c r="C75" s="4">
        <v>217.89999399999999</v>
      </c>
      <c r="D75" s="4">
        <v>208.229996</v>
      </c>
      <c r="E75" s="4">
        <v>217.070007</v>
      </c>
      <c r="F75" s="4">
        <v>203.76084900000001</v>
      </c>
      <c r="G75" s="4">
        <v>35460000</v>
      </c>
      <c r="H75" s="2">
        <f t="shared" si="1"/>
        <v>-3.3168393404172415E-3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">
        <v>42795</v>
      </c>
      <c r="B76" s="4">
        <v>218.89999399999999</v>
      </c>
      <c r="C76" s="4">
        <v>220.66000399999999</v>
      </c>
      <c r="D76" s="4">
        <v>212.61999499999999</v>
      </c>
      <c r="E76" s="4">
        <v>216.35000600000001</v>
      </c>
      <c r="F76" s="4">
        <v>203.08500699999999</v>
      </c>
      <c r="G76" s="4">
        <v>47641500</v>
      </c>
      <c r="H76" s="2">
        <f t="shared" si="1"/>
        <v>1.5099125461290211E-2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3">
        <v>42826</v>
      </c>
      <c r="B77" s="4">
        <v>216.509995</v>
      </c>
      <c r="C77" s="4">
        <v>219.89999399999999</v>
      </c>
      <c r="D77" s="4">
        <v>213.470001</v>
      </c>
      <c r="E77" s="4">
        <v>218.60000600000001</v>
      </c>
      <c r="F77" s="4">
        <v>206.15141299999999</v>
      </c>
      <c r="G77" s="4">
        <v>39168600</v>
      </c>
      <c r="H77" s="2">
        <f t="shared" si="1"/>
        <v>1.4043765006840004E-2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">
        <v>42856</v>
      </c>
      <c r="B78" s="4">
        <v>219.16000399999999</v>
      </c>
      <c r="C78" s="4">
        <v>222.240005</v>
      </c>
      <c r="D78" s="4">
        <v>216.13000500000001</v>
      </c>
      <c r="E78" s="4">
        <v>221.66999799999999</v>
      </c>
      <c r="F78" s="4">
        <v>209.04655500000001</v>
      </c>
      <c r="G78" s="4">
        <v>40652300</v>
      </c>
      <c r="H78" s="2">
        <f t="shared" si="1"/>
        <v>1.7594788873702507E-3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">
        <v>42887</v>
      </c>
      <c r="B79" s="4">
        <v>222.13999899999999</v>
      </c>
      <c r="C79" s="4">
        <v>225.770004</v>
      </c>
      <c r="D79" s="4">
        <v>220.41999799999999</v>
      </c>
      <c r="E79" s="4">
        <v>222.05999800000001</v>
      </c>
      <c r="F79" s="4">
        <v>209.414368</v>
      </c>
      <c r="G79" s="4">
        <v>43549300</v>
      </c>
      <c r="H79" s="2">
        <f t="shared" si="1"/>
        <v>2.5247770964788866E-2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">
        <v>42917</v>
      </c>
      <c r="B80" s="4">
        <v>223.08999600000001</v>
      </c>
      <c r="C80" s="4">
        <v>227.779999</v>
      </c>
      <c r="D80" s="4">
        <v>220.720001</v>
      </c>
      <c r="E80" s="4">
        <v>226.63999899999999</v>
      </c>
      <c r="F80" s="4">
        <v>214.70161400000001</v>
      </c>
      <c r="G80" s="4">
        <v>37712000</v>
      </c>
      <c r="H80" s="2">
        <f t="shared" si="1"/>
        <v>2.912157893698958E-3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3">
        <v>42948</v>
      </c>
      <c r="B81" s="4">
        <v>227.300003</v>
      </c>
      <c r="C81" s="4">
        <v>228.61999499999999</v>
      </c>
      <c r="D81" s="4">
        <v>222.11999499999999</v>
      </c>
      <c r="E81" s="4">
        <v>227.300003</v>
      </c>
      <c r="F81" s="4">
        <v>215.32685900000001</v>
      </c>
      <c r="G81" s="4">
        <v>37622400</v>
      </c>
      <c r="H81" s="2">
        <f t="shared" si="1"/>
        <v>1.5222230125968562E-2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3">
        <v>42979</v>
      </c>
      <c r="B82" s="4">
        <v>227.759995</v>
      </c>
      <c r="C82" s="4">
        <v>230.89999399999999</v>
      </c>
      <c r="D82" s="4">
        <v>224.979996</v>
      </c>
      <c r="E82" s="4">
        <v>230.759995</v>
      </c>
      <c r="F82" s="4">
        <v>218.604614</v>
      </c>
      <c r="G82" s="4">
        <v>33381500</v>
      </c>
      <c r="H82" s="2">
        <f t="shared" si="1"/>
        <v>2.8512184102390509E-2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3">
        <v>43009</v>
      </c>
      <c r="B83" s="4">
        <v>231</v>
      </c>
      <c r="C83" s="4">
        <v>236.88000500000001</v>
      </c>
      <c r="D83" s="4">
        <v>230.91000399999999</v>
      </c>
      <c r="E83" s="4">
        <v>236.13000500000001</v>
      </c>
      <c r="F83" s="4">
        <v>224.83750900000001</v>
      </c>
      <c r="G83" s="4">
        <v>33049800</v>
      </c>
      <c r="H83" s="2">
        <f t="shared" si="1"/>
        <v>3.0576281647027154E-2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3">
        <v>43040</v>
      </c>
      <c r="B84" s="4">
        <v>237.029999</v>
      </c>
      <c r="C84" s="4">
        <v>244.39999399999999</v>
      </c>
      <c r="D84" s="4">
        <v>234.820007</v>
      </c>
      <c r="E84" s="4">
        <v>243.35000600000001</v>
      </c>
      <c r="F84" s="4">
        <v>231.71220400000001</v>
      </c>
      <c r="G84" s="4">
        <v>43311300</v>
      </c>
      <c r="H84" s="2">
        <f t="shared" si="1"/>
        <v>7.972018599417317E-3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3">
        <v>43070</v>
      </c>
      <c r="B85" s="4">
        <v>243.25</v>
      </c>
      <c r="C85" s="4">
        <v>248.009995</v>
      </c>
      <c r="D85" s="4">
        <v>239.520004</v>
      </c>
      <c r="E85" s="4">
        <v>245.28999300000001</v>
      </c>
      <c r="F85" s="4">
        <v>233.55941799999999</v>
      </c>
      <c r="G85" s="4">
        <v>44190300</v>
      </c>
      <c r="H85" s="2">
        <f t="shared" si="1"/>
        <v>6.093770108641048E-2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3">
        <v>43101</v>
      </c>
      <c r="B86" s="4">
        <v>246.14999399999999</v>
      </c>
      <c r="C86" s="4">
        <v>263.36999500000002</v>
      </c>
      <c r="D86" s="4">
        <v>245.740005</v>
      </c>
      <c r="E86" s="4">
        <v>258.98998999999998</v>
      </c>
      <c r="F86" s="4">
        <v>247.79199199999999</v>
      </c>
      <c r="G86" s="4">
        <v>63544700</v>
      </c>
      <c r="H86" s="2">
        <f t="shared" si="1"/>
        <v>-3.7260110488154891E-2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3">
        <v>43132</v>
      </c>
      <c r="B87" s="4">
        <v>258.290009</v>
      </c>
      <c r="C87" s="4">
        <v>260.11999500000002</v>
      </c>
      <c r="D87" s="4">
        <v>232.41999799999999</v>
      </c>
      <c r="E87" s="4">
        <v>249.33999600000001</v>
      </c>
      <c r="F87" s="4">
        <v>238.559235</v>
      </c>
      <c r="G87" s="4">
        <v>88662700</v>
      </c>
      <c r="H87" s="2">
        <f t="shared" si="1"/>
        <v>-2.9116839681347886E-2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3">
        <v>43160</v>
      </c>
      <c r="B88" s="4">
        <v>249.529999</v>
      </c>
      <c r="C88" s="4">
        <v>257.709991</v>
      </c>
      <c r="D88" s="4">
        <v>237.529999</v>
      </c>
      <c r="E88" s="4">
        <v>242.08000200000001</v>
      </c>
      <c r="F88" s="4">
        <v>231.61314400000001</v>
      </c>
      <c r="G88" s="4">
        <v>63873500</v>
      </c>
      <c r="H88" s="2">
        <f t="shared" si="1"/>
        <v>8.0596203123947125E-3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3">
        <v>43191</v>
      </c>
      <c r="B89" s="4">
        <v>241.19000199999999</v>
      </c>
      <c r="C89" s="4">
        <v>249.220001</v>
      </c>
      <c r="D89" s="4">
        <v>233.91999799999999</v>
      </c>
      <c r="E89" s="4">
        <v>242.91999799999999</v>
      </c>
      <c r="F89" s="4">
        <v>233.47985800000001</v>
      </c>
      <c r="G89" s="4">
        <v>57319400</v>
      </c>
      <c r="H89" s="2">
        <f t="shared" si="1"/>
        <v>2.4164230046773479E-2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">
        <v>43221</v>
      </c>
      <c r="B90" s="4">
        <v>242.449997</v>
      </c>
      <c r="C90" s="4">
        <v>251.94000199999999</v>
      </c>
      <c r="D90" s="4">
        <v>237.91999799999999</v>
      </c>
      <c r="E90" s="4">
        <v>248.78999300000001</v>
      </c>
      <c r="F90" s="4">
        <v>239.12171900000001</v>
      </c>
      <c r="G90" s="4">
        <v>43981400</v>
      </c>
      <c r="H90" s="2">
        <f t="shared" si="1"/>
        <v>2.8939320229626393E-3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3">
        <v>43252</v>
      </c>
      <c r="B91" s="4">
        <v>250.229996</v>
      </c>
      <c r="C91" s="4">
        <v>256.76998900000001</v>
      </c>
      <c r="D91" s="4">
        <v>246.63000500000001</v>
      </c>
      <c r="E91" s="4">
        <v>249.509995</v>
      </c>
      <c r="F91" s="4">
        <v>239.81372099999999</v>
      </c>
      <c r="G91" s="4">
        <v>54654400</v>
      </c>
      <c r="H91" s="2">
        <f t="shared" si="1"/>
        <v>4.0473626611214626E-2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3">
        <v>43282</v>
      </c>
      <c r="B92" s="4">
        <v>247.55999800000001</v>
      </c>
      <c r="C92" s="4">
        <v>261.25</v>
      </c>
      <c r="D92" s="4">
        <v>247.320007</v>
      </c>
      <c r="E92" s="4">
        <v>258.39999399999999</v>
      </c>
      <c r="F92" s="4">
        <v>249.51985199999999</v>
      </c>
      <c r="G92" s="4">
        <v>45574600</v>
      </c>
      <c r="H92" s="2">
        <f t="shared" si="1"/>
        <v>3.2198131473723406E-2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3">
        <v>43313</v>
      </c>
      <c r="B93" s="4">
        <v>258.64001500000001</v>
      </c>
      <c r="C93" s="4">
        <v>268.04998799999998</v>
      </c>
      <c r="D93" s="4">
        <v>256.48001099999999</v>
      </c>
      <c r="E93" s="4">
        <v>266.72000100000002</v>
      </c>
      <c r="F93" s="4">
        <v>257.55392499999999</v>
      </c>
      <c r="G93" s="4">
        <v>49555700</v>
      </c>
      <c r="H93" s="2">
        <f t="shared" si="1"/>
        <v>1.2372709909197171E-3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3">
        <v>43344</v>
      </c>
      <c r="B94" s="4">
        <v>266.35000600000001</v>
      </c>
      <c r="C94" s="4">
        <v>270.67001299999998</v>
      </c>
      <c r="D94" s="4">
        <v>263.45001200000002</v>
      </c>
      <c r="E94" s="4">
        <v>267.04998799999998</v>
      </c>
      <c r="F94" s="4">
        <v>257.872589</v>
      </c>
      <c r="G94" s="4">
        <v>48732300</v>
      </c>
      <c r="H94" s="2">
        <f t="shared" si="1"/>
        <v>-6.4167157370882896E-2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3">
        <v>43374</v>
      </c>
      <c r="B95" s="4">
        <v>268.459991</v>
      </c>
      <c r="C95" s="4">
        <v>269.47000100000002</v>
      </c>
      <c r="D95" s="4">
        <v>238.78999300000001</v>
      </c>
      <c r="E95" s="4">
        <v>248.78999300000001</v>
      </c>
      <c r="F95" s="4">
        <v>241.325638</v>
      </c>
      <c r="G95" s="4">
        <v>91439900</v>
      </c>
      <c r="H95" s="2">
        <f t="shared" si="1"/>
        <v>1.8851295857757203E-2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3">
        <v>43405</v>
      </c>
      <c r="B96" s="4">
        <v>249.63000500000001</v>
      </c>
      <c r="C96" s="4">
        <v>258.44000199999999</v>
      </c>
      <c r="D96" s="4">
        <v>241.729996</v>
      </c>
      <c r="E96" s="4">
        <v>253.479996</v>
      </c>
      <c r="F96" s="4">
        <v>245.87493900000001</v>
      </c>
      <c r="G96" s="4">
        <v>61115400</v>
      </c>
      <c r="H96" s="2">
        <f t="shared" si="1"/>
        <v>-9.3380151280891693E-2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3">
        <v>43435</v>
      </c>
      <c r="B97" s="4">
        <v>257.64999399999999</v>
      </c>
      <c r="C97" s="4">
        <v>257.73998999999998</v>
      </c>
      <c r="D97" s="4">
        <v>214.83000200000001</v>
      </c>
      <c r="E97" s="4">
        <v>229.80999800000001</v>
      </c>
      <c r="F97" s="4">
        <v>222.9151</v>
      </c>
      <c r="G97" s="4">
        <v>128542800</v>
      </c>
      <c r="H97" s="2">
        <f t="shared" si="1"/>
        <v>8.5038406998897781E-2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3">
        <v>43466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241.87144499999999</v>
      </c>
      <c r="G98" s="4">
        <v>81247700</v>
      </c>
      <c r="H98" s="2">
        <f t="shared" si="1"/>
        <v>3.2498875590709013E-2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3">
        <v>43497</v>
      </c>
      <c r="B99" s="4">
        <v>248.30999800000001</v>
      </c>
      <c r="C99" s="4">
        <v>258.60998499999999</v>
      </c>
      <c r="D99" s="4">
        <v>246.199997</v>
      </c>
      <c r="E99" s="4">
        <v>256.07000699999998</v>
      </c>
      <c r="F99" s="4">
        <v>249.73199500000001</v>
      </c>
      <c r="G99" s="4">
        <v>57656000</v>
      </c>
      <c r="H99" s="2">
        <f t="shared" si="1"/>
        <v>1.3550778705788169E-2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">
        <v>43525</v>
      </c>
      <c r="B100" s="4">
        <v>257.80999800000001</v>
      </c>
      <c r="C100" s="4">
        <v>262.58999599999999</v>
      </c>
      <c r="D100" s="4">
        <v>250.33999600000001</v>
      </c>
      <c r="E100" s="4">
        <v>259.540009</v>
      </c>
      <c r="F100" s="4">
        <v>253.11605800000001</v>
      </c>
      <c r="G100" s="4">
        <v>62970600</v>
      </c>
      <c r="H100" s="2">
        <f t="shared" si="1"/>
        <v>4.6196899131543803E-2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3">
        <v>43556</v>
      </c>
      <c r="B101" s="4">
        <v>261.459991</v>
      </c>
      <c r="C101" s="4">
        <v>270.41000400000001</v>
      </c>
      <c r="D101" s="4">
        <v>261.19000199999999</v>
      </c>
      <c r="E101" s="4">
        <v>270.01001000000002</v>
      </c>
      <c r="F101" s="4">
        <v>264.809235</v>
      </c>
      <c r="G101" s="4">
        <v>41351400</v>
      </c>
      <c r="H101" s="2">
        <f t="shared" si="1"/>
        <v>-6.347913432852903E-2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3">
        <v>43586</v>
      </c>
      <c r="B102" s="4">
        <v>270.67999300000002</v>
      </c>
      <c r="C102" s="4">
        <v>270.86999500000002</v>
      </c>
      <c r="D102" s="4">
        <v>252.770004</v>
      </c>
      <c r="E102" s="4">
        <v>252.86999499999999</v>
      </c>
      <c r="F102" s="4">
        <v>247.99937399999999</v>
      </c>
      <c r="G102" s="4">
        <v>72318000</v>
      </c>
      <c r="H102" s="2">
        <f t="shared" si="1"/>
        <v>6.4380872187201732E-2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3">
        <v>43617</v>
      </c>
      <c r="B103" s="4">
        <v>252.83000200000001</v>
      </c>
      <c r="C103" s="4">
        <v>272.790009</v>
      </c>
      <c r="D103" s="4">
        <v>250.770004</v>
      </c>
      <c r="E103" s="4">
        <v>269.14999399999999</v>
      </c>
      <c r="F103" s="4">
        <v>263.96579000000003</v>
      </c>
      <c r="G103" s="4">
        <v>48686500</v>
      </c>
      <c r="H103" s="2">
        <f t="shared" si="1"/>
        <v>1.9873563919021321E-2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">
        <v>43647</v>
      </c>
      <c r="B104" s="4">
        <v>272.459991</v>
      </c>
      <c r="C104" s="4">
        <v>277.54998799999998</v>
      </c>
      <c r="D104" s="4">
        <v>270.29998799999998</v>
      </c>
      <c r="E104" s="4">
        <v>273.07998700000002</v>
      </c>
      <c r="F104" s="4">
        <v>269.21173099999999</v>
      </c>
      <c r="G104" s="4">
        <v>55490400</v>
      </c>
      <c r="H104" s="2">
        <f t="shared" si="1"/>
        <v>-1.6405317790553396E-2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3">
        <v>43678</v>
      </c>
      <c r="B105" s="4">
        <v>273.27999899999998</v>
      </c>
      <c r="C105" s="4">
        <v>276.27999899999998</v>
      </c>
      <c r="D105" s="4">
        <v>258.70001200000002</v>
      </c>
      <c r="E105" s="4">
        <v>268.60000600000001</v>
      </c>
      <c r="F105" s="4">
        <v>264.79522700000001</v>
      </c>
      <c r="G105" s="4">
        <v>76101400</v>
      </c>
      <c r="H105" s="2">
        <f t="shared" si="1"/>
        <v>1.4891994257887457E-2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3">
        <v>43709</v>
      </c>
      <c r="B106" s="4">
        <v>266.82998700000002</v>
      </c>
      <c r="C106" s="4">
        <v>277.98001099999999</v>
      </c>
      <c r="D106" s="4">
        <v>265.67999300000002</v>
      </c>
      <c r="E106" s="4">
        <v>272.60000600000001</v>
      </c>
      <c r="F106" s="4">
        <v>268.73855600000002</v>
      </c>
      <c r="G106" s="4">
        <v>45894200</v>
      </c>
      <c r="H106" s="2">
        <f t="shared" si="1"/>
        <v>2.6690587710086391E-2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3">
        <v>43739</v>
      </c>
      <c r="B107" s="4">
        <v>273.44000199999999</v>
      </c>
      <c r="C107" s="4">
        <v>279.69000199999999</v>
      </c>
      <c r="D107" s="4">
        <v>261.58999599999999</v>
      </c>
      <c r="E107" s="4">
        <v>278.54998799999998</v>
      </c>
      <c r="F107" s="4">
        <v>275.91134599999998</v>
      </c>
      <c r="G107" s="4">
        <v>52876500</v>
      </c>
      <c r="H107" s="2">
        <f t="shared" si="1"/>
        <v>3.6259121435332324E-2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3">
        <v>43770</v>
      </c>
      <c r="B108" s="4">
        <v>280.04998799999998</v>
      </c>
      <c r="C108" s="4">
        <v>289.77999899999998</v>
      </c>
      <c r="D108" s="4">
        <v>279.91000400000001</v>
      </c>
      <c r="E108" s="4">
        <v>288.64999399999999</v>
      </c>
      <c r="F108" s="4">
        <v>285.91564899999997</v>
      </c>
      <c r="G108" s="4">
        <v>43686600</v>
      </c>
      <c r="H108" s="2">
        <f t="shared" si="1"/>
        <v>2.4770508451602929E-2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3">
        <v>43800</v>
      </c>
      <c r="B109" s="4">
        <v>289.02999899999998</v>
      </c>
      <c r="C109" s="4">
        <v>297.51001000000002</v>
      </c>
      <c r="D109" s="4">
        <v>282.10000600000001</v>
      </c>
      <c r="E109" s="4">
        <v>295.79998799999998</v>
      </c>
      <c r="F109" s="4">
        <v>292.99792500000001</v>
      </c>
      <c r="G109" s="4">
        <v>56497300</v>
      </c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/>
    <row r="311" spans="1:26" ht="15.75" customHeight="1" x14ac:dyDescent="0.25"/>
    <row r="312" spans="1:26" ht="15.75" customHeight="1" x14ac:dyDescent="0.25"/>
    <row r="313" spans="1:26" ht="15.75" customHeight="1" x14ac:dyDescent="0.25"/>
    <row r="314" spans="1:26" ht="15.75" customHeight="1" x14ac:dyDescent="0.25"/>
    <row r="315" spans="1:26" ht="15.75" customHeight="1" x14ac:dyDescent="0.25"/>
    <row r="316" spans="1:26" ht="15.75" customHeight="1" x14ac:dyDescent="0.25"/>
    <row r="317" spans="1:26" ht="15.75" customHeight="1" x14ac:dyDescent="0.25"/>
    <row r="318" spans="1:26" ht="15.75" customHeight="1" x14ac:dyDescent="0.25"/>
    <row r="319" spans="1:26" ht="15.75" customHeight="1" x14ac:dyDescent="0.25"/>
    <row r="320" spans="1:26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91" workbookViewId="0">
      <selection activeCell="H112" sqref="H112"/>
    </sheetView>
  </sheetViews>
  <sheetFormatPr defaultColWidth="12.6640625" defaultRowHeight="15" customHeight="1" x14ac:dyDescent="0.25"/>
  <cols>
    <col min="1" max="26" width="14.33203125" customWidth="1"/>
  </cols>
  <sheetData>
    <row r="1" spans="1:8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</row>
    <row r="2" spans="1:8" ht="15.75" customHeight="1" x14ac:dyDescent="0.25">
      <c r="A2" s="7">
        <v>40544</v>
      </c>
      <c r="B2" s="5">
        <v>78.5</v>
      </c>
      <c r="C2" s="5">
        <v>79.400002000000001</v>
      </c>
      <c r="D2" s="5">
        <v>77.25</v>
      </c>
      <c r="E2" s="5">
        <v>78.019997000000004</v>
      </c>
      <c r="F2" s="5">
        <v>52.395947</v>
      </c>
      <c r="G2" s="5">
        <v>474400</v>
      </c>
      <c r="H2" s="6">
        <f>(F3-F2)/F2</f>
        <v>1.0253369406607014E-2</v>
      </c>
    </row>
    <row r="3" spans="1:8" ht="15.75" customHeight="1" x14ac:dyDescent="0.25">
      <c r="A3" s="7">
        <v>40575</v>
      </c>
      <c r="B3" s="5">
        <v>77.339995999999999</v>
      </c>
      <c r="C3" s="5">
        <v>78.910004000000001</v>
      </c>
      <c r="D3" s="5">
        <v>76</v>
      </c>
      <c r="E3" s="5">
        <v>78.819999999999993</v>
      </c>
      <c r="F3" s="5">
        <v>52.933182000000002</v>
      </c>
      <c r="G3" s="5">
        <v>602000</v>
      </c>
      <c r="H3" s="6">
        <f t="shared" ref="H3:H66" si="0">(F4-F3)/F3</f>
        <v>-3.3453118310552655E-3</v>
      </c>
    </row>
    <row r="4" spans="1:8" ht="15.75" customHeight="1" x14ac:dyDescent="0.25">
      <c r="A4" s="7">
        <v>40603</v>
      </c>
      <c r="B4" s="5">
        <v>78.169998000000007</v>
      </c>
      <c r="C4" s="5">
        <v>80</v>
      </c>
      <c r="D4" s="5">
        <v>77.160004000000001</v>
      </c>
      <c r="E4" s="5">
        <v>78.220000999999996</v>
      </c>
      <c r="F4" s="5">
        <v>52.756104000000001</v>
      </c>
      <c r="G4" s="5">
        <v>897600</v>
      </c>
      <c r="H4" s="6">
        <f t="shared" si="0"/>
        <v>2.7357782144033938E-2</v>
      </c>
    </row>
    <row r="5" spans="1:8" ht="15.75" customHeight="1" x14ac:dyDescent="0.25">
      <c r="A5" s="7">
        <v>40634</v>
      </c>
      <c r="B5" s="5">
        <v>77.879997000000003</v>
      </c>
      <c r="C5" s="5">
        <v>80.059997999999993</v>
      </c>
      <c r="D5" s="5">
        <v>77</v>
      </c>
      <c r="E5" s="5">
        <v>80.050003000000004</v>
      </c>
      <c r="F5" s="5">
        <v>54.199393999999998</v>
      </c>
      <c r="G5" s="5">
        <v>459000</v>
      </c>
      <c r="H5" s="6">
        <f t="shared" si="0"/>
        <v>2.9921146350824612E-2</v>
      </c>
    </row>
    <row r="6" spans="1:8" ht="15.75" customHeight="1" x14ac:dyDescent="0.25">
      <c r="A6" s="7">
        <v>40664</v>
      </c>
      <c r="B6" s="5">
        <v>79.599997999999999</v>
      </c>
      <c r="C6" s="5">
        <v>82.150002000000001</v>
      </c>
      <c r="D6" s="5">
        <v>79.569999999999993</v>
      </c>
      <c r="E6" s="5">
        <v>82.089995999999999</v>
      </c>
      <c r="F6" s="5">
        <v>55.821102000000003</v>
      </c>
      <c r="G6" s="5">
        <v>644300</v>
      </c>
      <c r="H6" s="6">
        <f t="shared" si="0"/>
        <v>-2.1939606280076698E-2</v>
      </c>
    </row>
    <row r="7" spans="1:8" ht="15.75" customHeight="1" x14ac:dyDescent="0.25">
      <c r="A7" s="7">
        <v>40695</v>
      </c>
      <c r="B7" s="5">
        <v>82.190002000000007</v>
      </c>
      <c r="C7" s="5">
        <v>82.699996999999996</v>
      </c>
      <c r="D7" s="5">
        <v>79.309997999999993</v>
      </c>
      <c r="E7" s="5">
        <v>79.959998999999996</v>
      </c>
      <c r="F7" s="5">
        <v>54.596409000000001</v>
      </c>
      <c r="G7" s="5">
        <v>1189700</v>
      </c>
      <c r="H7" s="6">
        <f t="shared" si="0"/>
        <v>4.3098640425233856E-2</v>
      </c>
    </row>
    <row r="8" spans="1:8" ht="15.75" customHeight="1" x14ac:dyDescent="0.25">
      <c r="A8" s="7">
        <v>40725</v>
      </c>
      <c r="B8" s="5">
        <v>80.019997000000004</v>
      </c>
      <c r="C8" s="5">
        <v>83.120002999999997</v>
      </c>
      <c r="D8" s="5">
        <v>79.449996999999996</v>
      </c>
      <c r="E8" s="5">
        <v>83.080001999999993</v>
      </c>
      <c r="F8" s="5">
        <v>56.949440000000003</v>
      </c>
      <c r="G8" s="5">
        <v>841900</v>
      </c>
      <c r="H8" s="6">
        <f t="shared" si="0"/>
        <v>5.0852387661757488E-2</v>
      </c>
    </row>
    <row r="9" spans="1:8" ht="15.75" customHeight="1" x14ac:dyDescent="0.25">
      <c r="A9" s="7">
        <v>40756</v>
      </c>
      <c r="B9" s="5">
        <v>82.849997999999999</v>
      </c>
      <c r="C9" s="5">
        <v>89.660004000000001</v>
      </c>
      <c r="D9" s="5">
        <v>82.760002</v>
      </c>
      <c r="E9" s="5">
        <v>86.949996999999996</v>
      </c>
      <c r="F9" s="5">
        <v>59.845455000000001</v>
      </c>
      <c r="G9" s="5">
        <v>1556900</v>
      </c>
      <c r="H9" s="6">
        <f t="shared" si="0"/>
        <v>5.9822821967014835E-2</v>
      </c>
    </row>
    <row r="10" spans="1:8" ht="15.75" customHeight="1" x14ac:dyDescent="0.25">
      <c r="A10" s="7">
        <v>40787</v>
      </c>
      <c r="B10" s="5">
        <v>86.699996999999996</v>
      </c>
      <c r="C10" s="5">
        <v>94.25</v>
      </c>
      <c r="D10" s="5">
        <v>86</v>
      </c>
      <c r="E10" s="5">
        <v>91.769997000000004</v>
      </c>
      <c r="F10" s="5">
        <v>63.425578999999999</v>
      </c>
      <c r="G10" s="5">
        <v>1400600</v>
      </c>
      <c r="H10" s="6">
        <f t="shared" si="0"/>
        <v>-1.6480101821380283E-3</v>
      </c>
    </row>
    <row r="11" spans="1:8" ht="15.75" customHeight="1" x14ac:dyDescent="0.25">
      <c r="A11" s="7">
        <v>40817</v>
      </c>
      <c r="B11" s="5">
        <v>92.230002999999996</v>
      </c>
      <c r="C11" s="5">
        <v>93.68</v>
      </c>
      <c r="D11" s="5">
        <v>87.75</v>
      </c>
      <c r="E11" s="5">
        <v>91.269997000000004</v>
      </c>
      <c r="F11" s="5">
        <v>63.321052999999999</v>
      </c>
      <c r="G11" s="5">
        <v>1406900</v>
      </c>
      <c r="H11" s="6">
        <f t="shared" si="0"/>
        <v>-8.8673509582981695E-3</v>
      </c>
    </row>
    <row r="12" spans="1:8" ht="15.75" customHeight="1" x14ac:dyDescent="0.25">
      <c r="A12" s="7">
        <v>40848</v>
      </c>
      <c r="B12" s="5">
        <v>92.220000999999996</v>
      </c>
      <c r="C12" s="5">
        <v>92.900002000000001</v>
      </c>
      <c r="D12" s="5">
        <v>89.68</v>
      </c>
      <c r="E12" s="5">
        <v>90.160004000000001</v>
      </c>
      <c r="F12" s="5">
        <v>62.759563</v>
      </c>
      <c r="G12" s="5">
        <v>1593800</v>
      </c>
      <c r="H12" s="6">
        <f t="shared" si="0"/>
        <v>2.4154279085722763E-2</v>
      </c>
    </row>
    <row r="13" spans="1:8" ht="15.75" customHeight="1" x14ac:dyDescent="0.25">
      <c r="A13" s="7">
        <v>40878</v>
      </c>
      <c r="B13" s="5">
        <v>89.43</v>
      </c>
      <c r="C13" s="5">
        <v>93.82</v>
      </c>
      <c r="D13" s="5">
        <v>88.589995999999999</v>
      </c>
      <c r="E13" s="5">
        <v>92.010002</v>
      </c>
      <c r="F13" s="5">
        <v>64.275475</v>
      </c>
      <c r="G13" s="5">
        <v>1501900</v>
      </c>
      <c r="H13" s="6">
        <f t="shared" si="0"/>
        <v>2.5350757812369246E-2</v>
      </c>
    </row>
    <row r="14" spans="1:8" ht="15.75" customHeight="1" x14ac:dyDescent="0.25">
      <c r="A14" s="7">
        <v>40909</v>
      </c>
      <c r="B14" s="5">
        <v>91.239998</v>
      </c>
      <c r="C14" s="5">
        <v>92.900002000000001</v>
      </c>
      <c r="D14" s="5">
        <v>89.510002</v>
      </c>
      <c r="E14" s="5">
        <v>92.849997999999999</v>
      </c>
      <c r="F14" s="5">
        <v>65.904906999999994</v>
      </c>
      <c r="G14" s="5">
        <v>2442800</v>
      </c>
      <c r="H14" s="6">
        <f t="shared" si="0"/>
        <v>-1.0662301670496222E-2</v>
      </c>
    </row>
    <row r="15" spans="1:8" ht="15.75" customHeight="1" x14ac:dyDescent="0.25">
      <c r="A15" s="7">
        <v>40940</v>
      </c>
      <c r="B15" s="5">
        <v>92.169998000000007</v>
      </c>
      <c r="C15" s="5">
        <v>92.550003000000004</v>
      </c>
      <c r="D15" s="5">
        <v>89.699996999999996</v>
      </c>
      <c r="E15" s="5">
        <v>91.860000999999997</v>
      </c>
      <c r="F15" s="5">
        <v>65.202208999999996</v>
      </c>
      <c r="G15" s="5">
        <v>1274700</v>
      </c>
      <c r="H15" s="6">
        <f t="shared" si="0"/>
        <v>-2.897677899225766E-2</v>
      </c>
    </row>
    <row r="16" spans="1:8" ht="15.75" customHeight="1" x14ac:dyDescent="0.25">
      <c r="A16" s="7">
        <v>40969</v>
      </c>
      <c r="B16" s="5">
        <v>90.870002999999997</v>
      </c>
      <c r="C16" s="5">
        <v>91.82</v>
      </c>
      <c r="D16" s="5">
        <v>87.230002999999996</v>
      </c>
      <c r="E16" s="5">
        <v>88.910004000000001</v>
      </c>
      <c r="F16" s="5">
        <v>63.312859000000003</v>
      </c>
      <c r="G16" s="5">
        <v>1112300</v>
      </c>
      <c r="H16" s="6">
        <f t="shared" si="0"/>
        <v>3.2468459527313462E-2</v>
      </c>
    </row>
    <row r="17" spans="1:8" ht="15.75" customHeight="1" x14ac:dyDescent="0.25">
      <c r="A17" s="7">
        <v>41000</v>
      </c>
      <c r="B17" s="5">
        <v>89.019997000000004</v>
      </c>
      <c r="C17" s="5">
        <v>91.879997000000003</v>
      </c>
      <c r="D17" s="5">
        <v>87.620002999999997</v>
      </c>
      <c r="E17" s="5">
        <v>91.489998</v>
      </c>
      <c r="F17" s="5">
        <v>65.368530000000007</v>
      </c>
      <c r="G17" s="5">
        <v>1158900</v>
      </c>
      <c r="H17" s="6">
        <f t="shared" si="0"/>
        <v>5.1269119865476366E-2</v>
      </c>
    </row>
    <row r="18" spans="1:8" ht="15.75" customHeight="1" x14ac:dyDescent="0.25">
      <c r="A18" s="7">
        <v>41030</v>
      </c>
      <c r="B18" s="5">
        <v>91.5</v>
      </c>
      <c r="C18" s="5">
        <v>96.190002000000007</v>
      </c>
      <c r="D18" s="5">
        <v>90.82</v>
      </c>
      <c r="E18" s="5">
        <v>95.669998000000007</v>
      </c>
      <c r="F18" s="5">
        <v>68.719916999999995</v>
      </c>
      <c r="G18" s="5">
        <v>1411100</v>
      </c>
      <c r="H18" s="6">
        <f t="shared" si="0"/>
        <v>-4.0541667126866915E-3</v>
      </c>
    </row>
    <row r="19" spans="1:8" ht="15.75" customHeight="1" x14ac:dyDescent="0.25">
      <c r="A19" s="7">
        <v>41061</v>
      </c>
      <c r="B19" s="5">
        <v>95.940002000000007</v>
      </c>
      <c r="C19" s="5">
        <v>96.980002999999996</v>
      </c>
      <c r="D19" s="5">
        <v>93.75</v>
      </c>
      <c r="E19" s="5">
        <v>94.949996999999996</v>
      </c>
      <c r="F19" s="5">
        <v>68.441315000000003</v>
      </c>
      <c r="G19" s="5">
        <v>1332000</v>
      </c>
      <c r="H19" s="6">
        <f t="shared" si="0"/>
        <v>4.3096439628607236E-2</v>
      </c>
    </row>
    <row r="20" spans="1:8" ht="15.75" customHeight="1" x14ac:dyDescent="0.25">
      <c r="A20" s="7">
        <v>41091</v>
      </c>
      <c r="B20" s="5">
        <v>94.940002000000007</v>
      </c>
      <c r="C20" s="5">
        <v>99.660004000000001</v>
      </c>
      <c r="D20" s="5">
        <v>94.860000999999997</v>
      </c>
      <c r="E20" s="5">
        <v>98.720000999999996</v>
      </c>
      <c r="F20" s="5">
        <v>71.390891999999994</v>
      </c>
      <c r="G20" s="5">
        <v>1314800</v>
      </c>
      <c r="H20" s="6">
        <f t="shared" si="0"/>
        <v>-6.8663660905091007E-3</v>
      </c>
    </row>
    <row r="21" spans="1:8" ht="15.75" customHeight="1" x14ac:dyDescent="0.25">
      <c r="A21" s="7">
        <v>41122</v>
      </c>
      <c r="B21" s="5">
        <v>98.040001000000004</v>
      </c>
      <c r="C21" s="5">
        <v>99</v>
      </c>
      <c r="D21" s="5">
        <v>93.5</v>
      </c>
      <c r="E21" s="5">
        <v>97.720000999999996</v>
      </c>
      <c r="F21" s="5">
        <v>70.900695999999996</v>
      </c>
      <c r="G21" s="5">
        <v>1601200</v>
      </c>
      <c r="H21" s="6">
        <f t="shared" si="0"/>
        <v>-7.5278527590193385E-3</v>
      </c>
    </row>
    <row r="22" spans="1:8" ht="15.75" customHeight="1" x14ac:dyDescent="0.25">
      <c r="A22" s="7">
        <v>41153</v>
      </c>
      <c r="B22" s="5">
        <v>97.309997999999993</v>
      </c>
      <c r="C22" s="5">
        <v>97.540001000000004</v>
      </c>
      <c r="D22" s="5">
        <v>92.860000999999997</v>
      </c>
      <c r="E22" s="5">
        <v>96.669998000000007</v>
      </c>
      <c r="F22" s="5">
        <v>70.366966000000005</v>
      </c>
      <c r="G22" s="5">
        <v>1776000</v>
      </c>
      <c r="H22" s="6">
        <f t="shared" si="0"/>
        <v>4.8531295210311656E-3</v>
      </c>
    </row>
    <row r="23" spans="1:8" ht="15.75" customHeight="1" x14ac:dyDescent="0.25">
      <c r="A23" s="7">
        <v>41183</v>
      </c>
      <c r="B23" s="5">
        <v>96.349997999999999</v>
      </c>
      <c r="C23" s="5">
        <v>97.419998000000007</v>
      </c>
      <c r="D23" s="5">
        <v>95.190002000000007</v>
      </c>
      <c r="E23" s="5">
        <v>96.82</v>
      </c>
      <c r="F23" s="5">
        <v>70.708466000000001</v>
      </c>
      <c r="G23" s="5">
        <v>1746500</v>
      </c>
      <c r="H23" s="6">
        <f t="shared" si="0"/>
        <v>3.9419890681832229E-3</v>
      </c>
    </row>
    <row r="24" spans="1:8" ht="15.75" customHeight="1" x14ac:dyDescent="0.25">
      <c r="A24" s="7">
        <v>41214</v>
      </c>
      <c r="B24" s="5">
        <v>96.379997000000003</v>
      </c>
      <c r="C24" s="5">
        <v>98</v>
      </c>
      <c r="D24" s="5">
        <v>95.57</v>
      </c>
      <c r="E24" s="5">
        <v>96.889999000000003</v>
      </c>
      <c r="F24" s="5">
        <v>70.987198000000006</v>
      </c>
      <c r="G24" s="5">
        <v>1372000</v>
      </c>
      <c r="H24" s="6">
        <f t="shared" si="0"/>
        <v>-3.1169437058214379E-2</v>
      </c>
    </row>
    <row r="25" spans="1:8" ht="15.75" customHeight="1" x14ac:dyDescent="0.25">
      <c r="A25" s="7">
        <v>41244</v>
      </c>
      <c r="B25" s="5">
        <v>96.110000999999997</v>
      </c>
      <c r="C25" s="5">
        <v>97.540001000000004</v>
      </c>
      <c r="D25" s="5">
        <v>93.139999000000003</v>
      </c>
      <c r="E25" s="5">
        <v>93.870002999999997</v>
      </c>
      <c r="F25" s="5">
        <v>68.774567000000005</v>
      </c>
      <c r="G25" s="5">
        <v>1221700</v>
      </c>
      <c r="H25" s="6">
        <f t="shared" si="0"/>
        <v>-1.1619716922390886E-2</v>
      </c>
    </row>
    <row r="26" spans="1:8" ht="15.75" customHeight="1" x14ac:dyDescent="0.25">
      <c r="A26" s="7">
        <v>41275</v>
      </c>
      <c r="B26" s="5">
        <v>92.93</v>
      </c>
      <c r="C26" s="5">
        <v>93.809997999999993</v>
      </c>
      <c r="D26" s="5">
        <v>90.959998999999996</v>
      </c>
      <c r="E26" s="5">
        <v>91.139999000000003</v>
      </c>
      <c r="F26" s="5">
        <v>67.975425999999999</v>
      </c>
      <c r="G26" s="5">
        <v>2757500</v>
      </c>
      <c r="H26" s="6">
        <f t="shared" si="0"/>
        <v>1.4482910338803907E-2</v>
      </c>
    </row>
    <row r="27" spans="1:8" ht="15.75" customHeight="1" x14ac:dyDescent="0.25">
      <c r="A27" s="7">
        <v>41306</v>
      </c>
      <c r="B27" s="5">
        <v>91.589995999999999</v>
      </c>
      <c r="C27" s="5">
        <v>93.099997999999999</v>
      </c>
      <c r="D27" s="5">
        <v>90.330001999999993</v>
      </c>
      <c r="E27" s="5">
        <v>92.459998999999996</v>
      </c>
      <c r="F27" s="5">
        <v>68.959907999999999</v>
      </c>
      <c r="G27" s="5">
        <v>1341200</v>
      </c>
      <c r="H27" s="6">
        <f t="shared" si="0"/>
        <v>-5.3774288677996144E-3</v>
      </c>
    </row>
    <row r="28" spans="1:8" ht="15.75" customHeight="1" x14ac:dyDescent="0.25">
      <c r="A28" s="7">
        <v>41334</v>
      </c>
      <c r="B28" s="5">
        <v>92.400002000000001</v>
      </c>
      <c r="C28" s="5">
        <v>92.57</v>
      </c>
      <c r="D28" s="5">
        <v>90.110000999999997</v>
      </c>
      <c r="E28" s="5">
        <v>91.650002000000001</v>
      </c>
      <c r="F28" s="5">
        <v>68.589080999999993</v>
      </c>
      <c r="G28" s="5">
        <v>1027500</v>
      </c>
      <c r="H28" s="6">
        <f t="shared" si="0"/>
        <v>3.6945384936707459E-2</v>
      </c>
    </row>
    <row r="29" spans="1:8" ht="15.75" customHeight="1" x14ac:dyDescent="0.25">
      <c r="A29" s="7">
        <v>41365</v>
      </c>
      <c r="B29" s="5">
        <v>91.230002999999996</v>
      </c>
      <c r="C29" s="5">
        <v>95.089995999999999</v>
      </c>
      <c r="D29" s="5">
        <v>91.019997000000004</v>
      </c>
      <c r="E29" s="5">
        <v>94.739998</v>
      </c>
      <c r="F29" s="5">
        <v>71.123131000000001</v>
      </c>
      <c r="G29" s="5">
        <v>1805800</v>
      </c>
      <c r="H29" s="6">
        <f t="shared" si="0"/>
        <v>-5.5307028032835111E-2</v>
      </c>
    </row>
    <row r="30" spans="1:8" ht="15.75" customHeight="1" x14ac:dyDescent="0.25">
      <c r="A30" s="7">
        <v>41395</v>
      </c>
      <c r="B30" s="5">
        <v>94.660004000000001</v>
      </c>
      <c r="C30" s="5">
        <v>95.25</v>
      </c>
      <c r="D30" s="5">
        <v>88.629997000000003</v>
      </c>
      <c r="E30" s="5">
        <v>89.010002</v>
      </c>
      <c r="F30" s="5">
        <v>67.189521999999997</v>
      </c>
      <c r="G30" s="5">
        <v>1637100</v>
      </c>
      <c r="H30" s="6">
        <f t="shared" si="0"/>
        <v>-4.0162988508833271E-2</v>
      </c>
    </row>
    <row r="31" spans="1:8" ht="15.75" customHeight="1" x14ac:dyDescent="0.25">
      <c r="A31" s="7">
        <v>41426</v>
      </c>
      <c r="B31" s="5">
        <v>88.629997000000003</v>
      </c>
      <c r="C31" s="5">
        <v>89.720000999999996</v>
      </c>
      <c r="D31" s="5">
        <v>82.5</v>
      </c>
      <c r="E31" s="5">
        <v>85.160004000000001</v>
      </c>
      <c r="F31" s="5">
        <v>64.490989999999996</v>
      </c>
      <c r="G31" s="5">
        <v>2260200</v>
      </c>
      <c r="H31" s="6">
        <f t="shared" si="0"/>
        <v>-6.5108629903183404E-3</v>
      </c>
    </row>
    <row r="32" spans="1:8" ht="15.75" customHeight="1" x14ac:dyDescent="0.25">
      <c r="A32" s="7">
        <v>41456</v>
      </c>
      <c r="B32" s="5">
        <v>84.849997999999999</v>
      </c>
      <c r="C32" s="5">
        <v>85.709998999999996</v>
      </c>
      <c r="D32" s="5">
        <v>82.970000999999996</v>
      </c>
      <c r="E32" s="5">
        <v>84.309997999999993</v>
      </c>
      <c r="F32" s="5">
        <v>64.071098000000006</v>
      </c>
      <c r="G32" s="5">
        <v>2077700</v>
      </c>
      <c r="H32" s="6">
        <f t="shared" si="0"/>
        <v>-1.3726235813845536E-2</v>
      </c>
    </row>
    <row r="33" spans="1:8" ht="15.75" customHeight="1" x14ac:dyDescent="0.25">
      <c r="A33" s="7">
        <v>41487</v>
      </c>
      <c r="B33" s="5">
        <v>83.529999000000004</v>
      </c>
      <c r="C33" s="5">
        <v>84.080001999999993</v>
      </c>
      <c r="D33" s="5">
        <v>80.360000999999997</v>
      </c>
      <c r="E33" s="5">
        <v>82.849997999999999</v>
      </c>
      <c r="F33" s="5">
        <v>63.191642999999999</v>
      </c>
      <c r="G33" s="5">
        <v>1385000</v>
      </c>
      <c r="H33" s="6">
        <f t="shared" si="0"/>
        <v>5.9535245823565614E-3</v>
      </c>
    </row>
    <row r="34" spans="1:8" ht="15.75" customHeight="1" x14ac:dyDescent="0.25">
      <c r="A34" s="7">
        <v>41518</v>
      </c>
      <c r="B34" s="5">
        <v>82.110000999999997</v>
      </c>
      <c r="C34" s="5">
        <v>83.559997999999993</v>
      </c>
      <c r="D34" s="5">
        <v>80.360000999999997</v>
      </c>
      <c r="E34" s="5">
        <v>83.019997000000004</v>
      </c>
      <c r="F34" s="5">
        <v>63.567855999999999</v>
      </c>
      <c r="G34" s="5">
        <v>2811900</v>
      </c>
      <c r="H34" s="6">
        <f t="shared" si="0"/>
        <v>2.3224646745990583E-2</v>
      </c>
    </row>
    <row r="35" spans="1:8" ht="15.75" customHeight="1" x14ac:dyDescent="0.25">
      <c r="A35" s="7">
        <v>41548</v>
      </c>
      <c r="B35" s="5">
        <v>82.529999000000004</v>
      </c>
      <c r="C35" s="5">
        <v>85.129997000000003</v>
      </c>
      <c r="D35" s="5">
        <v>82.089995999999999</v>
      </c>
      <c r="E35" s="5">
        <v>84.620002999999997</v>
      </c>
      <c r="F35" s="5">
        <v>65.044196999999997</v>
      </c>
      <c r="G35" s="5">
        <v>1283300</v>
      </c>
      <c r="H35" s="6">
        <f t="shared" si="0"/>
        <v>-1.7556154932622168E-2</v>
      </c>
    </row>
    <row r="36" spans="1:8" ht="15.75" customHeight="1" x14ac:dyDescent="0.25">
      <c r="A36" s="7">
        <v>41579</v>
      </c>
      <c r="B36" s="5">
        <v>84.099997999999999</v>
      </c>
      <c r="C36" s="5">
        <v>84.099997999999999</v>
      </c>
      <c r="D36" s="5">
        <v>81.449996999999996</v>
      </c>
      <c r="E36" s="5">
        <v>82.809997999999993</v>
      </c>
      <c r="F36" s="5">
        <v>63.902270999999999</v>
      </c>
      <c r="G36" s="5">
        <v>1875700</v>
      </c>
      <c r="H36" s="6">
        <f t="shared" si="0"/>
        <v>-1.0276442287943029E-2</v>
      </c>
    </row>
    <row r="37" spans="1:8" ht="15.75" customHeight="1" x14ac:dyDescent="0.25">
      <c r="A37" s="7">
        <v>41609</v>
      </c>
      <c r="B37" s="5">
        <v>82.5</v>
      </c>
      <c r="C37" s="5">
        <v>83.269997000000004</v>
      </c>
      <c r="D37" s="5">
        <v>81.360000999999997</v>
      </c>
      <c r="E37" s="5">
        <v>81.650002000000001</v>
      </c>
      <c r="F37" s="5">
        <v>63.245583000000003</v>
      </c>
      <c r="G37" s="5">
        <v>1622100</v>
      </c>
      <c r="H37" s="6">
        <f t="shared" si="0"/>
        <v>5.7848355987168205E-2</v>
      </c>
    </row>
    <row r="38" spans="1:8" ht="15.75" customHeight="1" x14ac:dyDescent="0.25">
      <c r="A38" s="7">
        <v>41640</v>
      </c>
      <c r="B38" s="5">
        <v>81.650002000000001</v>
      </c>
      <c r="C38" s="5">
        <v>85.760002</v>
      </c>
      <c r="D38" s="5">
        <v>81.650002000000001</v>
      </c>
      <c r="E38" s="5">
        <v>85.699996999999996</v>
      </c>
      <c r="F38" s="5">
        <v>66.904235999999997</v>
      </c>
      <c r="G38" s="5">
        <v>1348800</v>
      </c>
      <c r="H38" s="6">
        <f t="shared" si="0"/>
        <v>6.3009762192039482E-3</v>
      </c>
    </row>
    <row r="39" spans="1:8" ht="15.75" customHeight="1" x14ac:dyDescent="0.25">
      <c r="A39" s="7">
        <v>41671</v>
      </c>
      <c r="B39" s="5">
        <v>85.550003000000004</v>
      </c>
      <c r="C39" s="5">
        <v>86.389999000000003</v>
      </c>
      <c r="D39" s="5">
        <v>84.43</v>
      </c>
      <c r="E39" s="5">
        <v>86.239998</v>
      </c>
      <c r="F39" s="5">
        <v>67.325798000000006</v>
      </c>
      <c r="G39" s="5">
        <v>2737100</v>
      </c>
      <c r="H39" s="6">
        <f t="shared" si="0"/>
        <v>9.4511616483177498E-3</v>
      </c>
    </row>
    <row r="40" spans="1:8" ht="15.75" customHeight="1" x14ac:dyDescent="0.25">
      <c r="A40" s="7">
        <v>41699</v>
      </c>
      <c r="B40" s="5">
        <v>86.120002999999997</v>
      </c>
      <c r="C40" s="5">
        <v>87.349997999999999</v>
      </c>
      <c r="D40" s="5">
        <v>84.220000999999996</v>
      </c>
      <c r="E40" s="5">
        <v>86.730002999999996</v>
      </c>
      <c r="F40" s="5">
        <v>67.962104999999994</v>
      </c>
      <c r="G40" s="5">
        <v>2356200</v>
      </c>
      <c r="H40" s="6">
        <f t="shared" si="0"/>
        <v>2.3548461307959782E-2</v>
      </c>
    </row>
    <row r="41" spans="1:8" ht="15.75" customHeight="1" x14ac:dyDescent="0.25">
      <c r="A41" s="7">
        <v>41730</v>
      </c>
      <c r="B41" s="5">
        <v>86.019997000000004</v>
      </c>
      <c r="C41" s="5">
        <v>88.599997999999999</v>
      </c>
      <c r="D41" s="5">
        <v>85.589995999999999</v>
      </c>
      <c r="E41" s="5">
        <v>88.480002999999996</v>
      </c>
      <c r="F41" s="5">
        <v>69.562507999999994</v>
      </c>
      <c r="G41" s="5">
        <v>1181600</v>
      </c>
      <c r="H41" s="6">
        <f t="shared" si="0"/>
        <v>2.1141733417662394E-2</v>
      </c>
    </row>
    <row r="42" spans="1:8" ht="15.75" customHeight="1" x14ac:dyDescent="0.25">
      <c r="A42" s="7">
        <v>41760</v>
      </c>
      <c r="B42" s="5">
        <v>88.120002999999997</v>
      </c>
      <c r="C42" s="5">
        <v>90.690002000000007</v>
      </c>
      <c r="D42" s="5">
        <v>88.019997000000004</v>
      </c>
      <c r="E42" s="5">
        <v>90.010002</v>
      </c>
      <c r="F42" s="5">
        <v>71.033180000000002</v>
      </c>
      <c r="G42" s="5">
        <v>1513100</v>
      </c>
      <c r="H42" s="6">
        <f t="shared" si="0"/>
        <v>2.0641339723210137E-3</v>
      </c>
    </row>
    <row r="43" spans="1:8" ht="15.75" customHeight="1" x14ac:dyDescent="0.25">
      <c r="A43" s="7">
        <v>41791</v>
      </c>
      <c r="B43" s="5">
        <v>89.220000999999996</v>
      </c>
      <c r="C43" s="5">
        <v>90</v>
      </c>
      <c r="D43" s="5">
        <v>88</v>
      </c>
      <c r="E43" s="5">
        <v>89.889999000000003</v>
      </c>
      <c r="F43" s="5">
        <v>71.179801999999995</v>
      </c>
      <c r="G43" s="5">
        <v>1344300</v>
      </c>
      <c r="H43" s="6">
        <f t="shared" si="0"/>
        <v>-4.9311741552631247E-5</v>
      </c>
    </row>
    <row r="44" spans="1:8" ht="15.75" customHeight="1" x14ac:dyDescent="0.25">
      <c r="A44" s="7">
        <v>41821</v>
      </c>
      <c r="B44" s="5">
        <v>89.190002000000007</v>
      </c>
      <c r="C44" s="5">
        <v>91.099997999999999</v>
      </c>
      <c r="D44" s="5">
        <v>87.790001000000004</v>
      </c>
      <c r="E44" s="5">
        <v>89.57</v>
      </c>
      <c r="F44" s="5">
        <v>71.176292000000004</v>
      </c>
      <c r="G44" s="5">
        <v>1437800</v>
      </c>
      <c r="H44" s="6">
        <f t="shared" si="0"/>
        <v>3.9858974389955525E-2</v>
      </c>
    </row>
    <row r="45" spans="1:8" ht="15.75" customHeight="1" x14ac:dyDescent="0.25">
      <c r="A45" s="7">
        <v>41852</v>
      </c>
      <c r="B45" s="5">
        <v>89.269997000000004</v>
      </c>
      <c r="C45" s="5">
        <v>93</v>
      </c>
      <c r="D45" s="5">
        <v>88.870002999999997</v>
      </c>
      <c r="E45" s="5">
        <v>92.82</v>
      </c>
      <c r="F45" s="5">
        <v>74.013306</v>
      </c>
      <c r="G45" s="5">
        <v>13564600</v>
      </c>
      <c r="H45" s="6">
        <f t="shared" si="0"/>
        <v>-2.4592550966443839E-2</v>
      </c>
    </row>
    <row r="46" spans="1:8" ht="15.75" customHeight="1" x14ac:dyDescent="0.25">
      <c r="A46" s="7">
        <v>41883</v>
      </c>
      <c r="B46" s="5">
        <v>91.669998000000007</v>
      </c>
      <c r="C46" s="5">
        <v>91.790001000000004</v>
      </c>
      <c r="D46" s="5">
        <v>88.510002</v>
      </c>
      <c r="E46" s="5">
        <v>90.230002999999996</v>
      </c>
      <c r="F46" s="5">
        <v>72.193129999999996</v>
      </c>
      <c r="G46" s="5">
        <v>5418500</v>
      </c>
      <c r="H46" s="6">
        <f t="shared" si="0"/>
        <v>1.9033029874172252E-2</v>
      </c>
    </row>
    <row r="47" spans="1:8" ht="15.75" customHeight="1" x14ac:dyDescent="0.25">
      <c r="A47" s="7">
        <v>41913</v>
      </c>
      <c r="B47" s="5">
        <v>90.480002999999996</v>
      </c>
      <c r="C47" s="5">
        <v>96.370002999999997</v>
      </c>
      <c r="D47" s="5">
        <v>90.370002999999997</v>
      </c>
      <c r="E47" s="5">
        <v>91.669998000000007</v>
      </c>
      <c r="F47" s="5">
        <v>73.567183999999997</v>
      </c>
      <c r="G47" s="5">
        <v>3612100</v>
      </c>
      <c r="H47" s="6">
        <f t="shared" si="0"/>
        <v>1.6938285961849615E-2</v>
      </c>
    </row>
    <row r="48" spans="1:8" ht="15.75" customHeight="1" x14ac:dyDescent="0.25">
      <c r="A48" s="7">
        <v>41944</v>
      </c>
      <c r="B48" s="5">
        <v>91.400002000000001</v>
      </c>
      <c r="C48" s="5">
        <v>93</v>
      </c>
      <c r="D48" s="5">
        <v>90.669998000000007</v>
      </c>
      <c r="E48" s="5">
        <v>92.919998000000007</v>
      </c>
      <c r="F48" s="5">
        <v>74.813286000000005</v>
      </c>
      <c r="G48" s="5">
        <v>1919600</v>
      </c>
      <c r="H48" s="6">
        <f t="shared" si="0"/>
        <v>1.787071617199118E-2</v>
      </c>
    </row>
    <row r="49" spans="1:8" ht="15.75" customHeight="1" x14ac:dyDescent="0.25">
      <c r="A49" s="7">
        <v>41974</v>
      </c>
      <c r="B49" s="5">
        <v>92.889999000000003</v>
      </c>
      <c r="C49" s="5">
        <v>94.830001999999993</v>
      </c>
      <c r="D49" s="5">
        <v>91.400002000000001</v>
      </c>
      <c r="E49" s="5">
        <v>94.269997000000004</v>
      </c>
      <c r="F49" s="5">
        <v>76.150253000000006</v>
      </c>
      <c r="G49" s="5">
        <v>3895900</v>
      </c>
      <c r="H49" s="6">
        <f t="shared" si="0"/>
        <v>7.2704735465553699E-2</v>
      </c>
    </row>
    <row r="50" spans="1:8" ht="15.75" customHeight="1" x14ac:dyDescent="0.25">
      <c r="A50" s="7">
        <v>42005</v>
      </c>
      <c r="B50" s="5">
        <v>94.400002000000001</v>
      </c>
      <c r="C50" s="5">
        <v>100.489998</v>
      </c>
      <c r="D50" s="5">
        <v>94.309997999999993</v>
      </c>
      <c r="E50" s="5">
        <v>100.449997</v>
      </c>
      <c r="F50" s="5">
        <v>81.686736999999994</v>
      </c>
      <c r="G50" s="5">
        <v>3154500</v>
      </c>
      <c r="H50" s="6">
        <f t="shared" si="0"/>
        <v>-4.459903937649011E-2</v>
      </c>
    </row>
    <row r="51" spans="1:8" ht="15.75" customHeight="1" x14ac:dyDescent="0.25">
      <c r="A51" s="7">
        <v>42036</v>
      </c>
      <c r="B51" s="5">
        <v>99.559997999999993</v>
      </c>
      <c r="C51" s="5">
        <v>100.18</v>
      </c>
      <c r="D51" s="5">
        <v>93.809997999999993</v>
      </c>
      <c r="E51" s="5">
        <v>95.970000999999996</v>
      </c>
      <c r="F51" s="5">
        <v>78.043587000000002</v>
      </c>
      <c r="G51" s="5">
        <v>3183600</v>
      </c>
      <c r="H51" s="6">
        <f t="shared" si="0"/>
        <v>6.743641857466098E-3</v>
      </c>
    </row>
    <row r="52" spans="1:8" ht="15.75" customHeight="1" x14ac:dyDescent="0.25">
      <c r="A52" s="7">
        <v>42064</v>
      </c>
      <c r="B52" s="5">
        <v>95.879997000000003</v>
      </c>
      <c r="C52" s="5">
        <v>97.699996999999996</v>
      </c>
      <c r="D52" s="5">
        <v>92.389999000000003</v>
      </c>
      <c r="E52" s="5">
        <v>96.32</v>
      </c>
      <c r="F52" s="5">
        <v>78.569884999999999</v>
      </c>
      <c r="G52" s="5">
        <v>2573400</v>
      </c>
      <c r="H52" s="6">
        <f t="shared" si="0"/>
        <v>-2.5926472973710025E-2</v>
      </c>
    </row>
    <row r="53" spans="1:8" ht="15.75" customHeight="1" x14ac:dyDescent="0.25">
      <c r="A53" s="7">
        <v>42095</v>
      </c>
      <c r="B53" s="5">
        <v>96.620002999999997</v>
      </c>
      <c r="C53" s="5">
        <v>97.25</v>
      </c>
      <c r="D53" s="5">
        <v>92.830001999999993</v>
      </c>
      <c r="E53" s="5">
        <v>93.550003000000004</v>
      </c>
      <c r="F53" s="5">
        <v>76.532844999999995</v>
      </c>
      <c r="G53" s="5">
        <v>2549300</v>
      </c>
      <c r="H53" s="6">
        <f t="shared" si="0"/>
        <v>-2.2869396792971664E-2</v>
      </c>
    </row>
    <row r="54" spans="1:8" ht="15.75" customHeight="1" x14ac:dyDescent="0.25">
      <c r="A54" s="7">
        <v>42125</v>
      </c>
      <c r="B54" s="5">
        <v>92.580001999999993</v>
      </c>
      <c r="C54" s="5">
        <v>92.830001999999993</v>
      </c>
      <c r="D54" s="5">
        <v>89.080001999999993</v>
      </c>
      <c r="E54" s="5">
        <v>91.029999000000004</v>
      </c>
      <c r="F54" s="5">
        <v>74.782584999999997</v>
      </c>
      <c r="G54" s="5">
        <v>8709600</v>
      </c>
      <c r="H54" s="6">
        <f t="shared" si="0"/>
        <v>-3.4494835930049692E-2</v>
      </c>
    </row>
    <row r="55" spans="1:8" ht="15.75" customHeight="1" x14ac:dyDescent="0.25">
      <c r="A55" s="7">
        <v>42156</v>
      </c>
      <c r="B55" s="5">
        <v>90.699996999999996</v>
      </c>
      <c r="C55" s="5">
        <v>90.790001000000004</v>
      </c>
      <c r="D55" s="5">
        <v>86.410004000000001</v>
      </c>
      <c r="E55" s="5">
        <v>87.610000999999997</v>
      </c>
      <c r="F55" s="5">
        <v>72.202972000000003</v>
      </c>
      <c r="G55" s="5">
        <v>2944100</v>
      </c>
      <c r="H55" s="6">
        <f t="shared" si="0"/>
        <v>3.0676091837327717E-2</v>
      </c>
    </row>
    <row r="56" spans="1:8" ht="15.75" customHeight="1" x14ac:dyDescent="0.25">
      <c r="A56" s="7">
        <v>42186</v>
      </c>
      <c r="B56" s="5">
        <v>86.709998999999996</v>
      </c>
      <c r="C56" s="5">
        <v>90</v>
      </c>
      <c r="D56" s="5">
        <v>86.379997000000003</v>
      </c>
      <c r="E56" s="5">
        <v>89.989998</v>
      </c>
      <c r="F56" s="5">
        <v>74.417877000000004</v>
      </c>
      <c r="G56" s="5">
        <v>1679800</v>
      </c>
      <c r="H56" s="6">
        <f t="shared" si="0"/>
        <v>-1.1148638384295874E-2</v>
      </c>
    </row>
    <row r="57" spans="1:8" ht="15.75" customHeight="1" x14ac:dyDescent="0.25">
      <c r="A57" s="7">
        <v>42217</v>
      </c>
      <c r="B57" s="5">
        <v>89.550003000000004</v>
      </c>
      <c r="C57" s="5">
        <v>91.830001999999993</v>
      </c>
      <c r="D57" s="5">
        <v>88.440002000000007</v>
      </c>
      <c r="E57" s="5">
        <v>88.68</v>
      </c>
      <c r="F57" s="5">
        <v>73.588218999999995</v>
      </c>
      <c r="G57" s="5">
        <v>7524300</v>
      </c>
      <c r="H57" s="6">
        <f t="shared" si="0"/>
        <v>1.1026656318452423E-2</v>
      </c>
    </row>
    <row r="58" spans="1:8" ht="15.75" customHeight="1" x14ac:dyDescent="0.25">
      <c r="A58" s="7">
        <v>42248</v>
      </c>
      <c r="B58" s="5">
        <v>88.620002999999997</v>
      </c>
      <c r="C58" s="5">
        <v>89.75</v>
      </c>
      <c r="D58" s="5">
        <v>87.160004000000001</v>
      </c>
      <c r="E58" s="5">
        <v>89.339995999999999</v>
      </c>
      <c r="F58" s="5">
        <v>74.399651000000006</v>
      </c>
      <c r="G58" s="5">
        <v>5485800</v>
      </c>
      <c r="H58" s="6">
        <f t="shared" si="0"/>
        <v>6.339182962027564E-3</v>
      </c>
    </row>
    <row r="59" spans="1:8" ht="15.75" customHeight="1" x14ac:dyDescent="0.25">
      <c r="A59" s="7">
        <v>42278</v>
      </c>
      <c r="B59" s="5">
        <v>89.410004000000001</v>
      </c>
      <c r="C59" s="5">
        <v>90.849997999999999</v>
      </c>
      <c r="D59" s="5">
        <v>88.790001000000004</v>
      </c>
      <c r="E59" s="5">
        <v>89.660004000000001</v>
      </c>
      <c r="F59" s="5">
        <v>74.871284000000003</v>
      </c>
      <c r="G59" s="5">
        <v>2746800</v>
      </c>
      <c r="H59" s="6">
        <f t="shared" si="0"/>
        <v>-8.7607553250990105E-3</v>
      </c>
    </row>
    <row r="60" spans="1:8" ht="15.75" customHeight="1" x14ac:dyDescent="0.25">
      <c r="A60" s="7">
        <v>42309</v>
      </c>
      <c r="B60" s="5">
        <v>88.830001999999993</v>
      </c>
      <c r="C60" s="5">
        <v>89.190002000000007</v>
      </c>
      <c r="D60" s="5">
        <v>86.830001999999993</v>
      </c>
      <c r="E60" s="5">
        <v>88.589995999999999</v>
      </c>
      <c r="F60" s="5">
        <v>74.215355000000002</v>
      </c>
      <c r="G60" s="5">
        <v>4021700</v>
      </c>
      <c r="H60" s="6">
        <f t="shared" si="0"/>
        <v>-1.6791579047220149E-2</v>
      </c>
    </row>
    <row r="61" spans="1:8" ht="15.75" customHeight="1" x14ac:dyDescent="0.25">
      <c r="A61" s="7">
        <v>42339</v>
      </c>
      <c r="B61" s="5">
        <v>88.459998999999996</v>
      </c>
      <c r="C61" s="5">
        <v>89.339995999999999</v>
      </c>
      <c r="D61" s="5">
        <v>86.300003000000004</v>
      </c>
      <c r="E61" s="5">
        <v>86.809997999999993</v>
      </c>
      <c r="F61" s="5">
        <v>72.969161999999997</v>
      </c>
      <c r="G61" s="5">
        <v>2943600</v>
      </c>
      <c r="H61" s="6">
        <f t="shared" si="0"/>
        <v>3.2098408914165773E-2</v>
      </c>
    </row>
    <row r="62" spans="1:8" ht="15.75" customHeight="1" x14ac:dyDescent="0.25">
      <c r="A62" s="7">
        <v>42370</v>
      </c>
      <c r="B62" s="5">
        <v>87.529999000000004</v>
      </c>
      <c r="C62" s="5">
        <v>89.279999000000004</v>
      </c>
      <c r="D62" s="5">
        <v>86.809997999999993</v>
      </c>
      <c r="E62" s="5">
        <v>88.839995999999999</v>
      </c>
      <c r="F62" s="5">
        <v>75.311356000000004</v>
      </c>
      <c r="G62" s="5">
        <v>2565100</v>
      </c>
      <c r="H62" s="6">
        <f t="shared" si="0"/>
        <v>1.7672195412335948E-2</v>
      </c>
    </row>
    <row r="63" spans="1:8" ht="15.75" customHeight="1" x14ac:dyDescent="0.25">
      <c r="A63" s="7">
        <v>42401</v>
      </c>
      <c r="B63" s="5">
        <v>88.699996999999996</v>
      </c>
      <c r="C63" s="5">
        <v>91.489998</v>
      </c>
      <c r="D63" s="5">
        <v>88.029999000000004</v>
      </c>
      <c r="E63" s="5">
        <v>90.410004000000001</v>
      </c>
      <c r="F63" s="5">
        <v>76.642273000000003</v>
      </c>
      <c r="G63" s="5">
        <v>3478700</v>
      </c>
      <c r="H63" s="6">
        <f t="shared" si="0"/>
        <v>3.2599163649543662E-2</v>
      </c>
    </row>
    <row r="64" spans="1:8" ht="15.75" customHeight="1" x14ac:dyDescent="0.25">
      <c r="A64" s="7">
        <v>42430</v>
      </c>
      <c r="B64" s="5">
        <v>90.410004000000001</v>
      </c>
      <c r="C64" s="5">
        <v>93.139999000000003</v>
      </c>
      <c r="D64" s="5">
        <v>89.150002000000001</v>
      </c>
      <c r="E64" s="5">
        <v>93.040001000000004</v>
      </c>
      <c r="F64" s="5">
        <v>79.140747000000005</v>
      </c>
      <c r="G64" s="5">
        <v>3902600</v>
      </c>
      <c r="H64" s="6">
        <f t="shared" si="0"/>
        <v>1.1102333921614371E-2</v>
      </c>
    </row>
    <row r="65" spans="1:8" ht="15.75" customHeight="1" x14ac:dyDescent="0.25">
      <c r="A65" s="7">
        <v>42461</v>
      </c>
      <c r="B65" s="5">
        <v>93.010002</v>
      </c>
      <c r="C65" s="5">
        <v>94.489998</v>
      </c>
      <c r="D65" s="5">
        <v>92.18</v>
      </c>
      <c r="E65" s="5">
        <v>93.779999000000004</v>
      </c>
      <c r="F65" s="5">
        <v>80.019394000000005</v>
      </c>
      <c r="G65" s="5">
        <v>4080100</v>
      </c>
      <c r="H65" s="6">
        <f t="shared" si="0"/>
        <v>7.5292997095177802E-4</v>
      </c>
    </row>
    <row r="66" spans="1:8" ht="15.75" customHeight="1" x14ac:dyDescent="0.25">
      <c r="A66" s="7">
        <v>42491</v>
      </c>
      <c r="B66" s="5">
        <v>93.309997999999993</v>
      </c>
      <c r="C66" s="5">
        <v>94.860000999999997</v>
      </c>
      <c r="D66" s="5">
        <v>92.800003000000004</v>
      </c>
      <c r="E66" s="5">
        <v>93.550003000000004</v>
      </c>
      <c r="F66" s="5">
        <v>80.079643000000004</v>
      </c>
      <c r="G66" s="5">
        <v>3132500</v>
      </c>
      <c r="H66" s="6">
        <f t="shared" si="0"/>
        <v>5.1354025142194899E-2</v>
      </c>
    </row>
    <row r="67" spans="1:8" ht="15.75" customHeight="1" x14ac:dyDescent="0.25">
      <c r="A67" s="7">
        <v>42522</v>
      </c>
      <c r="B67" s="5">
        <v>93.730002999999996</v>
      </c>
      <c r="C67" s="5">
        <v>98.660004000000001</v>
      </c>
      <c r="D67" s="5">
        <v>93.269997000000004</v>
      </c>
      <c r="E67" s="5">
        <v>98.050003000000004</v>
      </c>
      <c r="F67" s="5">
        <v>84.192054999999996</v>
      </c>
      <c r="G67" s="5">
        <v>4640800</v>
      </c>
      <c r="H67" s="6">
        <f t="shared" ref="H67:H108" si="1">(F68-F67)/F67</f>
        <v>2.7582222574327225E-2</v>
      </c>
    </row>
    <row r="68" spans="1:8" ht="15.75" customHeight="1" x14ac:dyDescent="0.25">
      <c r="A68" s="7">
        <v>42552</v>
      </c>
      <c r="B68" s="5">
        <v>99.160004000000001</v>
      </c>
      <c r="C68" s="5">
        <v>101.239998</v>
      </c>
      <c r="D68" s="5">
        <v>97.959998999999996</v>
      </c>
      <c r="E68" s="5">
        <v>100.44000200000001</v>
      </c>
      <c r="F68" s="5">
        <v>86.514258999999996</v>
      </c>
      <c r="G68" s="5">
        <v>9040100</v>
      </c>
      <c r="H68" s="6">
        <f t="shared" si="1"/>
        <v>-3.6054981410636273E-3</v>
      </c>
    </row>
    <row r="69" spans="1:8" ht="15.75" customHeight="1" x14ac:dyDescent="0.25">
      <c r="A69" s="7">
        <v>42583</v>
      </c>
      <c r="B69" s="5">
        <v>99.379997000000003</v>
      </c>
      <c r="C69" s="5">
        <v>100.25</v>
      </c>
      <c r="D69" s="5">
        <v>97.660004000000001</v>
      </c>
      <c r="E69" s="5">
        <v>99.790001000000004</v>
      </c>
      <c r="F69" s="5">
        <v>86.202331999999998</v>
      </c>
      <c r="G69" s="5">
        <v>3476200</v>
      </c>
      <c r="H69" s="6">
        <f t="shared" si="1"/>
        <v>-8.5985956853232345E-3</v>
      </c>
    </row>
    <row r="70" spans="1:8" ht="15.75" customHeight="1" x14ac:dyDescent="0.25">
      <c r="A70" s="7">
        <v>42614</v>
      </c>
      <c r="B70" s="5">
        <v>98.93</v>
      </c>
      <c r="C70" s="5">
        <v>100.16999800000001</v>
      </c>
      <c r="D70" s="5">
        <v>95.830001999999993</v>
      </c>
      <c r="E70" s="5">
        <v>98.599997999999999</v>
      </c>
      <c r="F70" s="5">
        <v>85.461112999999997</v>
      </c>
      <c r="G70" s="5">
        <v>6864600</v>
      </c>
      <c r="H70" s="6">
        <f t="shared" si="1"/>
        <v>-3.0544406787681347E-2</v>
      </c>
    </row>
    <row r="71" spans="1:8" ht="15.75" customHeight="1" x14ac:dyDescent="0.25">
      <c r="A71" s="7">
        <v>42644</v>
      </c>
      <c r="B71" s="5">
        <v>98.389999000000003</v>
      </c>
      <c r="C71" s="5">
        <v>98.519997000000004</v>
      </c>
      <c r="D71" s="5">
        <v>94.760002</v>
      </c>
      <c r="E71" s="5">
        <v>95.300003000000004</v>
      </c>
      <c r="F71" s="5">
        <v>82.850753999999995</v>
      </c>
      <c r="G71" s="5">
        <v>3526200</v>
      </c>
      <c r="H71" s="6">
        <f t="shared" si="1"/>
        <v>-6.3198905830114657E-2</v>
      </c>
    </row>
    <row r="72" spans="1:8" ht="15.75" customHeight="1" x14ac:dyDescent="0.25">
      <c r="A72" s="7">
        <v>42675</v>
      </c>
      <c r="B72" s="5">
        <v>94.699996999999996</v>
      </c>
      <c r="C72" s="5">
        <v>95.339995999999999</v>
      </c>
      <c r="D72" s="5">
        <v>88.25</v>
      </c>
      <c r="E72" s="5">
        <v>89.019997000000004</v>
      </c>
      <c r="F72" s="5">
        <v>77.614677</v>
      </c>
      <c r="G72" s="5">
        <v>4879100</v>
      </c>
      <c r="H72" s="6">
        <f t="shared" si="1"/>
        <v>4.323267363465293E-3</v>
      </c>
    </row>
    <row r="73" spans="1:8" ht="15.75" customHeight="1" x14ac:dyDescent="0.25">
      <c r="A73" s="7">
        <v>42705</v>
      </c>
      <c r="B73" s="5">
        <v>87.830001999999993</v>
      </c>
      <c r="C73" s="5">
        <v>89.440002000000007</v>
      </c>
      <c r="D73" s="5">
        <v>87.220000999999996</v>
      </c>
      <c r="E73" s="5">
        <v>89.129997000000003</v>
      </c>
      <c r="F73" s="5">
        <v>77.950226000000001</v>
      </c>
      <c r="G73" s="5">
        <v>6697500</v>
      </c>
      <c r="H73" s="6">
        <f t="shared" si="1"/>
        <v>1.4173698482926817E-2</v>
      </c>
    </row>
    <row r="74" spans="1:8" ht="15.75" customHeight="1" x14ac:dyDescent="0.25">
      <c r="A74" s="7">
        <v>42736</v>
      </c>
      <c r="B74" s="5">
        <v>88.550003000000004</v>
      </c>
      <c r="C74" s="5">
        <v>91.449996999999996</v>
      </c>
      <c r="D74" s="5">
        <v>88.5</v>
      </c>
      <c r="E74" s="5">
        <v>89.629997000000003</v>
      </c>
      <c r="F74" s="5">
        <v>79.055069000000003</v>
      </c>
      <c r="G74" s="5">
        <v>4956100</v>
      </c>
      <c r="H74" s="6">
        <f t="shared" si="1"/>
        <v>1.4727025284109125E-2</v>
      </c>
    </row>
    <row r="75" spans="1:8" ht="15.75" customHeight="1" x14ac:dyDescent="0.25">
      <c r="A75" s="7">
        <v>42767</v>
      </c>
      <c r="B75" s="5">
        <v>88.949996999999996</v>
      </c>
      <c r="C75" s="5">
        <v>91.150002000000001</v>
      </c>
      <c r="D75" s="5">
        <v>88.620002999999997</v>
      </c>
      <c r="E75" s="5">
        <v>90.949996999999996</v>
      </c>
      <c r="F75" s="5">
        <v>80.219314999999995</v>
      </c>
      <c r="G75" s="5">
        <v>2526000</v>
      </c>
      <c r="H75" s="6">
        <f t="shared" si="1"/>
        <v>-6.8031745222455978E-3</v>
      </c>
    </row>
    <row r="76" spans="1:8" ht="15.75" customHeight="1" x14ac:dyDescent="0.25">
      <c r="A76" s="7">
        <v>42795</v>
      </c>
      <c r="B76" s="5">
        <v>89.559997999999993</v>
      </c>
      <c r="C76" s="5">
        <v>90.769997000000004</v>
      </c>
      <c r="D76" s="5">
        <v>87.370002999999997</v>
      </c>
      <c r="E76" s="5">
        <v>90.040001000000004</v>
      </c>
      <c r="F76" s="5">
        <v>79.673569000000001</v>
      </c>
      <c r="G76" s="5">
        <v>4453600</v>
      </c>
      <c r="H76" s="6">
        <f t="shared" si="1"/>
        <v>1.5553903453226674E-2</v>
      </c>
    </row>
    <row r="77" spans="1:8" ht="15.75" customHeight="1" x14ac:dyDescent="0.25">
      <c r="A77" s="7">
        <v>42826</v>
      </c>
      <c r="B77" s="5">
        <v>89.800003000000004</v>
      </c>
      <c r="C77" s="5">
        <v>92.489998</v>
      </c>
      <c r="D77" s="5">
        <v>89.800003000000004</v>
      </c>
      <c r="E77" s="5">
        <v>91.169998000000007</v>
      </c>
      <c r="F77" s="5">
        <v>80.912803999999994</v>
      </c>
      <c r="G77" s="5">
        <v>2894400</v>
      </c>
      <c r="H77" s="6">
        <f t="shared" si="1"/>
        <v>1.9087720652963731E-2</v>
      </c>
    </row>
    <row r="78" spans="1:8" ht="15.75" customHeight="1" x14ac:dyDescent="0.25">
      <c r="A78" s="7">
        <v>42856</v>
      </c>
      <c r="B78" s="5">
        <v>90.779999000000004</v>
      </c>
      <c r="C78" s="5">
        <v>92.809997999999993</v>
      </c>
      <c r="D78" s="5">
        <v>89.900002000000001</v>
      </c>
      <c r="E78" s="5">
        <v>92.610000999999997</v>
      </c>
      <c r="F78" s="5">
        <v>82.457245</v>
      </c>
      <c r="G78" s="5">
        <v>2516600</v>
      </c>
      <c r="H78" s="6">
        <f t="shared" si="1"/>
        <v>8.9103874377563178E-3</v>
      </c>
    </row>
    <row r="79" spans="1:8" ht="15.75" customHeight="1" x14ac:dyDescent="0.25">
      <c r="A79" s="7">
        <v>42887</v>
      </c>
      <c r="B79" s="5">
        <v>92.029999000000004</v>
      </c>
      <c r="C79" s="5">
        <v>95.120002999999997</v>
      </c>
      <c r="D79" s="5">
        <v>92</v>
      </c>
      <c r="E79" s="5">
        <v>93.139999000000003</v>
      </c>
      <c r="F79" s="5">
        <v>83.191970999999995</v>
      </c>
      <c r="G79" s="5">
        <v>3810700</v>
      </c>
      <c r="H79" s="6">
        <f t="shared" si="1"/>
        <v>4.0461717152970198E-3</v>
      </c>
    </row>
    <row r="80" spans="1:8" ht="15.75" customHeight="1" x14ac:dyDescent="0.25">
      <c r="A80" s="7">
        <v>42917</v>
      </c>
      <c r="B80" s="5">
        <v>93.160004000000001</v>
      </c>
      <c r="C80" s="5">
        <v>94.339995999999999</v>
      </c>
      <c r="D80" s="5">
        <v>91.849997999999999</v>
      </c>
      <c r="E80" s="5">
        <v>93.220000999999996</v>
      </c>
      <c r="F80" s="5">
        <v>83.528580000000005</v>
      </c>
      <c r="G80" s="5">
        <v>3808600</v>
      </c>
      <c r="H80" s="6">
        <f t="shared" si="1"/>
        <v>2.067242134368856E-2</v>
      </c>
    </row>
    <row r="81" spans="1:8" ht="15.75" customHeight="1" x14ac:dyDescent="0.25">
      <c r="A81" s="7">
        <v>42948</v>
      </c>
      <c r="B81" s="5">
        <v>92.709998999999996</v>
      </c>
      <c r="C81" s="5">
        <v>95.010002</v>
      </c>
      <c r="D81" s="5">
        <v>92.660004000000001</v>
      </c>
      <c r="E81" s="5">
        <v>94.860000999999997</v>
      </c>
      <c r="F81" s="5">
        <v>85.255318000000003</v>
      </c>
      <c r="G81" s="5">
        <v>3411200</v>
      </c>
      <c r="H81" s="6">
        <f t="shared" si="1"/>
        <v>-8.4061266418594682E-3</v>
      </c>
    </row>
    <row r="82" spans="1:8" ht="15.75" customHeight="1" x14ac:dyDescent="0.25">
      <c r="A82" s="7">
        <v>42979</v>
      </c>
      <c r="B82" s="5">
        <v>94.209998999999996</v>
      </c>
      <c r="C82" s="5">
        <v>95.360000999999997</v>
      </c>
      <c r="D82" s="5">
        <v>93.080001999999993</v>
      </c>
      <c r="E82" s="5">
        <v>93.769997000000004</v>
      </c>
      <c r="F82" s="5">
        <v>84.538651000000002</v>
      </c>
      <c r="G82" s="5">
        <v>3929600</v>
      </c>
      <c r="H82" s="6">
        <f t="shared" si="1"/>
        <v>2.5259452034552001E-4</v>
      </c>
    </row>
    <row r="83" spans="1:8" ht="15.75" customHeight="1" x14ac:dyDescent="0.25">
      <c r="A83" s="7">
        <v>43009</v>
      </c>
      <c r="B83" s="5">
        <v>93.769997000000004</v>
      </c>
      <c r="C83" s="5">
        <v>94.339995999999999</v>
      </c>
      <c r="D83" s="5">
        <v>92.449996999999996</v>
      </c>
      <c r="E83" s="5">
        <v>93.5</v>
      </c>
      <c r="F83" s="5">
        <v>84.560005000000004</v>
      </c>
      <c r="G83" s="5">
        <v>4327300</v>
      </c>
      <c r="H83" s="6">
        <f t="shared" si="1"/>
        <v>7.4790795010004647E-3</v>
      </c>
    </row>
    <row r="84" spans="1:8" ht="15.75" customHeight="1" x14ac:dyDescent="0.25">
      <c r="A84" s="7">
        <v>43040</v>
      </c>
      <c r="B84" s="5">
        <v>93.480002999999996</v>
      </c>
      <c r="C84" s="5">
        <v>94.959998999999996</v>
      </c>
      <c r="D84" s="5">
        <v>92.699996999999996</v>
      </c>
      <c r="E84" s="5">
        <v>93.910004000000001</v>
      </c>
      <c r="F84" s="5">
        <v>85.192436000000001</v>
      </c>
      <c r="G84" s="5">
        <v>3215200</v>
      </c>
      <c r="H84" s="6">
        <f t="shared" si="1"/>
        <v>1.5641470799121097E-2</v>
      </c>
    </row>
    <row r="85" spans="1:8" ht="15.75" customHeight="1" x14ac:dyDescent="0.25">
      <c r="A85" s="7">
        <v>43070</v>
      </c>
      <c r="B85" s="5">
        <v>94.269997000000004</v>
      </c>
      <c r="C85" s="5">
        <v>95.980002999999996</v>
      </c>
      <c r="D85" s="5">
        <v>93.339995999999999</v>
      </c>
      <c r="E85" s="5">
        <v>95.080001999999993</v>
      </c>
      <c r="F85" s="5">
        <v>86.524970999999994</v>
      </c>
      <c r="G85" s="5">
        <v>2719400</v>
      </c>
      <c r="H85" s="6">
        <f t="shared" si="1"/>
        <v>-1.5640768027532653E-2</v>
      </c>
    </row>
    <row r="86" spans="1:8" ht="15.75" customHeight="1" x14ac:dyDescent="0.25">
      <c r="A86" s="7">
        <v>43101</v>
      </c>
      <c r="B86" s="5">
        <v>94.879997000000003</v>
      </c>
      <c r="C86" s="5">
        <v>94.879997000000003</v>
      </c>
      <c r="D86" s="5">
        <v>92.440002000000007</v>
      </c>
      <c r="E86" s="5">
        <v>93.019997000000004</v>
      </c>
      <c r="F86" s="5">
        <v>85.171654000000004</v>
      </c>
      <c r="G86" s="5">
        <v>4542200</v>
      </c>
      <c r="H86" s="6">
        <f t="shared" si="1"/>
        <v>-3.4293627783722504E-2</v>
      </c>
    </row>
    <row r="87" spans="1:8" ht="15.75" customHeight="1" x14ac:dyDescent="0.25">
      <c r="A87" s="7">
        <v>43132</v>
      </c>
      <c r="B87" s="5">
        <v>92.650002000000001</v>
      </c>
      <c r="C87" s="5">
        <v>92.730002999999996</v>
      </c>
      <c r="D87" s="5">
        <v>88.690002000000007</v>
      </c>
      <c r="E87" s="5">
        <v>89.830001999999993</v>
      </c>
      <c r="F87" s="5">
        <v>82.250809000000004</v>
      </c>
      <c r="G87" s="5">
        <v>7357400</v>
      </c>
      <c r="H87" s="6">
        <f t="shared" si="1"/>
        <v>1.5045481193990318E-2</v>
      </c>
    </row>
    <row r="88" spans="1:8" ht="15.75" customHeight="1" x14ac:dyDescent="0.25">
      <c r="A88" s="7">
        <v>43160</v>
      </c>
      <c r="B88" s="5">
        <v>89.379997000000003</v>
      </c>
      <c r="C88" s="5">
        <v>91.199996999999996</v>
      </c>
      <c r="D88" s="5">
        <v>88.790001000000004</v>
      </c>
      <c r="E88" s="5">
        <v>90.910004000000001</v>
      </c>
      <c r="F88" s="5">
        <v>83.488311999999993</v>
      </c>
      <c r="G88" s="5">
        <v>4203900</v>
      </c>
      <c r="H88" s="6">
        <f t="shared" si="1"/>
        <v>-2.2229231320427183E-2</v>
      </c>
    </row>
    <row r="89" spans="1:8" ht="15.75" customHeight="1" x14ac:dyDescent="0.25">
      <c r="A89" s="7">
        <v>43191</v>
      </c>
      <c r="B89" s="5">
        <v>90.480002999999996</v>
      </c>
      <c r="C89" s="5">
        <v>91.339995999999999</v>
      </c>
      <c r="D89" s="5">
        <v>87.459998999999996</v>
      </c>
      <c r="E89" s="5">
        <v>88.620002999999997</v>
      </c>
      <c r="F89" s="5">
        <v>81.632430999999997</v>
      </c>
      <c r="G89" s="5">
        <v>2294100</v>
      </c>
      <c r="H89" s="6">
        <f t="shared" si="1"/>
        <v>1.4388129639309631E-2</v>
      </c>
    </row>
    <row r="90" spans="1:8" ht="15.75" customHeight="1" x14ac:dyDescent="0.25">
      <c r="A90" s="7">
        <v>43221</v>
      </c>
      <c r="B90" s="5">
        <v>88.260002</v>
      </c>
      <c r="C90" s="5">
        <v>89.980002999999996</v>
      </c>
      <c r="D90" s="5">
        <v>86.510002</v>
      </c>
      <c r="E90" s="5">
        <v>89.459998999999996</v>
      </c>
      <c r="F90" s="5">
        <v>82.806968999999995</v>
      </c>
      <c r="G90" s="5">
        <v>4110400</v>
      </c>
      <c r="H90" s="6">
        <f t="shared" si="1"/>
        <v>-5.9580734080485276E-3</v>
      </c>
    </row>
    <row r="91" spans="1:8" ht="15.75" customHeight="1" x14ac:dyDescent="0.25">
      <c r="A91" s="7">
        <v>43252</v>
      </c>
      <c r="B91" s="5">
        <v>88.519997000000004</v>
      </c>
      <c r="C91" s="5">
        <v>89.050003000000004</v>
      </c>
      <c r="D91" s="5">
        <v>87.330001999999993</v>
      </c>
      <c r="E91" s="5">
        <v>88.639999000000003</v>
      </c>
      <c r="F91" s="5">
        <v>82.313598999999996</v>
      </c>
      <c r="G91" s="5">
        <v>4058800</v>
      </c>
      <c r="H91" s="6">
        <f t="shared" si="1"/>
        <v>4.2140059991789425E-3</v>
      </c>
    </row>
    <row r="92" spans="1:8" ht="15.75" customHeight="1" x14ac:dyDescent="0.25">
      <c r="A92" s="7">
        <v>43282</v>
      </c>
      <c r="B92" s="5">
        <v>88.440002000000007</v>
      </c>
      <c r="C92" s="5">
        <v>89.889999000000003</v>
      </c>
      <c r="D92" s="5">
        <v>87.879997000000003</v>
      </c>
      <c r="E92" s="5">
        <v>88.720000999999996</v>
      </c>
      <c r="F92" s="5">
        <v>82.660469000000006</v>
      </c>
      <c r="G92" s="5">
        <v>1714400</v>
      </c>
      <c r="H92" s="6">
        <f t="shared" si="1"/>
        <v>4.7294432844312961E-3</v>
      </c>
    </row>
    <row r="93" spans="1:8" ht="15.75" customHeight="1" x14ac:dyDescent="0.25">
      <c r="A93" s="7">
        <v>43313</v>
      </c>
      <c r="B93" s="5">
        <v>87.800003000000004</v>
      </c>
      <c r="C93" s="5">
        <v>89.779999000000004</v>
      </c>
      <c r="D93" s="5">
        <v>87.629997000000003</v>
      </c>
      <c r="E93" s="5">
        <v>88.849997999999999</v>
      </c>
      <c r="F93" s="5">
        <v>83.051406999999998</v>
      </c>
      <c r="G93" s="5">
        <v>1873500</v>
      </c>
      <c r="H93" s="6">
        <f t="shared" si="1"/>
        <v>-1.2721072865147152E-2</v>
      </c>
    </row>
    <row r="94" spans="1:8" ht="15.75" customHeight="1" x14ac:dyDescent="0.25">
      <c r="A94" s="7">
        <v>43344</v>
      </c>
      <c r="B94" s="5">
        <v>88.349997999999999</v>
      </c>
      <c r="C94" s="5">
        <v>88.470000999999996</v>
      </c>
      <c r="D94" s="5">
        <v>86.540001000000004</v>
      </c>
      <c r="E94" s="5">
        <v>87.43</v>
      </c>
      <c r="F94" s="5">
        <v>81.994904000000005</v>
      </c>
      <c r="G94" s="5">
        <v>2062200</v>
      </c>
      <c r="H94" s="6">
        <f t="shared" si="1"/>
        <v>-3.2162132905235313E-2</v>
      </c>
    </row>
    <row r="95" spans="1:8" ht="15.75" customHeight="1" x14ac:dyDescent="0.25">
      <c r="A95" s="7">
        <v>43374</v>
      </c>
      <c r="B95" s="5">
        <v>87.110000999999997</v>
      </c>
      <c r="C95" s="5">
        <v>87.260002</v>
      </c>
      <c r="D95" s="5">
        <v>84.209998999999996</v>
      </c>
      <c r="E95" s="5">
        <v>84.339995999999999</v>
      </c>
      <c r="F95" s="5">
        <v>79.357772999999995</v>
      </c>
      <c r="G95" s="5">
        <v>2509100</v>
      </c>
      <c r="H95" s="6">
        <f t="shared" si="1"/>
        <v>3.8193234076768267E-3</v>
      </c>
    </row>
    <row r="96" spans="1:8" ht="15.75" customHeight="1" x14ac:dyDescent="0.25">
      <c r="A96" s="7">
        <v>43405</v>
      </c>
      <c r="B96" s="5">
        <v>83.769997000000004</v>
      </c>
      <c r="C96" s="5">
        <v>84.790001000000004</v>
      </c>
      <c r="D96" s="5">
        <v>83.459998999999996</v>
      </c>
      <c r="E96" s="5">
        <v>84.389999000000003</v>
      </c>
      <c r="F96" s="5">
        <v>79.660865999999999</v>
      </c>
      <c r="G96" s="5">
        <v>2978000</v>
      </c>
      <c r="H96" s="6">
        <f t="shared" si="1"/>
        <v>4.0548931516762629E-2</v>
      </c>
    </row>
    <row r="97" spans="1:8" ht="15.75" customHeight="1" x14ac:dyDescent="0.25">
      <c r="A97" s="7">
        <v>43435</v>
      </c>
      <c r="B97" s="5">
        <v>84.160004000000001</v>
      </c>
      <c r="C97" s="5">
        <v>88.25</v>
      </c>
      <c r="D97" s="5">
        <v>84.160004000000001</v>
      </c>
      <c r="E97" s="5">
        <v>87.510002</v>
      </c>
      <c r="F97" s="5">
        <v>82.891029000000003</v>
      </c>
      <c r="G97" s="5">
        <v>12169300</v>
      </c>
      <c r="H97" s="6">
        <f t="shared" si="1"/>
        <v>2.5170431893178573E-2</v>
      </c>
    </row>
    <row r="98" spans="1:8" ht="15.75" customHeight="1" x14ac:dyDescent="0.25">
      <c r="A98" s="7">
        <v>43466</v>
      </c>
      <c r="B98" s="5">
        <v>87.589995999999999</v>
      </c>
      <c r="C98" s="5">
        <v>89.279999000000004</v>
      </c>
      <c r="D98" s="5">
        <v>86.769997000000004</v>
      </c>
      <c r="E98" s="5">
        <v>89.139999000000003</v>
      </c>
      <c r="F98" s="5">
        <v>84.977431999999993</v>
      </c>
      <c r="G98" s="5">
        <v>7038500</v>
      </c>
      <c r="H98" s="6">
        <f t="shared" si="1"/>
        <v>-1.1105866319895375E-2</v>
      </c>
    </row>
    <row r="99" spans="1:8" ht="15.75" customHeight="1" x14ac:dyDescent="0.25">
      <c r="A99" s="7">
        <v>43497</v>
      </c>
      <c r="B99" s="5">
        <v>88.769997000000004</v>
      </c>
      <c r="C99" s="5">
        <v>89.339995999999999</v>
      </c>
      <c r="D99" s="5">
        <v>87.949996999999996</v>
      </c>
      <c r="E99" s="5">
        <v>88.150002000000001</v>
      </c>
      <c r="F99" s="5">
        <v>84.033683999999994</v>
      </c>
      <c r="G99" s="5">
        <v>13656900</v>
      </c>
      <c r="H99" s="6">
        <f t="shared" si="1"/>
        <v>4.8616254881792401E-2</v>
      </c>
    </row>
    <row r="100" spans="1:8" ht="15.75" customHeight="1" x14ac:dyDescent="0.25">
      <c r="A100" s="7">
        <v>43525</v>
      </c>
      <c r="B100" s="5">
        <v>87.739998</v>
      </c>
      <c r="C100" s="5">
        <v>92.209998999999996</v>
      </c>
      <c r="D100" s="5">
        <v>87.389999000000003</v>
      </c>
      <c r="E100" s="5">
        <v>92.139999000000003</v>
      </c>
      <c r="F100" s="5">
        <v>88.119086999999993</v>
      </c>
      <c r="G100" s="5">
        <v>5099500</v>
      </c>
      <c r="H100" s="6">
        <f t="shared" si="1"/>
        <v>-5.9208965703423395E-3</v>
      </c>
    </row>
    <row r="101" spans="1:8" ht="15.75" customHeight="1" x14ac:dyDescent="0.25">
      <c r="A101" s="7">
        <v>43556</v>
      </c>
      <c r="B101" s="5">
        <v>91.419998000000007</v>
      </c>
      <c r="C101" s="5">
        <v>91.660004000000001</v>
      </c>
      <c r="D101" s="5">
        <v>90.279999000000004</v>
      </c>
      <c r="E101" s="5">
        <v>91.290001000000004</v>
      </c>
      <c r="F101" s="5">
        <v>87.597342999999995</v>
      </c>
      <c r="G101" s="5">
        <v>11256600</v>
      </c>
      <c r="H101" s="6">
        <f t="shared" si="1"/>
        <v>4.1818460178638189E-2</v>
      </c>
    </row>
    <row r="102" spans="1:8" ht="15.75" customHeight="1" x14ac:dyDescent="0.25">
      <c r="A102" s="7">
        <v>43586</v>
      </c>
      <c r="B102" s="5">
        <v>91.290001000000004</v>
      </c>
      <c r="C102" s="5">
        <v>94.82</v>
      </c>
      <c r="D102" s="5">
        <v>90.650002000000001</v>
      </c>
      <c r="E102" s="5">
        <v>94.800003000000004</v>
      </c>
      <c r="F102" s="5">
        <v>91.260529000000005</v>
      </c>
      <c r="G102" s="5">
        <v>7049000</v>
      </c>
      <c r="H102" s="6">
        <f t="shared" si="1"/>
        <v>2.6933122423605366E-2</v>
      </c>
    </row>
    <row r="103" spans="1:8" ht="15.75" customHeight="1" x14ac:dyDescent="0.25">
      <c r="A103" s="7">
        <v>43617</v>
      </c>
      <c r="B103" s="5">
        <v>94.809997999999993</v>
      </c>
      <c r="C103" s="5">
        <v>97.209998999999996</v>
      </c>
      <c r="D103" s="5">
        <v>94.059997999999993</v>
      </c>
      <c r="E103" s="5">
        <v>97.059997999999993</v>
      </c>
      <c r="F103" s="5">
        <v>93.718459999999993</v>
      </c>
      <c r="G103" s="5">
        <v>8091000</v>
      </c>
      <c r="H103" s="6">
        <f t="shared" si="1"/>
        <v>5.1749143125058702E-3</v>
      </c>
    </row>
    <row r="104" spans="1:8" ht="15.75" customHeight="1" x14ac:dyDescent="0.25">
      <c r="A104" s="7">
        <v>43647</v>
      </c>
      <c r="B104" s="5">
        <v>97.080001999999993</v>
      </c>
      <c r="C104" s="5">
        <v>98.040001000000004</v>
      </c>
      <c r="D104" s="5">
        <v>95.269997000000004</v>
      </c>
      <c r="E104" s="5">
        <v>97.269997000000004</v>
      </c>
      <c r="F104" s="5">
        <v>94.203445000000002</v>
      </c>
      <c r="G104" s="5">
        <v>7367200</v>
      </c>
      <c r="H104" s="6">
        <f t="shared" si="1"/>
        <v>8.2522979918621883E-2</v>
      </c>
    </row>
    <row r="105" spans="1:8" ht="15.75" customHeight="1" x14ac:dyDescent="0.25">
      <c r="A105" s="7">
        <v>43678</v>
      </c>
      <c r="B105" s="5">
        <v>97.900002000000001</v>
      </c>
      <c r="C105" s="5">
        <v>106.07</v>
      </c>
      <c r="D105" s="5">
        <v>97.580001999999993</v>
      </c>
      <c r="E105" s="5">
        <v>104.989998</v>
      </c>
      <c r="F105" s="5">
        <v>101.977394</v>
      </c>
      <c r="G105" s="5">
        <v>8494700</v>
      </c>
      <c r="H105" s="6">
        <f t="shared" si="1"/>
        <v>-1.9193302782379434E-2</v>
      </c>
    </row>
    <row r="106" spans="1:8" ht="15.75" customHeight="1" x14ac:dyDescent="0.25">
      <c r="A106" s="7">
        <v>43709</v>
      </c>
      <c r="B106" s="5">
        <v>104.790001</v>
      </c>
      <c r="C106" s="5">
        <v>105.470001</v>
      </c>
      <c r="D106" s="5">
        <v>98.830001999999993</v>
      </c>
      <c r="E106" s="5">
        <v>102.66999800000001</v>
      </c>
      <c r="F106" s="5">
        <v>100.020111</v>
      </c>
      <c r="G106" s="5">
        <v>5726100</v>
      </c>
      <c r="H106" s="6">
        <f t="shared" si="1"/>
        <v>-2.9331401161912583E-3</v>
      </c>
    </row>
    <row r="107" spans="1:8" ht="15.75" customHeight="1" x14ac:dyDescent="0.25">
      <c r="A107" s="7">
        <v>43739</v>
      </c>
      <c r="B107" s="5">
        <v>101.610001</v>
      </c>
      <c r="C107" s="5">
        <v>104.18</v>
      </c>
      <c r="D107" s="5">
        <v>100.05999799999999</v>
      </c>
      <c r="E107" s="5">
        <v>102.089996</v>
      </c>
      <c r="F107" s="5">
        <v>99.726737999999997</v>
      </c>
      <c r="G107" s="5">
        <v>8072900</v>
      </c>
      <c r="H107" s="6">
        <f t="shared" si="1"/>
        <v>3.1275163136289677E-3</v>
      </c>
    </row>
    <row r="108" spans="1:8" ht="15.75" customHeight="1" x14ac:dyDescent="0.25">
      <c r="A108" s="7">
        <v>43770</v>
      </c>
      <c r="B108" s="5">
        <v>101.94000200000001</v>
      </c>
      <c r="C108" s="5">
        <v>102.660004</v>
      </c>
      <c r="D108" s="5">
        <v>98.639999000000003</v>
      </c>
      <c r="E108" s="5">
        <v>102.129997</v>
      </c>
      <c r="F108" s="5">
        <v>100.038635</v>
      </c>
      <c r="G108" s="5">
        <v>8864900</v>
      </c>
      <c r="H108" s="6">
        <f t="shared" si="1"/>
        <v>-1.4805220003251731E-2</v>
      </c>
    </row>
    <row r="109" spans="1:8" ht="15.75" customHeight="1" x14ac:dyDescent="0.25">
      <c r="A109" s="7">
        <v>43800</v>
      </c>
      <c r="B109" s="5">
        <v>100.80999799999999</v>
      </c>
      <c r="C109" s="5">
        <v>102.629997</v>
      </c>
      <c r="D109" s="5">
        <v>100.220001</v>
      </c>
      <c r="E109" s="5">
        <v>100.339996</v>
      </c>
      <c r="F109" s="5">
        <v>98.557541000000001</v>
      </c>
      <c r="G109" s="5">
        <v>8603600</v>
      </c>
      <c r="H109" s="6"/>
    </row>
    <row r="110" spans="1:8" ht="15.75" customHeight="1" x14ac:dyDescent="0.25">
      <c r="H110" s="6"/>
    </row>
    <row r="111" spans="1:8" ht="15.75" customHeight="1" x14ac:dyDescent="0.25">
      <c r="H111" s="6"/>
    </row>
    <row r="112" spans="1:8" ht="15.75" customHeight="1" x14ac:dyDescent="0.25">
      <c r="H112" s="6"/>
    </row>
    <row r="113" spans="8:8" ht="15.75" customHeight="1" x14ac:dyDescent="0.25">
      <c r="H113" s="6"/>
    </row>
    <row r="114" spans="8:8" ht="15.75" customHeight="1" x14ac:dyDescent="0.25">
      <c r="H114" s="6"/>
    </row>
    <row r="115" spans="8:8" ht="15.75" customHeight="1" x14ac:dyDescent="0.25">
      <c r="H115" s="6"/>
    </row>
    <row r="116" spans="8:8" ht="15.75" customHeight="1" x14ac:dyDescent="0.25">
      <c r="H116" s="6"/>
    </row>
    <row r="117" spans="8:8" ht="15.75" customHeight="1" x14ac:dyDescent="0.25">
      <c r="H117" s="6"/>
    </row>
    <row r="118" spans="8:8" ht="15.75" customHeight="1" x14ac:dyDescent="0.25">
      <c r="H118" s="6"/>
    </row>
    <row r="119" spans="8:8" ht="15.75" customHeight="1" x14ac:dyDescent="0.25">
      <c r="H119" s="6"/>
    </row>
    <row r="120" spans="8:8" ht="15.75" customHeight="1" x14ac:dyDescent="0.25">
      <c r="H120" s="6"/>
    </row>
    <row r="121" spans="8:8" ht="15.75" customHeight="1" x14ac:dyDescent="0.25">
      <c r="H121" s="6"/>
    </row>
    <row r="122" spans="8:8" ht="15.75" customHeight="1" x14ac:dyDescent="0.25">
      <c r="H122" s="6"/>
    </row>
    <row r="123" spans="8:8" ht="15.75" customHeight="1" x14ac:dyDescent="0.25">
      <c r="H123" s="6"/>
    </row>
    <row r="124" spans="8:8" ht="15.75" customHeight="1" x14ac:dyDescent="0.25">
      <c r="H124" s="6"/>
    </row>
    <row r="125" spans="8:8" ht="15.75" customHeight="1" x14ac:dyDescent="0.25">
      <c r="H125" s="6"/>
    </row>
    <row r="126" spans="8:8" ht="15.75" customHeight="1" x14ac:dyDescent="0.25">
      <c r="H126" s="6"/>
    </row>
    <row r="127" spans="8:8" ht="15.75" customHeight="1" x14ac:dyDescent="0.25">
      <c r="H127" s="6"/>
    </row>
    <row r="128" spans="8:8" ht="15.75" customHeight="1" x14ac:dyDescent="0.25">
      <c r="H128" s="6"/>
    </row>
    <row r="129" spans="8:8" ht="15.75" customHeight="1" x14ac:dyDescent="0.25">
      <c r="H129" s="6"/>
    </row>
    <row r="130" spans="8:8" ht="15.75" customHeight="1" x14ac:dyDescent="0.25">
      <c r="H130" s="6"/>
    </row>
    <row r="131" spans="8:8" ht="15.75" customHeight="1" x14ac:dyDescent="0.25">
      <c r="H131" s="6"/>
    </row>
    <row r="132" spans="8:8" ht="15.75" customHeight="1" x14ac:dyDescent="0.25">
      <c r="H132" s="6"/>
    </row>
    <row r="133" spans="8:8" ht="15.75" customHeight="1" x14ac:dyDescent="0.25">
      <c r="H133" s="6"/>
    </row>
    <row r="134" spans="8:8" ht="15.75" customHeight="1" x14ac:dyDescent="0.25">
      <c r="H134" s="6"/>
    </row>
    <row r="135" spans="8:8" ht="15.75" customHeight="1" x14ac:dyDescent="0.25">
      <c r="H135" s="6"/>
    </row>
    <row r="136" spans="8:8" ht="15.75" customHeight="1" x14ac:dyDescent="0.25">
      <c r="H136" s="6"/>
    </row>
    <row r="137" spans="8:8" ht="15.75" customHeight="1" x14ac:dyDescent="0.25">
      <c r="H137" s="6"/>
    </row>
    <row r="138" spans="8:8" ht="15.75" customHeight="1" x14ac:dyDescent="0.25">
      <c r="H138" s="6"/>
    </row>
    <row r="139" spans="8:8" ht="15.75" customHeight="1" x14ac:dyDescent="0.25">
      <c r="H139" s="6"/>
    </row>
    <row r="140" spans="8:8" ht="15.75" customHeight="1" x14ac:dyDescent="0.25">
      <c r="H140" s="6"/>
    </row>
    <row r="141" spans="8:8" ht="15.75" customHeight="1" x14ac:dyDescent="0.25">
      <c r="H141" s="6"/>
    </row>
    <row r="142" spans="8:8" ht="15.75" customHeight="1" x14ac:dyDescent="0.25">
      <c r="H142" s="6"/>
    </row>
    <row r="143" spans="8:8" ht="15.75" customHeight="1" x14ac:dyDescent="0.25">
      <c r="H143" s="6"/>
    </row>
    <row r="144" spans="8:8" ht="15.75" customHeight="1" x14ac:dyDescent="0.25">
      <c r="H144" s="6"/>
    </row>
    <row r="145" spans="8:8" ht="15.75" customHeight="1" x14ac:dyDescent="0.25">
      <c r="H145" s="6"/>
    </row>
    <row r="146" spans="8:8" ht="15.75" customHeight="1" x14ac:dyDescent="0.25">
      <c r="H146" s="6"/>
    </row>
    <row r="147" spans="8:8" ht="15.75" customHeight="1" x14ac:dyDescent="0.25">
      <c r="H147" s="6"/>
    </row>
    <row r="148" spans="8:8" ht="15.75" customHeight="1" x14ac:dyDescent="0.25">
      <c r="H148" s="6"/>
    </row>
    <row r="149" spans="8:8" ht="15.75" customHeight="1" x14ac:dyDescent="0.25">
      <c r="H149" s="6"/>
    </row>
    <row r="150" spans="8:8" ht="15.75" customHeight="1" x14ac:dyDescent="0.25">
      <c r="H150" s="6"/>
    </row>
    <row r="151" spans="8:8" ht="15.75" customHeight="1" x14ac:dyDescent="0.25">
      <c r="H151" s="6"/>
    </row>
    <row r="152" spans="8:8" ht="15.75" customHeight="1" x14ac:dyDescent="0.25">
      <c r="H152" s="6"/>
    </row>
    <row r="153" spans="8:8" ht="15.75" customHeight="1" x14ac:dyDescent="0.25">
      <c r="H153" s="6"/>
    </row>
    <row r="154" spans="8:8" ht="15.75" customHeight="1" x14ac:dyDescent="0.25">
      <c r="H154" s="6"/>
    </row>
    <row r="155" spans="8:8" ht="15.75" customHeight="1" x14ac:dyDescent="0.25">
      <c r="H155" s="6"/>
    </row>
    <row r="156" spans="8:8" ht="15.75" customHeight="1" x14ac:dyDescent="0.25">
      <c r="H156" s="6"/>
    </row>
    <row r="157" spans="8:8" ht="15.75" customHeight="1" x14ac:dyDescent="0.25">
      <c r="H157" s="6"/>
    </row>
    <row r="158" spans="8:8" ht="15.75" customHeight="1" x14ac:dyDescent="0.25">
      <c r="H158" s="6"/>
    </row>
    <row r="159" spans="8:8" ht="15.75" customHeight="1" x14ac:dyDescent="0.25">
      <c r="H159" s="6"/>
    </row>
    <row r="160" spans="8:8" ht="15.75" customHeight="1" x14ac:dyDescent="0.25">
      <c r="H160" s="6"/>
    </row>
    <row r="161" spans="8:8" ht="15.75" customHeight="1" x14ac:dyDescent="0.25">
      <c r="H161" s="6"/>
    </row>
    <row r="162" spans="8:8" ht="15.75" customHeight="1" x14ac:dyDescent="0.25">
      <c r="H162" s="6"/>
    </row>
    <row r="163" spans="8:8" ht="15.75" customHeight="1" x14ac:dyDescent="0.25">
      <c r="H163" s="6"/>
    </row>
    <row r="164" spans="8:8" ht="15.75" customHeight="1" x14ac:dyDescent="0.25">
      <c r="H164" s="6"/>
    </row>
    <row r="165" spans="8:8" ht="15.75" customHeight="1" x14ac:dyDescent="0.25">
      <c r="H165" s="6"/>
    </row>
    <row r="166" spans="8:8" ht="15.75" customHeight="1" x14ac:dyDescent="0.25">
      <c r="H166" s="6"/>
    </row>
    <row r="167" spans="8:8" ht="15.75" customHeight="1" x14ac:dyDescent="0.25">
      <c r="H167" s="6"/>
    </row>
    <row r="168" spans="8:8" ht="15.75" customHeight="1" x14ac:dyDescent="0.25">
      <c r="H168" s="6"/>
    </row>
    <row r="169" spans="8:8" ht="15.75" customHeight="1" x14ac:dyDescent="0.25">
      <c r="H169" s="6"/>
    </row>
    <row r="170" spans="8:8" ht="15.75" customHeight="1" x14ac:dyDescent="0.25">
      <c r="H170" s="6"/>
    </row>
    <row r="171" spans="8:8" ht="15.75" customHeight="1" x14ac:dyDescent="0.25">
      <c r="H171" s="6"/>
    </row>
    <row r="172" spans="8:8" ht="15.75" customHeight="1" x14ac:dyDescent="0.25">
      <c r="H172" s="6"/>
    </row>
    <row r="173" spans="8:8" ht="15.75" customHeight="1" x14ac:dyDescent="0.25">
      <c r="H173" s="6"/>
    </row>
    <row r="174" spans="8:8" ht="15.75" customHeight="1" x14ac:dyDescent="0.25">
      <c r="H174" s="6"/>
    </row>
    <row r="175" spans="8:8" ht="15.75" customHeight="1" x14ac:dyDescent="0.25">
      <c r="H175" s="6"/>
    </row>
    <row r="176" spans="8:8" ht="15.75" customHeight="1" x14ac:dyDescent="0.25">
      <c r="H176" s="6"/>
    </row>
    <row r="177" spans="8:8" ht="15.75" customHeight="1" x14ac:dyDescent="0.25">
      <c r="H177" s="6"/>
    </row>
    <row r="178" spans="8:8" ht="15.75" customHeight="1" x14ac:dyDescent="0.25">
      <c r="H178" s="6"/>
    </row>
    <row r="179" spans="8:8" ht="15.75" customHeight="1" x14ac:dyDescent="0.25">
      <c r="H179" s="6"/>
    </row>
    <row r="180" spans="8:8" ht="15.75" customHeight="1" x14ac:dyDescent="0.25">
      <c r="H180" s="6"/>
    </row>
    <row r="181" spans="8:8" ht="15.75" customHeight="1" x14ac:dyDescent="0.25">
      <c r="H181" s="6"/>
    </row>
    <row r="182" spans="8:8" ht="15.75" customHeight="1" x14ac:dyDescent="0.25">
      <c r="H182" s="6"/>
    </row>
    <row r="183" spans="8:8" ht="15.75" customHeight="1" x14ac:dyDescent="0.25">
      <c r="H183" s="6"/>
    </row>
    <row r="184" spans="8:8" ht="15.75" customHeight="1" x14ac:dyDescent="0.25">
      <c r="H184" s="6"/>
    </row>
    <row r="185" spans="8:8" ht="15.75" customHeight="1" x14ac:dyDescent="0.25">
      <c r="H185" s="6"/>
    </row>
    <row r="186" spans="8:8" ht="15.75" customHeight="1" x14ac:dyDescent="0.25">
      <c r="H186" s="6"/>
    </row>
    <row r="187" spans="8:8" ht="15.75" customHeight="1" x14ac:dyDescent="0.25">
      <c r="H187" s="6"/>
    </row>
    <row r="188" spans="8:8" ht="15.75" customHeight="1" x14ac:dyDescent="0.25">
      <c r="H188" s="6"/>
    </row>
    <row r="189" spans="8:8" ht="15.75" customHeight="1" x14ac:dyDescent="0.25">
      <c r="H189" s="6"/>
    </row>
    <row r="190" spans="8:8" ht="15.75" customHeight="1" x14ac:dyDescent="0.25">
      <c r="H190" s="6"/>
    </row>
    <row r="191" spans="8:8" ht="15.75" customHeight="1" x14ac:dyDescent="0.25">
      <c r="H191" s="6"/>
    </row>
    <row r="192" spans="8:8" ht="15.75" customHeight="1" x14ac:dyDescent="0.25">
      <c r="H192" s="6"/>
    </row>
    <row r="193" spans="8:8" ht="15.75" customHeight="1" x14ac:dyDescent="0.25">
      <c r="H193" s="6"/>
    </row>
    <row r="194" spans="8:8" ht="15.75" customHeight="1" x14ac:dyDescent="0.25">
      <c r="H194" s="6"/>
    </row>
    <row r="195" spans="8:8" ht="15.75" customHeight="1" x14ac:dyDescent="0.25">
      <c r="H195" s="6"/>
    </row>
    <row r="196" spans="8:8" ht="15.75" customHeight="1" x14ac:dyDescent="0.25">
      <c r="H196" s="6"/>
    </row>
    <row r="197" spans="8:8" ht="15.75" customHeight="1" x14ac:dyDescent="0.25">
      <c r="H197" s="6"/>
    </row>
    <row r="198" spans="8:8" ht="15.75" customHeight="1" x14ac:dyDescent="0.25">
      <c r="H198" s="6"/>
    </row>
    <row r="199" spans="8:8" ht="15.75" customHeight="1" x14ac:dyDescent="0.25">
      <c r="H199" s="6"/>
    </row>
    <row r="200" spans="8:8" ht="15.75" customHeight="1" x14ac:dyDescent="0.25">
      <c r="H200" s="6"/>
    </row>
    <row r="201" spans="8:8" ht="15.75" customHeight="1" x14ac:dyDescent="0.25">
      <c r="H201" s="6"/>
    </row>
    <row r="202" spans="8:8" ht="15.75" customHeight="1" x14ac:dyDescent="0.25">
      <c r="H202" s="6"/>
    </row>
    <row r="203" spans="8:8" ht="15.75" customHeight="1" x14ac:dyDescent="0.25">
      <c r="H203" s="6"/>
    </row>
    <row r="204" spans="8:8" ht="15.75" customHeight="1" x14ac:dyDescent="0.25">
      <c r="H204" s="6"/>
    </row>
    <row r="205" spans="8:8" ht="15.75" customHeight="1" x14ac:dyDescent="0.25">
      <c r="H205" s="6"/>
    </row>
    <row r="206" spans="8:8" ht="15.75" customHeight="1" x14ac:dyDescent="0.25">
      <c r="H206" s="6"/>
    </row>
    <row r="207" spans="8:8" ht="15.75" customHeight="1" x14ac:dyDescent="0.25">
      <c r="H207" s="6"/>
    </row>
    <row r="208" spans="8:8" ht="15.75" customHeight="1" x14ac:dyDescent="0.25">
      <c r="H208" s="6"/>
    </row>
    <row r="209" spans="8:8" ht="15.75" customHeight="1" x14ac:dyDescent="0.25">
      <c r="H209" s="6"/>
    </row>
    <row r="210" spans="8:8" ht="15.75" customHeight="1" x14ac:dyDescent="0.25">
      <c r="H210" s="6"/>
    </row>
    <row r="211" spans="8:8" ht="15.75" customHeight="1" x14ac:dyDescent="0.25">
      <c r="H211" s="6"/>
    </row>
    <row r="212" spans="8:8" ht="15.75" customHeight="1" x14ac:dyDescent="0.25">
      <c r="H212" s="6"/>
    </row>
    <row r="213" spans="8:8" ht="15.75" customHeight="1" x14ac:dyDescent="0.25">
      <c r="H213" s="6"/>
    </row>
    <row r="214" spans="8:8" ht="15.75" customHeight="1" x14ac:dyDescent="0.25">
      <c r="H214" s="6"/>
    </row>
    <row r="215" spans="8:8" ht="15.75" customHeight="1" x14ac:dyDescent="0.25">
      <c r="H215" s="6"/>
    </row>
    <row r="216" spans="8:8" ht="15.75" customHeight="1" x14ac:dyDescent="0.25">
      <c r="H216" s="6"/>
    </row>
    <row r="217" spans="8:8" ht="15.75" customHeight="1" x14ac:dyDescent="0.25">
      <c r="H217" s="6"/>
    </row>
    <row r="218" spans="8:8" ht="15.75" customHeight="1" x14ac:dyDescent="0.25">
      <c r="H218" s="6"/>
    </row>
    <row r="219" spans="8:8" ht="15.75" customHeight="1" x14ac:dyDescent="0.25">
      <c r="H219" s="6"/>
    </row>
    <row r="220" spans="8:8" ht="15.75" customHeight="1" x14ac:dyDescent="0.25">
      <c r="H220" s="6"/>
    </row>
    <row r="221" spans="8:8" ht="15.75" customHeight="1" x14ac:dyDescent="0.25">
      <c r="H221" s="6"/>
    </row>
    <row r="222" spans="8:8" ht="15.75" customHeight="1" x14ac:dyDescent="0.25">
      <c r="H222" s="6"/>
    </row>
    <row r="223" spans="8:8" ht="15.75" customHeight="1" x14ac:dyDescent="0.25">
      <c r="H223" s="6"/>
    </row>
    <row r="224" spans="8:8" ht="15.75" customHeight="1" x14ac:dyDescent="0.25">
      <c r="H224" s="6"/>
    </row>
    <row r="225" spans="8:8" ht="15.75" customHeight="1" x14ac:dyDescent="0.25">
      <c r="H225" s="6"/>
    </row>
    <row r="226" spans="8:8" ht="15.75" customHeight="1" x14ac:dyDescent="0.25">
      <c r="H226" s="6"/>
    </row>
    <row r="227" spans="8:8" ht="15.75" customHeight="1" x14ac:dyDescent="0.25">
      <c r="H227" s="6"/>
    </row>
    <row r="228" spans="8:8" ht="15.75" customHeight="1" x14ac:dyDescent="0.25">
      <c r="H228" s="6"/>
    </row>
    <row r="229" spans="8:8" ht="15.75" customHeight="1" x14ac:dyDescent="0.25">
      <c r="H229" s="6"/>
    </row>
    <row r="230" spans="8:8" ht="15.75" customHeight="1" x14ac:dyDescent="0.25">
      <c r="H230" s="6"/>
    </row>
    <row r="231" spans="8:8" ht="15.75" customHeight="1" x14ac:dyDescent="0.25">
      <c r="H231" s="6"/>
    </row>
    <row r="232" spans="8:8" ht="15.75" customHeight="1" x14ac:dyDescent="0.25">
      <c r="H232" s="6"/>
    </row>
    <row r="233" spans="8:8" ht="15.75" customHeight="1" x14ac:dyDescent="0.25">
      <c r="H233" s="6"/>
    </row>
    <row r="234" spans="8:8" ht="15.75" customHeight="1" x14ac:dyDescent="0.25">
      <c r="H234" s="6"/>
    </row>
    <row r="235" spans="8:8" ht="15.75" customHeight="1" x14ac:dyDescent="0.25">
      <c r="H235" s="6"/>
    </row>
    <row r="236" spans="8:8" ht="15.75" customHeight="1" x14ac:dyDescent="0.25">
      <c r="H236" s="6"/>
    </row>
    <row r="237" spans="8:8" ht="15.75" customHeight="1" x14ac:dyDescent="0.25">
      <c r="H237" s="6"/>
    </row>
    <row r="238" spans="8:8" ht="15.75" customHeight="1" x14ac:dyDescent="0.25">
      <c r="H238" s="6"/>
    </row>
    <row r="239" spans="8:8" ht="15.75" customHeight="1" x14ac:dyDescent="0.25">
      <c r="H239" s="6"/>
    </row>
    <row r="240" spans="8:8" ht="15.75" customHeight="1" x14ac:dyDescent="0.25">
      <c r="H240" s="6"/>
    </row>
    <row r="241" spans="8:8" ht="15.75" customHeight="1" x14ac:dyDescent="0.25">
      <c r="H241" s="6"/>
    </row>
    <row r="242" spans="8:8" ht="15.75" customHeight="1" x14ac:dyDescent="0.25">
      <c r="H242" s="6"/>
    </row>
    <row r="243" spans="8:8" ht="15.75" customHeight="1" x14ac:dyDescent="0.25">
      <c r="H243" s="6"/>
    </row>
    <row r="244" spans="8:8" ht="15.75" customHeight="1" x14ac:dyDescent="0.25">
      <c r="H244" s="6"/>
    </row>
    <row r="245" spans="8:8" ht="15.75" customHeight="1" x14ac:dyDescent="0.25">
      <c r="H245" s="6"/>
    </row>
    <row r="246" spans="8:8" ht="15.75" customHeight="1" x14ac:dyDescent="0.25">
      <c r="H246" s="6"/>
    </row>
    <row r="247" spans="8:8" ht="15.75" customHeight="1" x14ac:dyDescent="0.25">
      <c r="H247" s="6"/>
    </row>
    <row r="248" spans="8:8" ht="15.75" customHeight="1" x14ac:dyDescent="0.25">
      <c r="H248" s="6"/>
    </row>
    <row r="249" spans="8:8" ht="15.75" customHeight="1" x14ac:dyDescent="0.25">
      <c r="H249" s="6"/>
    </row>
    <row r="250" spans="8:8" ht="15.75" customHeight="1" x14ac:dyDescent="0.25">
      <c r="H250" s="6"/>
    </row>
    <row r="251" spans="8:8" ht="15.75" customHeight="1" x14ac:dyDescent="0.25">
      <c r="H251" s="6"/>
    </row>
    <row r="252" spans="8:8" ht="15.75" customHeight="1" x14ac:dyDescent="0.25">
      <c r="H252" s="6"/>
    </row>
    <row r="253" spans="8:8" ht="15.75" customHeight="1" x14ac:dyDescent="0.25">
      <c r="H253" s="6"/>
    </row>
    <row r="254" spans="8:8" ht="15.75" customHeight="1" x14ac:dyDescent="0.25">
      <c r="H254" s="6"/>
    </row>
    <row r="255" spans="8:8" ht="15.75" customHeight="1" x14ac:dyDescent="0.25">
      <c r="H255" s="6"/>
    </row>
    <row r="256" spans="8:8" ht="15.75" customHeight="1" x14ac:dyDescent="0.25">
      <c r="H256" s="6"/>
    </row>
    <row r="257" spans="8:8" ht="15.75" customHeight="1" x14ac:dyDescent="0.25">
      <c r="H257" s="6"/>
    </row>
    <row r="258" spans="8:8" ht="15.75" customHeight="1" x14ac:dyDescent="0.25">
      <c r="H258" s="6"/>
    </row>
    <row r="259" spans="8:8" ht="15.75" customHeight="1" x14ac:dyDescent="0.25">
      <c r="H259" s="6"/>
    </row>
    <row r="260" spans="8:8" ht="15.75" customHeight="1" x14ac:dyDescent="0.25">
      <c r="H260" s="6"/>
    </row>
    <row r="261" spans="8:8" ht="15.75" customHeight="1" x14ac:dyDescent="0.25">
      <c r="H261" s="6"/>
    </row>
    <row r="262" spans="8:8" ht="15.75" customHeight="1" x14ac:dyDescent="0.25">
      <c r="H262" s="6"/>
    </row>
    <row r="263" spans="8:8" ht="15.75" customHeight="1" x14ac:dyDescent="0.25">
      <c r="H263" s="6"/>
    </row>
    <row r="264" spans="8:8" ht="15.75" customHeight="1" x14ac:dyDescent="0.25">
      <c r="H264" s="6"/>
    </row>
    <row r="265" spans="8:8" ht="15.75" customHeight="1" x14ac:dyDescent="0.25">
      <c r="H265" s="6"/>
    </row>
    <row r="266" spans="8:8" ht="15.75" customHeight="1" x14ac:dyDescent="0.25">
      <c r="H266" s="6"/>
    </row>
    <row r="267" spans="8:8" ht="15.75" customHeight="1" x14ac:dyDescent="0.25">
      <c r="H267" s="6"/>
    </row>
    <row r="268" spans="8:8" ht="15.75" customHeight="1" x14ac:dyDescent="0.25">
      <c r="H268" s="6"/>
    </row>
    <row r="269" spans="8:8" ht="15.75" customHeight="1" x14ac:dyDescent="0.25">
      <c r="H269" s="6"/>
    </row>
    <row r="270" spans="8:8" ht="15.75" customHeight="1" x14ac:dyDescent="0.25">
      <c r="H270" s="6"/>
    </row>
    <row r="271" spans="8:8" ht="15.75" customHeight="1" x14ac:dyDescent="0.25">
      <c r="H271" s="6"/>
    </row>
    <row r="272" spans="8:8" ht="15.75" customHeight="1" x14ac:dyDescent="0.25">
      <c r="H272" s="6"/>
    </row>
    <row r="273" spans="8:8" ht="15.75" customHeight="1" x14ac:dyDescent="0.25">
      <c r="H273" s="6"/>
    </row>
    <row r="274" spans="8:8" ht="15.75" customHeight="1" x14ac:dyDescent="0.25">
      <c r="H274" s="6"/>
    </row>
    <row r="275" spans="8:8" ht="15.75" customHeight="1" x14ac:dyDescent="0.25">
      <c r="H275" s="6"/>
    </row>
    <row r="276" spans="8:8" ht="15.75" customHeight="1" x14ac:dyDescent="0.25">
      <c r="H276" s="6"/>
    </row>
    <row r="277" spans="8:8" ht="15.75" customHeight="1" x14ac:dyDescent="0.25">
      <c r="H277" s="6"/>
    </row>
    <row r="278" spans="8:8" ht="15.75" customHeight="1" x14ac:dyDescent="0.25">
      <c r="H278" s="6"/>
    </row>
    <row r="279" spans="8:8" ht="15.75" customHeight="1" x14ac:dyDescent="0.25">
      <c r="H279" s="6"/>
    </row>
    <row r="280" spans="8:8" ht="15.75" customHeight="1" x14ac:dyDescent="0.25">
      <c r="H280" s="6"/>
    </row>
    <row r="281" spans="8:8" ht="15.75" customHeight="1" x14ac:dyDescent="0.25">
      <c r="H281" s="6"/>
    </row>
    <row r="282" spans="8:8" ht="15.75" customHeight="1" x14ac:dyDescent="0.25">
      <c r="H282" s="6"/>
    </row>
    <row r="283" spans="8:8" ht="15.75" customHeight="1" x14ac:dyDescent="0.25">
      <c r="H283" s="6"/>
    </row>
    <row r="284" spans="8:8" ht="15.75" customHeight="1" x14ac:dyDescent="0.25">
      <c r="H284" s="6"/>
    </row>
    <row r="285" spans="8:8" ht="15.75" customHeight="1" x14ac:dyDescent="0.25">
      <c r="H285" s="6"/>
    </row>
    <row r="286" spans="8:8" ht="15.75" customHeight="1" x14ac:dyDescent="0.25">
      <c r="H286" s="6"/>
    </row>
    <row r="287" spans="8:8" ht="15.75" customHeight="1" x14ac:dyDescent="0.25">
      <c r="H287" s="6"/>
    </row>
    <row r="288" spans="8:8" ht="15.75" customHeight="1" x14ac:dyDescent="0.25">
      <c r="H288" s="6"/>
    </row>
    <row r="289" spans="8:8" ht="15.75" customHeight="1" x14ac:dyDescent="0.25">
      <c r="H289" s="6"/>
    </row>
    <row r="290" spans="8:8" ht="15.75" customHeight="1" x14ac:dyDescent="0.25">
      <c r="H290" s="6"/>
    </row>
    <row r="291" spans="8:8" ht="15.75" customHeight="1" x14ac:dyDescent="0.25">
      <c r="H291" s="6"/>
    </row>
    <row r="292" spans="8:8" ht="15.75" customHeight="1" x14ac:dyDescent="0.25">
      <c r="H292" s="6"/>
    </row>
    <row r="293" spans="8:8" ht="15.75" customHeight="1" x14ac:dyDescent="0.25">
      <c r="H293" s="6"/>
    </row>
    <row r="294" spans="8:8" ht="15.75" customHeight="1" x14ac:dyDescent="0.25">
      <c r="H294" s="6"/>
    </row>
    <row r="295" spans="8:8" ht="15.75" customHeight="1" x14ac:dyDescent="0.25">
      <c r="H295" s="6"/>
    </row>
    <row r="296" spans="8:8" ht="15.75" customHeight="1" x14ac:dyDescent="0.25">
      <c r="H296" s="6"/>
    </row>
    <row r="297" spans="8:8" ht="15.75" customHeight="1" x14ac:dyDescent="0.25">
      <c r="H297" s="6"/>
    </row>
    <row r="298" spans="8:8" ht="15.75" customHeight="1" x14ac:dyDescent="0.25">
      <c r="H298" s="6"/>
    </row>
    <row r="299" spans="8:8" ht="15.75" customHeight="1" x14ac:dyDescent="0.25">
      <c r="H299" s="6"/>
    </row>
    <row r="300" spans="8:8" ht="15.75" customHeight="1" x14ac:dyDescent="0.25">
      <c r="H300" s="6"/>
    </row>
    <row r="301" spans="8:8" ht="15.75" customHeight="1" x14ac:dyDescent="0.25">
      <c r="H301" s="6"/>
    </row>
    <row r="302" spans="8:8" ht="15.75" customHeight="1" x14ac:dyDescent="0.25">
      <c r="H302" s="6"/>
    </row>
    <row r="303" spans="8:8" ht="15.75" customHeight="1" x14ac:dyDescent="0.25">
      <c r="H303" s="6"/>
    </row>
    <row r="304" spans="8:8" ht="15.75" customHeight="1" x14ac:dyDescent="0.25">
      <c r="H304" s="6"/>
    </row>
    <row r="305" spans="8:8" ht="15.75" customHeight="1" x14ac:dyDescent="0.25">
      <c r="H305" s="6"/>
    </row>
    <row r="306" spans="8:8" ht="15.75" customHeight="1" x14ac:dyDescent="0.25">
      <c r="H306" s="6"/>
    </row>
    <row r="307" spans="8:8" ht="15.75" customHeight="1" x14ac:dyDescent="0.25">
      <c r="H307" s="6"/>
    </row>
    <row r="308" spans="8:8" ht="15.75" customHeight="1" x14ac:dyDescent="0.25">
      <c r="H308" s="6"/>
    </row>
    <row r="309" spans="8:8" ht="15.75" customHeight="1" x14ac:dyDescent="0.25">
      <c r="H309" s="6"/>
    </row>
    <row r="310" spans="8:8" ht="15.75" customHeight="1" x14ac:dyDescent="0.25"/>
    <row r="311" spans="8:8" ht="15.75" customHeight="1" x14ac:dyDescent="0.25"/>
    <row r="312" spans="8:8" ht="15.75" customHeight="1" x14ac:dyDescent="0.25"/>
    <row r="313" spans="8:8" ht="15.75" customHeight="1" x14ac:dyDescent="0.25"/>
    <row r="314" spans="8:8" ht="15.75" customHeight="1" x14ac:dyDescent="0.25"/>
    <row r="315" spans="8:8" ht="15.75" customHeight="1" x14ac:dyDescent="0.25"/>
    <row r="316" spans="8:8" ht="15.75" customHeight="1" x14ac:dyDescent="0.25"/>
    <row r="317" spans="8:8" ht="15.75" customHeight="1" x14ac:dyDescent="0.25"/>
    <row r="318" spans="8:8" ht="15.75" customHeight="1" x14ac:dyDescent="0.25"/>
    <row r="319" spans="8:8" ht="15.75" customHeight="1" x14ac:dyDescent="0.25"/>
    <row r="320" spans="8:8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07"/>
  <sheetViews>
    <sheetView tabSelected="1" zoomScale="115" zoomScaleNormal="115" workbookViewId="0">
      <selection activeCell="M18" sqref="M18"/>
    </sheetView>
  </sheetViews>
  <sheetFormatPr defaultColWidth="12.6640625" defaultRowHeight="15" customHeight="1" x14ac:dyDescent="0.25"/>
  <cols>
    <col min="3" max="5" width="7.88671875" customWidth="1"/>
  </cols>
  <sheetData>
    <row r="2" spans="1:12" ht="13.2" x14ac:dyDescent="0.25">
      <c r="B2" s="8" t="s">
        <v>7</v>
      </c>
      <c r="C2" s="8" t="s">
        <v>8</v>
      </c>
      <c r="D2" s="8" t="s">
        <v>9</v>
      </c>
      <c r="E2" s="8" t="s">
        <v>10</v>
      </c>
    </row>
    <row r="3" spans="1:12" ht="13.2" x14ac:dyDescent="0.25">
      <c r="A3" s="8" t="s">
        <v>11</v>
      </c>
      <c r="B3" s="14">
        <f>AVERAGE(StockA!H2:H109)</f>
        <v>1.0915526607743566E-2</v>
      </c>
      <c r="C3" s="1">
        <f>VAR(StockA!H2:H109)</f>
        <v>1.1826820105313846E-3</v>
      </c>
      <c r="D3">
        <f>STDEV(StockA!H2:H109)</f>
        <v>3.4390144090006146E-2</v>
      </c>
      <c r="E3" s="10">
        <f>(1*(B3-0.19%))/D3</f>
        <v>0.26215437144281978</v>
      </c>
    </row>
    <row r="4" spans="1:12" ht="13.2" x14ac:dyDescent="0.25">
      <c r="A4" s="8" t="s">
        <v>12</v>
      </c>
      <c r="B4" s="14">
        <f>AVERAGE(StockB!H2:H108)</f>
        <v>6.2596661721699438E-3</v>
      </c>
      <c r="C4">
        <f>VAR(StockB!H2:H109)</f>
        <v>6.8720121741162692E-4</v>
      </c>
      <c r="D4">
        <f>STDEV(StockB!H2:H109)</f>
        <v>2.6214523024682843E-2</v>
      </c>
      <c r="E4" s="10">
        <f>(1*(B4-0.19%))/D4</f>
        <v>0.16630728577685763</v>
      </c>
    </row>
    <row r="5" spans="1:12" ht="13.2" x14ac:dyDescent="0.25">
      <c r="G5" s="11" t="s">
        <v>11</v>
      </c>
      <c r="H5" s="11" t="s">
        <v>12</v>
      </c>
      <c r="I5" s="11" t="s">
        <v>7</v>
      </c>
      <c r="J5" s="11" t="s">
        <v>8</v>
      </c>
      <c r="K5" s="11" t="s">
        <v>9</v>
      </c>
      <c r="L5" s="11" t="s">
        <v>10</v>
      </c>
    </row>
    <row r="6" spans="1:12" ht="13.2" x14ac:dyDescent="0.25">
      <c r="A6" s="12" t="s">
        <v>13</v>
      </c>
      <c r="B6">
        <f>COVAR(StockA!H2:H108,StockB!H2:H108)</f>
        <v>-1.5180651107454072E-4</v>
      </c>
      <c r="G6" s="13">
        <v>0</v>
      </c>
      <c r="H6" s="13">
        <v>1</v>
      </c>
      <c r="I6" s="6">
        <f>(G6*$B$3 + H6*$B$4)</f>
        <v>6.2596661721699438E-3</v>
      </c>
      <c r="J6" s="9">
        <f>(G6*G6*$C$3 + H6*H6*$C$4 + 2*G6*H6*$B$6)</f>
        <v>6.8720121741162692E-4</v>
      </c>
      <c r="K6" s="15">
        <f>SQRT(J6)</f>
        <v>2.6214523024682843E-2</v>
      </c>
      <c r="L6" s="9">
        <f>(1*(I6-0.19%))/K6</f>
        <v>0.16630728577685763</v>
      </c>
    </row>
    <row r="7" spans="1:12" ht="13.2" x14ac:dyDescent="0.25">
      <c r="A7" s="12" t="s">
        <v>14</v>
      </c>
      <c r="B7">
        <f>CORREL(StockA!H2:H108,StockB!H2:H108)</f>
        <v>-0.16997785951141989</v>
      </c>
      <c r="G7" s="13">
        <v>0.01</v>
      </c>
      <c r="H7" s="13">
        <v>0.99</v>
      </c>
      <c r="I7" s="6">
        <f t="shared" ref="I7:I70" si="0">(G7*$B$3 + H7*$B$4)</f>
        <v>6.3062247765256797E-3</v>
      </c>
      <c r="J7" s="9">
        <f t="shared" ref="J7:J70" si="1">(G7*G7*$C$3 + H7*H7*$C$4 + 2*G7*H7*$B$6)</f>
        <v>6.7063841246691271E-4</v>
      </c>
      <c r="K7" s="15">
        <f t="shared" ref="K7:K70" si="2">SQRT(J7)</f>
        <v>2.5896687287506732E-2</v>
      </c>
      <c r="L7" s="9">
        <f t="shared" ref="L7:L70" si="3">(1*(I7-0.19%))/K7</f>
        <v>0.17014627112755704</v>
      </c>
    </row>
    <row r="8" spans="1:12" ht="13.2" x14ac:dyDescent="0.25">
      <c r="G8" s="13">
        <v>0.02</v>
      </c>
      <c r="H8" s="13">
        <v>0.98</v>
      </c>
      <c r="I8" s="6">
        <f t="shared" si="0"/>
        <v>6.3527833808814166E-3</v>
      </c>
      <c r="J8" s="9">
        <f t="shared" si="1"/>
        <v>6.5451030677221708E-4</v>
      </c>
      <c r="K8" s="15">
        <f t="shared" si="2"/>
        <v>2.5583399046495307E-2</v>
      </c>
      <c r="L8" s="9">
        <f t="shared" si="3"/>
        <v>0.17404971766218091</v>
      </c>
    </row>
    <row r="9" spans="1:12" ht="13.2" x14ac:dyDescent="0.25">
      <c r="G9" s="13">
        <v>0.03</v>
      </c>
      <c r="H9" s="13">
        <v>0.97</v>
      </c>
      <c r="I9" s="6">
        <f t="shared" si="0"/>
        <v>6.3993419852371516E-3</v>
      </c>
      <c r="J9" s="9">
        <f t="shared" si="1"/>
        <v>6.3881690032753968E-4</v>
      </c>
      <c r="K9" s="15">
        <f t="shared" si="2"/>
        <v>2.527482740450545E-2</v>
      </c>
      <c r="L9" s="9">
        <f t="shared" si="3"/>
        <v>0.17801672443607297</v>
      </c>
    </row>
    <row r="10" spans="1:12" ht="13.2" x14ac:dyDescent="0.25">
      <c r="G10" s="13">
        <v>0.04</v>
      </c>
      <c r="H10" s="13">
        <v>0.96</v>
      </c>
      <c r="I10" s="6">
        <f t="shared" si="0"/>
        <v>6.4459005895928885E-3</v>
      </c>
      <c r="J10" s="9">
        <f t="shared" si="1"/>
        <v>6.2355819313288075E-4</v>
      </c>
      <c r="K10" s="15">
        <f t="shared" si="2"/>
        <v>2.4971147212991252E-2</v>
      </c>
      <c r="L10" s="9">
        <f t="shared" si="3"/>
        <v>0.18204612510665436</v>
      </c>
    </row>
    <row r="11" spans="1:12" ht="13.2" x14ac:dyDescent="0.25">
      <c r="G11" s="13">
        <v>0.05</v>
      </c>
      <c r="H11" s="13">
        <v>0.95</v>
      </c>
      <c r="I11" s="6">
        <f t="shared" si="0"/>
        <v>6.4924591939486244E-3</v>
      </c>
      <c r="J11" s="9">
        <f t="shared" si="1"/>
        <v>6.0873418518824038E-4</v>
      </c>
      <c r="K11" s="15">
        <f t="shared" si="2"/>
        <v>2.467253909082404E-2</v>
      </c>
      <c r="L11" s="9">
        <f t="shared" si="3"/>
        <v>0.186136464392374</v>
      </c>
    </row>
    <row r="12" spans="1:12" ht="13.2" x14ac:dyDescent="0.25">
      <c r="G12" s="13">
        <v>0.06</v>
      </c>
      <c r="H12" s="13">
        <v>0.94</v>
      </c>
      <c r="I12" s="6">
        <f t="shared" si="0"/>
        <v>6.5390177983043604E-3</v>
      </c>
      <c r="J12" s="9">
        <f t="shared" si="1"/>
        <v>5.9434487649361837E-4</v>
      </c>
      <c r="K12" s="15">
        <f t="shared" si="2"/>
        <v>2.4379189414203632E-2</v>
      </c>
      <c r="L12" s="9">
        <f t="shared" si="3"/>
        <v>0.19028597380688994</v>
      </c>
    </row>
    <row r="13" spans="1:12" ht="13.2" x14ac:dyDescent="0.25">
      <c r="G13" s="13">
        <v>7.0000000000000007E-2</v>
      </c>
      <c r="H13" s="13">
        <v>0.93</v>
      </c>
      <c r="I13" s="6">
        <f t="shared" si="0"/>
        <v>6.5855764026600981E-3</v>
      </c>
      <c r="J13" s="9">
        <f t="shared" si="1"/>
        <v>5.8039026704901481E-4</v>
      </c>
      <c r="K13" s="15">
        <f t="shared" si="2"/>
        <v>2.4091290273644848E-2</v>
      </c>
      <c r="L13" s="9">
        <f t="shared" si="3"/>
        <v>0.19449254686810938</v>
      </c>
    </row>
    <row r="14" spans="1:12" ht="13.2" x14ac:dyDescent="0.25">
      <c r="G14" s="13">
        <v>0.08</v>
      </c>
      <c r="H14" s="13">
        <v>0.92</v>
      </c>
      <c r="I14" s="6">
        <f t="shared" si="0"/>
        <v>6.632135007015834E-3</v>
      </c>
      <c r="J14" s="9">
        <f t="shared" si="1"/>
        <v>5.668703568544295E-4</v>
      </c>
      <c r="K14" s="15">
        <f t="shared" si="2"/>
        <v>2.3809039393777095E-2</v>
      </c>
      <c r="L14" s="9">
        <f t="shared" si="3"/>
        <v>0.19875371403067441</v>
      </c>
    </row>
    <row r="15" spans="1:12" ht="13.2" x14ac:dyDescent="0.25">
      <c r="G15" s="13">
        <v>0.09</v>
      </c>
      <c r="H15" s="13">
        <v>0.91</v>
      </c>
      <c r="I15" s="6">
        <f t="shared" si="0"/>
        <v>6.6786936113715691E-3</v>
      </c>
      <c r="J15" s="9">
        <f t="shared" si="1"/>
        <v>5.5378514590986264E-4</v>
      </c>
      <c r="K15" s="15">
        <f t="shared" si="2"/>
        <v>2.3532640011479006E-2</v>
      </c>
      <c r="L15" s="9">
        <f t="shared" si="3"/>
        <v>0.20306661764428327</v>
      </c>
    </row>
    <row r="16" spans="1:12" ht="13.2" x14ac:dyDescent="0.25">
      <c r="G16" s="13">
        <v>0.1</v>
      </c>
      <c r="H16" s="13">
        <v>0.9</v>
      </c>
      <c r="I16" s="6">
        <f t="shared" si="0"/>
        <v>6.7252522157273068E-3</v>
      </c>
      <c r="J16" s="9">
        <f t="shared" si="1"/>
        <v>5.4113463421531435E-4</v>
      </c>
      <c r="K16" s="15">
        <f t="shared" si="2"/>
        <v>2.326230070769687E-2</v>
      </c>
      <c r="L16" s="9">
        <f t="shared" si="3"/>
        <v>0.20742798729838277</v>
      </c>
    </row>
    <row r="17" spans="7:12" ht="15" customHeight="1" x14ac:dyDescent="0.25">
      <c r="G17" s="13">
        <v>0.11</v>
      </c>
      <c r="H17" s="13">
        <v>0.89</v>
      </c>
      <c r="I17" s="6">
        <f t="shared" si="0"/>
        <v>6.7718108200830419E-3</v>
      </c>
      <c r="J17" s="9">
        <f t="shared" si="1"/>
        <v>5.2891882177078431E-4</v>
      </c>
      <c r="K17" s="15">
        <f t="shared" si="2"/>
        <v>2.2998235188178773E-2</v>
      </c>
      <c r="L17" s="9">
        <f t="shared" si="3"/>
        <v>0.21183411597543716</v>
      </c>
    </row>
    <row r="18" spans="7:12" ht="15" customHeight="1" x14ac:dyDescent="0.25">
      <c r="G18" s="13">
        <v>0.12</v>
      </c>
      <c r="H18" s="13">
        <v>0.88</v>
      </c>
      <c r="I18" s="6">
        <f t="shared" si="0"/>
        <v>6.8183694244387787E-3</v>
      </c>
      <c r="J18" s="9">
        <f t="shared" si="1"/>
        <v>5.1713770857627283E-4</v>
      </c>
      <c r="K18" s="15">
        <f t="shared" si="2"/>
        <v>2.2740662008311738E-2</v>
      </c>
      <c r="L18" s="9">
        <f t="shared" si="3"/>
        <v>0.2162808374989747</v>
      </c>
    </row>
    <row r="19" spans="7:12" ht="15" customHeight="1" x14ac:dyDescent="0.25">
      <c r="G19" s="13">
        <v>0.13</v>
      </c>
      <c r="H19" s="13">
        <v>0.87</v>
      </c>
      <c r="I19" s="6">
        <f t="shared" si="0"/>
        <v>6.8649280287945147E-3</v>
      </c>
      <c r="J19" s="9">
        <f t="shared" si="1"/>
        <v>5.057912946317796E-4</v>
      </c>
      <c r="K19" s="15">
        <f t="shared" si="2"/>
        <v>2.2489804237293388E-2</v>
      </c>
      <c r="L19" s="9">
        <f t="shared" si="3"/>
        <v>0.2207635058272982</v>
      </c>
    </row>
    <row r="20" spans="7:12" ht="15" customHeight="1" x14ac:dyDescent="0.25">
      <c r="G20" s="13">
        <v>0.14000000000000001</v>
      </c>
      <c r="H20" s="13">
        <v>0.86</v>
      </c>
      <c r="I20" s="6">
        <f t="shared" si="0"/>
        <v>6.9114866331502506E-3</v>
      </c>
      <c r="J20" s="9">
        <f t="shared" si="1"/>
        <v>4.9487957993730493E-4</v>
      </c>
      <c r="K20" s="15">
        <f t="shared" si="2"/>
        <v>2.224588905702141E-2</v>
      </c>
      <c r="L20" s="9">
        <f t="shared" si="3"/>
        <v>0.22527697680702444</v>
      </c>
    </row>
    <row r="21" spans="7:12" ht="15" customHeight="1" x14ac:dyDescent="0.25">
      <c r="G21" s="13">
        <v>0.15</v>
      </c>
      <c r="H21" s="13">
        <v>0.85</v>
      </c>
      <c r="I21" s="6">
        <f t="shared" si="0"/>
        <v>6.9580452375059866E-3</v>
      </c>
      <c r="J21" s="9">
        <f t="shared" si="1"/>
        <v>4.8440256449284861E-4</v>
      </c>
      <c r="K21" s="15">
        <f t="shared" si="2"/>
        <v>2.2009147291361577E-2</v>
      </c>
      <c r="L21" s="9">
        <f t="shared" si="3"/>
        <v>0.22981559305985613</v>
      </c>
    </row>
    <row r="22" spans="7:12" ht="15" customHeight="1" x14ac:dyDescent="0.25">
      <c r="G22" s="13">
        <v>0.16</v>
      </c>
      <c r="H22" s="13">
        <v>0.84</v>
      </c>
      <c r="I22" s="6">
        <f t="shared" si="0"/>
        <v>7.0046038418617226E-3</v>
      </c>
      <c r="J22" s="9">
        <f t="shared" si="1"/>
        <v>4.7436024829841075E-4</v>
      </c>
      <c r="K22" s="15">
        <f t="shared" si="2"/>
        <v>2.1779812861877641E-2</v>
      </c>
      <c r="L22" s="9">
        <f t="shared" si="3"/>
        <v>0.23437317272806238</v>
      </c>
    </row>
    <row r="23" spans="7:12" ht="15" customHeight="1" x14ac:dyDescent="0.25">
      <c r="G23" s="13">
        <v>0.17</v>
      </c>
      <c r="H23" s="13">
        <v>0.83</v>
      </c>
      <c r="I23" s="6">
        <f t="shared" si="0"/>
        <v>7.0511624462174603E-3</v>
      </c>
      <c r="J23" s="9">
        <f t="shared" si="1"/>
        <v>4.6475263135399141E-4</v>
      </c>
      <c r="K23" s="15">
        <f t="shared" si="2"/>
        <v>2.1558122166691406E-2</v>
      </c>
      <c r="L23" s="9">
        <f t="shared" si="3"/>
        <v>0.2389430028454109</v>
      </c>
    </row>
    <row r="24" spans="7:12" ht="15" customHeight="1" x14ac:dyDescent="0.25">
      <c r="G24" s="13">
        <v>0.18</v>
      </c>
      <c r="H24" s="13">
        <v>0.82</v>
      </c>
      <c r="I24" s="6">
        <f t="shared" si="0"/>
        <v>7.0977210505731953E-3</v>
      </c>
      <c r="J24" s="9">
        <f t="shared" si="1"/>
        <v>4.5557971365959026E-4</v>
      </c>
      <c r="K24" s="15">
        <f t="shared" si="2"/>
        <v>2.1344313379904969E-2</v>
      </c>
      <c r="L24" s="9">
        <f t="shared" si="3"/>
        <v>0.24351783812669722</v>
      </c>
    </row>
    <row r="25" spans="7:12" ht="15" customHeight="1" x14ac:dyDescent="0.25">
      <c r="G25" s="13">
        <v>0.19</v>
      </c>
      <c r="H25" s="13">
        <v>0.81</v>
      </c>
      <c r="I25" s="6">
        <f t="shared" si="0"/>
        <v>7.1442796549289322E-3</v>
      </c>
      <c r="J25" s="9">
        <f t="shared" si="1"/>
        <v>4.4684149521520783E-4</v>
      </c>
      <c r="K25" s="15">
        <f t="shared" si="2"/>
        <v>2.1138625669972204E-2</v>
      </c>
      <c r="L25" s="9">
        <f t="shared" si="3"/>
        <v>0.24808990597617353</v>
      </c>
    </row>
    <row r="26" spans="7:12" ht="15" customHeight="1" x14ac:dyDescent="0.25">
      <c r="G26" s="13">
        <v>0.2</v>
      </c>
      <c r="H26" s="13">
        <v>0.8</v>
      </c>
      <c r="I26" s="6">
        <f t="shared" si="0"/>
        <v>7.190838259284669E-3</v>
      </c>
      <c r="J26" s="9">
        <f t="shared" si="1"/>
        <v>4.3853797602084365E-4</v>
      </c>
      <c r="K26" s="15">
        <f t="shared" si="2"/>
        <v>2.094129833656079E-2</v>
      </c>
      <c r="L26" s="9">
        <f t="shared" si="3"/>
        <v>0.25265091849857046</v>
      </c>
    </row>
    <row r="27" spans="7:12" ht="15" customHeight="1" x14ac:dyDescent="0.25">
      <c r="G27" s="13">
        <v>0.21</v>
      </c>
      <c r="H27" s="13">
        <v>0.79</v>
      </c>
      <c r="I27" s="6">
        <f t="shared" si="0"/>
        <v>7.2373968636404041E-3</v>
      </c>
      <c r="J27" s="9">
        <f t="shared" si="1"/>
        <v>4.3066915607649787E-4</v>
      </c>
      <c r="K27" s="15">
        <f t="shared" si="2"/>
        <v>2.0752569866801986E-2</v>
      </c>
      <c r="L27" s="9">
        <f t="shared" si="3"/>
        <v>0.2571920922516045</v>
      </c>
    </row>
    <row r="28" spans="7:12" ht="15" customHeight="1" x14ac:dyDescent="0.25">
      <c r="G28" s="13">
        <v>0.22</v>
      </c>
      <c r="H28" s="13">
        <v>0.78</v>
      </c>
      <c r="I28" s="6">
        <f t="shared" si="0"/>
        <v>7.28395546799614E-3</v>
      </c>
      <c r="J28" s="9">
        <f t="shared" si="1"/>
        <v>4.2323503538217044E-4</v>
      </c>
      <c r="K28" s="15">
        <f t="shared" si="2"/>
        <v>2.0572676913376404E-2</v>
      </c>
      <c r="L28" s="9">
        <f t="shared" si="3"/>
        <v>0.2617041764018313</v>
      </c>
    </row>
    <row r="29" spans="7:12" ht="15" customHeight="1" x14ac:dyDescent="0.25">
      <c r="G29" s="13">
        <v>0.23</v>
      </c>
      <c r="H29" s="13">
        <v>0.77</v>
      </c>
      <c r="I29" s="6">
        <f t="shared" si="0"/>
        <v>7.3305140723518777E-3</v>
      </c>
      <c r="J29" s="9">
        <f t="shared" si="1"/>
        <v>4.1623561393786153E-4</v>
      </c>
      <c r="K29" s="15">
        <f t="shared" si="2"/>
        <v>2.0401853198615597E-2</v>
      </c>
      <c r="L29" s="9">
        <f t="shared" si="3"/>
        <v>0.26617748983314782</v>
      </c>
    </row>
    <row r="30" spans="7:12" ht="15" customHeight="1" x14ac:dyDescent="0.25">
      <c r="G30" s="13">
        <v>0.24</v>
      </c>
      <c r="H30" s="13">
        <v>0.76</v>
      </c>
      <c r="I30" s="6">
        <f t="shared" si="0"/>
        <v>7.3770726767076128E-3</v>
      </c>
      <c r="J30" s="9">
        <f t="shared" si="1"/>
        <v>4.0967089174357102E-4</v>
      </c>
      <c r="K30" s="15">
        <f t="shared" si="2"/>
        <v>2.0240328350685694E-2</v>
      </c>
      <c r="L30" s="9">
        <f t="shared" si="3"/>
        <v>0.27060196760701577</v>
      </c>
    </row>
    <row r="31" spans="7:12" ht="15" customHeight="1" x14ac:dyDescent="0.25">
      <c r="G31" s="13">
        <v>0.25</v>
      </c>
      <c r="H31" s="13">
        <v>0.75</v>
      </c>
      <c r="I31" s="6">
        <f t="shared" si="0"/>
        <v>7.4236312810633497E-3</v>
      </c>
      <c r="J31" s="9">
        <f t="shared" si="1"/>
        <v>4.0354086879929892E-4</v>
      </c>
      <c r="K31" s="15">
        <f t="shared" si="2"/>
        <v>2.008832667992282E-2</v>
      </c>
      <c r="L31" s="9">
        <f t="shared" si="3"/>
        <v>0.27496721698497251</v>
      </c>
    </row>
    <row r="32" spans="7:12" ht="15" customHeight="1" x14ac:dyDescent="0.25">
      <c r="G32" s="13">
        <v>0.26</v>
      </c>
      <c r="H32" s="13">
        <v>0.74</v>
      </c>
      <c r="I32" s="6">
        <f t="shared" si="0"/>
        <v>7.4701898854190856E-3</v>
      </c>
      <c r="J32" s="9">
        <f t="shared" si="1"/>
        <v>3.9784554510504522E-4</v>
      </c>
      <c r="K32" s="15">
        <f t="shared" si="2"/>
        <v>1.9946065905462291E-2</v>
      </c>
      <c r="L32" s="9">
        <f t="shared" si="3"/>
        <v>0.27926258299856876</v>
      </c>
    </row>
    <row r="33" spans="7:12" ht="15" customHeight="1" x14ac:dyDescent="0.25">
      <c r="G33" s="13">
        <v>0.27</v>
      </c>
      <c r="H33" s="13">
        <v>0.73</v>
      </c>
      <c r="I33" s="6">
        <f t="shared" si="0"/>
        <v>7.5167484897748216E-3</v>
      </c>
      <c r="J33" s="9">
        <f t="shared" si="1"/>
        <v>3.9258492066080993E-4</v>
      </c>
      <c r="K33" s="15">
        <f t="shared" si="2"/>
        <v>1.9813755844382708E-2</v>
      </c>
      <c r="L33" s="9">
        <f t="shared" si="3"/>
        <v>0.28347722329318981</v>
      </c>
    </row>
    <row r="34" spans="7:12" ht="15" customHeight="1" x14ac:dyDescent="0.25">
      <c r="G34" s="13">
        <v>0.28000000000000003</v>
      </c>
      <c r="H34" s="13">
        <v>0.72</v>
      </c>
      <c r="I34" s="6">
        <f t="shared" si="0"/>
        <v>7.5633070941305584E-3</v>
      </c>
      <c r="J34" s="9">
        <f t="shared" si="1"/>
        <v>3.8775899546659315E-4</v>
      </c>
      <c r="K34" s="15">
        <f t="shared" si="2"/>
        <v>1.9691597077601226E-2</v>
      </c>
      <c r="L34" s="9">
        <f t="shared" si="3"/>
        <v>0.28760019168645545</v>
      </c>
    </row>
    <row r="35" spans="7:12" ht="15" customHeight="1" x14ac:dyDescent="0.25">
      <c r="G35" s="13">
        <v>0.28999999999999998</v>
      </c>
      <c r="H35" s="13">
        <v>0.71</v>
      </c>
      <c r="I35" s="6">
        <f t="shared" si="0"/>
        <v>7.6098656984862935E-3</v>
      </c>
      <c r="J35" s="9">
        <f t="shared" si="1"/>
        <v>3.8336776952239472E-4</v>
      </c>
      <c r="K35" s="15">
        <f t="shared" si="2"/>
        <v>1.957977960862672E-2</v>
      </c>
      <c r="L35" s="9">
        <f t="shared" si="3"/>
        <v>0.29162052957790008</v>
      </c>
    </row>
    <row r="36" spans="7:12" ht="15" customHeight="1" x14ac:dyDescent="0.25">
      <c r="G36" s="13">
        <v>0.3</v>
      </c>
      <c r="H36" s="13">
        <v>0.7</v>
      </c>
      <c r="I36" s="6">
        <f t="shared" si="0"/>
        <v>7.6564243028420294E-3</v>
      </c>
      <c r="J36" s="9">
        <f t="shared" si="1"/>
        <v>3.7941124282821464E-4</v>
      </c>
      <c r="K36" s="15">
        <f t="shared" si="2"/>
        <v>1.9478481532917667E-2</v>
      </c>
      <c r="L36" s="9">
        <f t="shared" si="3"/>
        <v>0.29552736403574159</v>
      </c>
    </row>
    <row r="37" spans="7:12" ht="15" customHeight="1" x14ac:dyDescent="0.25">
      <c r="G37" s="13">
        <v>0.31</v>
      </c>
      <c r="H37" s="13">
        <v>0.69</v>
      </c>
      <c r="I37" s="6">
        <f t="shared" si="0"/>
        <v>7.7029829071977663E-3</v>
      </c>
      <c r="J37" s="9">
        <f t="shared" si="1"/>
        <v>3.7588941538405302E-4</v>
      </c>
      <c r="K37" s="15">
        <f t="shared" si="2"/>
        <v>1.938786773691354E-2</v>
      </c>
      <c r="L37" s="9">
        <f t="shared" si="3"/>
        <v>0.29931001108230043</v>
      </c>
    </row>
    <row r="38" spans="7:12" ht="15" customHeight="1" x14ac:dyDescent="0.25">
      <c r="G38" s="13">
        <v>0.32</v>
      </c>
      <c r="H38" s="13">
        <v>0.68</v>
      </c>
      <c r="I38" s="6">
        <f t="shared" si="0"/>
        <v>7.7495415115535031E-3</v>
      </c>
      <c r="J38" s="9">
        <f t="shared" si="1"/>
        <v>3.7280228718991002E-4</v>
      </c>
      <c r="K38" s="15">
        <f t="shared" si="2"/>
        <v>1.9308088646728085E-2</v>
      </c>
      <c r="L38" s="9">
        <f t="shared" si="3"/>
        <v>0.30295808241717165</v>
      </c>
    </row>
    <row r="39" spans="7:12" ht="15" customHeight="1" x14ac:dyDescent="0.25">
      <c r="G39" s="13">
        <v>0.33</v>
      </c>
      <c r="H39" s="13">
        <v>0.67</v>
      </c>
      <c r="I39" s="6">
        <f t="shared" si="0"/>
        <v>7.7961001159092391E-3</v>
      </c>
      <c r="J39" s="9">
        <f t="shared" si="1"/>
        <v>3.7014985824578527E-4</v>
      </c>
      <c r="K39" s="15">
        <f t="shared" si="2"/>
        <v>1.9239279046933781E-2</v>
      </c>
      <c r="L39" s="9">
        <f t="shared" si="3"/>
        <v>0.30646159357249497</v>
      </c>
    </row>
    <row r="40" spans="7:12" ht="15" customHeight="1" x14ac:dyDescent="0.25">
      <c r="G40" s="13">
        <v>0.34</v>
      </c>
      <c r="H40" s="13">
        <v>0.66</v>
      </c>
      <c r="I40" s="6">
        <f t="shared" si="0"/>
        <v>7.842658720264975E-3</v>
      </c>
      <c r="J40" s="9">
        <f t="shared" si="1"/>
        <v>3.6793212855167892E-4</v>
      </c>
      <c r="K40" s="15">
        <f t="shared" si="2"/>
        <v>1.9181556989766993E-2</v>
      </c>
      <c r="L40" s="9">
        <f t="shared" si="3"/>
        <v>0.30981107130329794</v>
      </c>
    </row>
    <row r="41" spans="7:12" ht="15" customHeight="1" x14ac:dyDescent="0.25">
      <c r="G41" s="13">
        <v>0.35</v>
      </c>
      <c r="H41" s="13">
        <v>0.65</v>
      </c>
      <c r="I41" s="6">
        <f t="shared" si="0"/>
        <v>7.889217324620711E-3</v>
      </c>
      <c r="J41" s="9">
        <f t="shared" si="1"/>
        <v>3.6614909810759097E-4</v>
      </c>
      <c r="K41" s="15">
        <f t="shared" si="2"/>
        <v>1.9135022814399542E-2</v>
      </c>
      <c r="L41" s="9">
        <f t="shared" si="3"/>
        <v>0.31299765789219169</v>
      </c>
    </row>
    <row r="42" spans="7:12" ht="15" customHeight="1" x14ac:dyDescent="0.25">
      <c r="G42" s="13">
        <v>0.36</v>
      </c>
      <c r="H42" s="13">
        <v>0.64</v>
      </c>
      <c r="I42" s="6">
        <f t="shared" si="0"/>
        <v>7.9357759289764469E-3</v>
      </c>
      <c r="J42" s="9">
        <f t="shared" si="1"/>
        <v>3.6480076691352149E-4</v>
      </c>
      <c r="K42" s="15">
        <f t="shared" si="2"/>
        <v>1.9099758294636126E-2</v>
      </c>
      <c r="L42" s="9">
        <f t="shared" si="3"/>
        <v>0.31601321000336963</v>
      </c>
    </row>
    <row r="43" spans="7:12" ht="15" customHeight="1" x14ac:dyDescent="0.25">
      <c r="G43" s="13">
        <v>0.37</v>
      </c>
      <c r="H43" s="13">
        <v>0.63</v>
      </c>
      <c r="I43" s="6">
        <f t="shared" si="0"/>
        <v>7.9823345333321846E-3</v>
      </c>
      <c r="J43" s="9">
        <f t="shared" si="1"/>
        <v>3.6388713496947035E-4</v>
      </c>
      <c r="K43" s="15">
        <f t="shared" si="2"/>
        <v>1.9075825931515269E-2</v>
      </c>
      <c r="L43" s="9">
        <f t="shared" si="3"/>
        <v>0.31885038976391211</v>
      </c>
    </row>
    <row r="44" spans="7:12" ht="15" customHeight="1" x14ac:dyDescent="0.25">
      <c r="G44" s="13">
        <v>0.38</v>
      </c>
      <c r="H44" s="13">
        <v>0.62</v>
      </c>
      <c r="I44" s="6">
        <f t="shared" si="0"/>
        <v>8.0288931376879206E-3</v>
      </c>
      <c r="J44" s="9">
        <f t="shared" si="1"/>
        <v>3.6340820227543773E-4</v>
      </c>
      <c r="K44" s="15">
        <f t="shared" si="2"/>
        <v>1.9063268404852243E-2</v>
      </c>
      <c r="L44" s="9">
        <f t="shared" si="3"/>
        <v>0.32150274588422156</v>
      </c>
    </row>
    <row r="45" spans="7:12" ht="15" customHeight="1" x14ac:dyDescent="0.25">
      <c r="G45" s="13">
        <v>0.39</v>
      </c>
      <c r="H45" s="13">
        <v>0.61</v>
      </c>
      <c r="I45" s="6">
        <f t="shared" si="0"/>
        <v>8.0754517420436565E-3</v>
      </c>
      <c r="J45" s="9">
        <f t="shared" si="1"/>
        <v>3.6336396883142352E-4</v>
      </c>
      <c r="K45" s="15">
        <f t="shared" si="2"/>
        <v>1.9062108194830486E-2</v>
      </c>
      <c r="L45" s="9">
        <f t="shared" si="3"/>
        <v>0.32396478285221342</v>
      </c>
    </row>
    <row r="46" spans="7:12" ht="15" customHeight="1" x14ac:dyDescent="0.25">
      <c r="G46" s="13">
        <v>0.4</v>
      </c>
      <c r="H46" s="13">
        <v>0.6</v>
      </c>
      <c r="I46" s="6">
        <f t="shared" si="0"/>
        <v>8.1220103463993925E-3</v>
      </c>
      <c r="J46" s="9">
        <f t="shared" si="1"/>
        <v>3.6375443463742771E-4</v>
      </c>
      <c r="K46" s="15">
        <f t="shared" si="2"/>
        <v>1.9072347381416575E-2</v>
      </c>
      <c r="L46" s="9">
        <f t="shared" si="3"/>
        <v>0.32623201654044437</v>
      </c>
    </row>
    <row r="47" spans="7:12" ht="15" customHeight="1" x14ac:dyDescent="0.25">
      <c r="G47" s="13">
        <v>0.41</v>
      </c>
      <c r="H47" s="13">
        <v>0.59</v>
      </c>
      <c r="I47" s="6">
        <f t="shared" si="0"/>
        <v>8.1685689507551285E-3</v>
      </c>
      <c r="J47" s="9">
        <f t="shared" si="1"/>
        <v>3.6457959969345025E-4</v>
      </c>
      <c r="K47" s="15">
        <f t="shared" si="2"/>
        <v>1.9093967625756839E-2</v>
      </c>
      <c r="L47" s="9">
        <f t="shared" si="3"/>
        <v>0.32830101493935354</v>
      </c>
    </row>
    <row r="48" spans="7:12" ht="15" customHeight="1" x14ac:dyDescent="0.25">
      <c r="G48" s="13">
        <v>0.42</v>
      </c>
      <c r="H48" s="13">
        <v>0.57999999999999996</v>
      </c>
      <c r="I48" s="6">
        <f t="shared" si="0"/>
        <v>8.2151275551108644E-3</v>
      </c>
      <c r="J48" s="9">
        <f t="shared" si="1"/>
        <v>3.6583946399949125E-4</v>
      </c>
      <c r="K48" s="15">
        <f t="shared" si="2"/>
        <v>1.9126930333942541E-2</v>
      </c>
      <c r="L48" s="9">
        <f t="shared" si="3"/>
        <v>0.33016942315642128</v>
      </c>
    </row>
    <row r="49" spans="7:12" ht="15" customHeight="1" x14ac:dyDescent="0.25">
      <c r="G49" s="13">
        <v>0.43</v>
      </c>
      <c r="H49" s="13">
        <v>0.56999999999999995</v>
      </c>
      <c r="I49" s="6">
        <f t="shared" si="0"/>
        <v>8.2616861594666004E-3</v>
      </c>
      <c r="J49" s="9">
        <f t="shared" si="1"/>
        <v>3.675340275555507E-4</v>
      </c>
      <c r="K49" s="15">
        <f t="shared" si="2"/>
        <v>1.9171176999744972E-2</v>
      </c>
      <c r="L49" s="9">
        <f t="shared" si="3"/>
        <v>0.33183597228022194</v>
      </c>
    </row>
    <row r="50" spans="7:12" ht="15" customHeight="1" x14ac:dyDescent="0.25">
      <c r="G50" s="13">
        <v>0.44</v>
      </c>
      <c r="H50" s="13">
        <v>0.56000000000000005</v>
      </c>
      <c r="I50" s="6">
        <f t="shared" si="0"/>
        <v>8.3082447638223381E-3</v>
      </c>
      <c r="J50" s="9">
        <f t="shared" si="1"/>
        <v>3.6966329036162862E-4</v>
      </c>
      <c r="K50" s="15">
        <f t="shared" si="2"/>
        <v>1.9226629719262516E-2</v>
      </c>
      <c r="L50" s="9">
        <f t="shared" si="3"/>
        <v>0.33330047217802988</v>
      </c>
    </row>
    <row r="51" spans="7:12" ht="15" customHeight="1" x14ac:dyDescent="0.25">
      <c r="G51" s="13">
        <v>0.45</v>
      </c>
      <c r="H51" s="13">
        <v>0.55000000000000004</v>
      </c>
      <c r="I51" s="6">
        <f t="shared" si="0"/>
        <v>8.354803368178074E-3</v>
      </c>
      <c r="J51" s="9">
        <f t="shared" si="1"/>
        <v>3.7222725241772489E-4</v>
      </c>
      <c r="K51" s="15">
        <f t="shared" si="2"/>
        <v>1.9293191867022028E-2</v>
      </c>
      <c r="L51" s="9">
        <f t="shared" si="3"/>
        <v>0.33456378875344672</v>
      </c>
    </row>
    <row r="52" spans="7:12" ht="15" customHeight="1" x14ac:dyDescent="0.25">
      <c r="G52" s="13">
        <v>0.46</v>
      </c>
      <c r="H52" s="13">
        <v>0.54</v>
      </c>
      <c r="I52" s="6">
        <f t="shared" si="0"/>
        <v>8.40136197253381E-3</v>
      </c>
      <c r="J52" s="9">
        <f t="shared" si="1"/>
        <v>3.7522591372383962E-4</v>
      </c>
      <c r="K52" s="15">
        <f t="shared" si="2"/>
        <v>1.9370748920055716E-2</v>
      </c>
      <c r="L52" s="9">
        <f t="shared" si="3"/>
        <v>0.33562780661529068</v>
      </c>
    </row>
    <row r="53" spans="7:12" ht="15" customHeight="1" x14ac:dyDescent="0.25">
      <c r="G53" s="13">
        <v>0.47</v>
      </c>
      <c r="H53" s="13">
        <v>0.53</v>
      </c>
      <c r="I53" s="6">
        <f t="shared" si="0"/>
        <v>8.4479205768895459E-3</v>
      </c>
      <c r="J53" s="9">
        <f t="shared" si="1"/>
        <v>3.786592742799727E-4</v>
      </c>
      <c r="K53" s="15">
        <f t="shared" si="2"/>
        <v>1.9459169413928556E-2</v>
      </c>
      <c r="L53" s="9">
        <f t="shared" si="3"/>
        <v>0.33649537848222089</v>
      </c>
    </row>
    <row r="54" spans="7:12" ht="15" customHeight="1" x14ac:dyDescent="0.25">
      <c r="G54" s="13">
        <v>0.48</v>
      </c>
      <c r="H54" s="13">
        <v>0.52</v>
      </c>
      <c r="I54" s="6">
        <f t="shared" si="0"/>
        <v>8.4944791812452819E-3</v>
      </c>
      <c r="J54" s="9">
        <f t="shared" si="1"/>
        <v>3.8252733408612424E-4</v>
      </c>
      <c r="K54" s="15">
        <f t="shared" si="2"/>
        <v>1.9558306012692515E-2</v>
      </c>
      <c r="L54" s="9">
        <f t="shared" si="3"/>
        <v>0.33717026295455976</v>
      </c>
    </row>
    <row r="55" spans="7:12" ht="15" customHeight="1" x14ac:dyDescent="0.25">
      <c r="G55" s="13">
        <v>0.49</v>
      </c>
      <c r="H55" s="13">
        <v>0.51</v>
      </c>
      <c r="I55" s="6">
        <f t="shared" si="0"/>
        <v>8.5410377856010179E-3</v>
      </c>
      <c r="J55" s="9">
        <f t="shared" si="1"/>
        <v>3.8683009314229412E-4</v>
      </c>
      <c r="K55" s="15">
        <f t="shared" si="2"/>
        <v>1.9667996673334426E-2</v>
      </c>
      <c r="L55" s="9">
        <f t="shared" si="3"/>
        <v>0.33765705251541134</v>
      </c>
    </row>
    <row r="56" spans="7:12" ht="15" customHeight="1" x14ac:dyDescent="0.25">
      <c r="G56" s="13">
        <v>0.5</v>
      </c>
      <c r="H56" s="13">
        <v>0.5</v>
      </c>
      <c r="I56" s="6">
        <f t="shared" si="0"/>
        <v>8.5875963899567538E-3</v>
      </c>
      <c r="J56" s="9">
        <f t="shared" si="1"/>
        <v>3.9156755144848247E-4</v>
      </c>
      <c r="K56" s="15">
        <f t="shared" si="2"/>
        <v>1.9788065884479022E-2</v>
      </c>
      <c r="L56" s="9">
        <f t="shared" si="3"/>
        <v>0.33796109377229439</v>
      </c>
    </row>
    <row r="57" spans="7:12" ht="15" customHeight="1" x14ac:dyDescent="0.25">
      <c r="G57" s="13">
        <v>0.51</v>
      </c>
      <c r="H57" s="13">
        <v>0.49</v>
      </c>
      <c r="I57" s="6">
        <f t="shared" si="0"/>
        <v>8.6341549943124915E-3</v>
      </c>
      <c r="J57" s="9">
        <f t="shared" si="1"/>
        <v>3.9673970900468923E-4</v>
      </c>
      <c r="K57" s="15">
        <f t="shared" si="2"/>
        <v>1.9918325958892459E-2</v>
      </c>
      <c r="L57" s="9">
        <f t="shared" si="3"/>
        <v>0.33808840201784401</v>
      </c>
    </row>
    <row r="58" spans="7:12" ht="15" customHeight="1" x14ac:dyDescent="0.25">
      <c r="G58" s="13">
        <v>0.52</v>
      </c>
      <c r="H58" s="13">
        <v>0.48</v>
      </c>
      <c r="I58" s="6">
        <f t="shared" si="0"/>
        <v>8.6807135986682275E-3</v>
      </c>
      <c r="J58" s="9">
        <f t="shared" si="1"/>
        <v>4.0234656581091455E-4</v>
      </c>
      <c r="K58" s="15">
        <f t="shared" si="2"/>
        <v>2.0058578359667331E-2</v>
      </c>
      <c r="L58" s="9">
        <f t="shared" si="3"/>
        <v>0.33804557217786219</v>
      </c>
    </row>
    <row r="59" spans="7:12" ht="15" customHeight="1" x14ac:dyDescent="0.25">
      <c r="G59" s="13">
        <v>0.53</v>
      </c>
      <c r="H59" s="13">
        <v>0.47</v>
      </c>
      <c r="I59" s="6">
        <f t="shared" si="0"/>
        <v>8.7272722030239634E-3</v>
      </c>
      <c r="J59" s="9">
        <f t="shared" si="1"/>
        <v>4.0838812186715822E-4</v>
      </c>
      <c r="K59" s="15">
        <f t="shared" si="2"/>
        <v>2.0208615040797778E-2</v>
      </c>
      <c r="L59" s="9">
        <f t="shared" si="3"/>
        <v>0.33783968813502829</v>
      </c>
    </row>
    <row r="60" spans="7:12" ht="15" customHeight="1" x14ac:dyDescent="0.25">
      <c r="G60" s="13">
        <v>0.54</v>
      </c>
      <c r="H60" s="13">
        <v>0.46</v>
      </c>
      <c r="I60" s="6">
        <f t="shared" si="0"/>
        <v>8.7738308073797011E-3</v>
      </c>
      <c r="J60" s="9">
        <f t="shared" si="1"/>
        <v>4.1486437717342024E-4</v>
      </c>
      <c r="K60" s="15">
        <f t="shared" si="2"/>
        <v>2.036821978410043E-2</v>
      </c>
      <c r="L60" s="9">
        <f t="shared" si="3"/>
        <v>0.33747823227759255</v>
      </c>
    </row>
    <row r="61" spans="7:12" ht="15" customHeight="1" x14ac:dyDescent="0.25">
      <c r="G61" s="13">
        <v>0.55000000000000004</v>
      </c>
      <c r="H61" s="13">
        <v>0.45</v>
      </c>
      <c r="I61" s="6">
        <f t="shared" si="0"/>
        <v>8.8203894117354371E-3</v>
      </c>
      <c r="J61" s="9">
        <f t="shared" si="1"/>
        <v>4.2177533172970067E-4</v>
      </c>
      <c r="K61" s="15">
        <f t="shared" si="2"/>
        <v>2.0537169516019013E-2</v>
      </c>
      <c r="L61" s="9">
        <f t="shared" si="3"/>
        <v>0.33696899693687227</v>
      </c>
    </row>
    <row r="62" spans="7:12" ht="15" customHeight="1" x14ac:dyDescent="0.25">
      <c r="G62" s="13">
        <v>0.56000000000000005</v>
      </c>
      <c r="H62" s="13">
        <v>0.44</v>
      </c>
      <c r="I62" s="6">
        <f t="shared" si="0"/>
        <v>8.866948016091173E-3</v>
      </c>
      <c r="J62" s="9">
        <f t="shared" si="1"/>
        <v>4.2912098553599961E-4</v>
      </c>
      <c r="K62" s="15">
        <f t="shared" si="2"/>
        <v>2.071523558968132E-2</v>
      </c>
      <c r="L62" s="9">
        <f t="shared" si="3"/>
        <v>0.33631999915856869</v>
      </c>
    </row>
    <row r="63" spans="7:12" ht="15" customHeight="1" x14ac:dyDescent="0.25">
      <c r="G63" s="13">
        <v>0.56999999999999995</v>
      </c>
      <c r="H63" s="13">
        <v>0.42999999999999899</v>
      </c>
      <c r="I63" s="6">
        <f t="shared" si="0"/>
        <v>8.9135066204469003E-3</v>
      </c>
      <c r="J63" s="9">
        <f t="shared" si="1"/>
        <v>4.3690133859231641E-4</v>
      </c>
      <c r="K63" s="15">
        <f t="shared" si="2"/>
        <v>2.090218501956952E-2</v>
      </c>
      <c r="L63" s="9">
        <f t="shared" si="3"/>
        <v>0.33553940001394855</v>
      </c>
    </row>
    <row r="64" spans="7:12" ht="15" customHeight="1" x14ac:dyDescent="0.25">
      <c r="G64" s="13">
        <v>0.57999999999999996</v>
      </c>
      <c r="H64" s="13">
        <v>0.41999999999999899</v>
      </c>
      <c r="I64" s="6">
        <f t="shared" si="0"/>
        <v>8.960065224802638E-3</v>
      </c>
      <c r="J64" s="9">
        <f t="shared" si="1"/>
        <v>4.4511639089865211E-4</v>
      </c>
      <c r="K64" s="15">
        <f t="shared" si="2"/>
        <v>2.1097781658237249E-2</v>
      </c>
      <c r="L64" s="9">
        <f t="shared" si="3"/>
        <v>0.33463542940999974</v>
      </c>
    </row>
    <row r="65" spans="7:12" ht="15" customHeight="1" x14ac:dyDescent="0.25">
      <c r="G65" s="13">
        <v>0.59</v>
      </c>
      <c r="H65" s="13">
        <v>0.40999999999999898</v>
      </c>
      <c r="I65" s="6">
        <f t="shared" si="0"/>
        <v>9.006623829158374E-3</v>
      </c>
      <c r="J65" s="9">
        <f t="shared" si="1"/>
        <v>4.5376614245500632E-4</v>
      </c>
      <c r="K65" s="15">
        <f t="shared" si="2"/>
        <v>2.1301787306585482E-2</v>
      </c>
      <c r="L65" s="9">
        <f t="shared" si="3"/>
        <v>0.33361631711351047</v>
      </c>
    </row>
    <row r="66" spans="7:12" ht="15" customHeight="1" x14ac:dyDescent="0.25">
      <c r="G66" s="13">
        <v>0.6</v>
      </c>
      <c r="H66" s="13">
        <v>0.39999999999999902</v>
      </c>
      <c r="I66" s="6">
        <f t="shared" si="0"/>
        <v>9.0531824335141099E-3</v>
      </c>
      <c r="J66" s="9">
        <f t="shared" si="1"/>
        <v>4.6285059326137883E-4</v>
      </c>
      <c r="K66" s="15">
        <f t="shared" si="2"/>
        <v>2.1513962751231554E-2</v>
      </c>
      <c r="L66" s="9">
        <f t="shared" si="3"/>
        <v>0.33249023047158666</v>
      </c>
    </row>
    <row r="67" spans="7:12" ht="15" customHeight="1" x14ac:dyDescent="0.25">
      <c r="G67" s="13">
        <v>0.61</v>
      </c>
      <c r="H67" s="13">
        <v>0.38999999999999901</v>
      </c>
      <c r="I67" s="6">
        <f t="shared" si="0"/>
        <v>9.0997410378698476E-3</v>
      </c>
      <c r="J67" s="9">
        <f t="shared" si="1"/>
        <v>4.7236974331776979E-4</v>
      </c>
      <c r="K67" s="15">
        <f t="shared" si="2"/>
        <v>2.1734068724419037E-2</v>
      </c>
      <c r="L67" s="9">
        <f t="shared" si="3"/>
        <v>0.33126521909727241</v>
      </c>
    </row>
    <row r="68" spans="7:12" ht="15" customHeight="1" x14ac:dyDescent="0.25">
      <c r="G68" s="13">
        <v>0.62</v>
      </c>
      <c r="H68" s="13">
        <v>0.37999999999999901</v>
      </c>
      <c r="I68" s="6">
        <f t="shared" si="0"/>
        <v>9.1462996422255836E-3</v>
      </c>
      <c r="J68" s="9">
        <f t="shared" si="1"/>
        <v>4.8232359262417922E-4</v>
      </c>
      <c r="K68" s="15">
        <f t="shared" si="2"/>
        <v>2.1961866783681647E-2</v>
      </c>
      <c r="L68" s="9">
        <f t="shared" si="3"/>
        <v>0.32994916659861584</v>
      </c>
    </row>
    <row r="69" spans="7:12" ht="15" customHeight="1" x14ac:dyDescent="0.25">
      <c r="G69" s="13">
        <v>0.63</v>
      </c>
      <c r="H69" s="13">
        <v>0.369999999999999</v>
      </c>
      <c r="I69" s="6">
        <f t="shared" si="0"/>
        <v>9.1928582465813195E-3</v>
      </c>
      <c r="J69" s="9">
        <f t="shared" si="1"/>
        <v>4.927121411806071E-4</v>
      </c>
      <c r="K69" s="15">
        <f t="shared" si="2"/>
        <v>2.2197120110063986E-2</v>
      </c>
      <c r="L69" s="9">
        <f t="shared" si="3"/>
        <v>0.32854974926566261</v>
      </c>
    </row>
    <row r="70" spans="7:12" ht="15" customHeight="1" x14ac:dyDescent="0.25">
      <c r="G70" s="13">
        <v>0.64</v>
      </c>
      <c r="H70" s="13">
        <v>0.35999999999999899</v>
      </c>
      <c r="I70" s="6">
        <f t="shared" si="0"/>
        <v>9.2394168509370555E-3</v>
      </c>
      <c r="J70" s="9">
        <f t="shared" si="1"/>
        <v>5.0353538898705334E-4</v>
      </c>
      <c r="K70" s="15">
        <f t="shared" si="2"/>
        <v>2.2439594225098041E-2</v>
      </c>
      <c r="L70" s="9">
        <f t="shared" si="3"/>
        <v>0.32707440149377248</v>
      </c>
    </row>
    <row r="71" spans="7:12" ht="15" customHeight="1" x14ac:dyDescent="0.25">
      <c r="G71" s="13">
        <v>0.65</v>
      </c>
      <c r="H71" s="13">
        <v>0.34999999999999898</v>
      </c>
      <c r="I71" s="6">
        <f t="shared" ref="I71:I106" si="4">(G71*$B$3 + H71*$B$4)</f>
        <v>9.2859754552927914E-3</v>
      </c>
      <c r="J71" s="9">
        <f t="shared" ref="J71:J106" si="5">(G71*G71*$C$3 + H71*H71*$C$4 + 2*G71*H71*$B$6)</f>
        <v>5.1479333604351803E-4</v>
      </c>
      <c r="K71" s="15">
        <f t="shared" ref="K71:K106" si="6">SQRT(J71)</f>
        <v>2.2689057627929769E-2</v>
      </c>
      <c r="L71" s="9">
        <f t="shared" ref="L71:L107" si="7">(1*(I71-0.19%))/K71</f>
        <v>0.32553028761321517</v>
      </c>
    </row>
    <row r="72" spans="7:12" ht="15" customHeight="1" x14ac:dyDescent="0.25">
      <c r="G72" s="13">
        <v>0.66</v>
      </c>
      <c r="H72" s="13">
        <v>0.33999999999999903</v>
      </c>
      <c r="I72" s="6">
        <f t="shared" si="4"/>
        <v>9.3325340596485291E-3</v>
      </c>
      <c r="J72" s="9">
        <f t="shared" si="5"/>
        <v>5.2648598235000108E-4</v>
      </c>
      <c r="K72" s="15">
        <f t="shared" si="6"/>
        <v>2.294528235498533E-2</v>
      </c>
      <c r="L72" s="9">
        <f t="shared" si="7"/>
        <v>0.32392427971293453</v>
      </c>
    </row>
    <row r="73" spans="7:12" ht="15" customHeight="1" x14ac:dyDescent="0.25">
      <c r="G73" s="13">
        <v>0.67</v>
      </c>
      <c r="H73" s="13">
        <v>0.32999999999999902</v>
      </c>
      <c r="I73" s="6">
        <f t="shared" si="4"/>
        <v>9.3790926640042651E-3</v>
      </c>
      <c r="J73" s="9">
        <f t="shared" si="5"/>
        <v>5.3861332790650269E-4</v>
      </c>
      <c r="K73" s="15">
        <f t="shared" si="6"/>
        <v>2.3208044465368095E-2</v>
      </c>
      <c r="L73" s="9">
        <f t="shared" si="7"/>
        <v>0.32226294098862335</v>
      </c>
    </row>
    <row r="74" spans="7:12" ht="15" customHeight="1" x14ac:dyDescent="0.25">
      <c r="G74" s="13">
        <v>0.68</v>
      </c>
      <c r="H74" s="13">
        <v>0.31999999999999901</v>
      </c>
      <c r="I74" s="6">
        <f t="shared" si="4"/>
        <v>9.4256512683600011E-3</v>
      </c>
      <c r="J74" s="9">
        <f t="shared" si="5"/>
        <v>5.5117537271302266E-4</v>
      </c>
      <c r="K74" s="15">
        <f t="shared" si="6"/>
        <v>2.3477124455797874E-2</v>
      </c>
      <c r="L74" s="9">
        <f t="shared" si="7"/>
        <v>0.32055251410917485</v>
      </c>
    </row>
    <row r="75" spans="7:12" ht="15" customHeight="1" x14ac:dyDescent="0.25">
      <c r="G75" s="13">
        <v>0.69</v>
      </c>
      <c r="H75" s="13">
        <v>0.309999999999999</v>
      </c>
      <c r="I75" s="6">
        <f t="shared" si="4"/>
        <v>9.4722098727157353E-3</v>
      </c>
      <c r="J75" s="9">
        <f t="shared" si="5"/>
        <v>5.6417211676956075E-4</v>
      </c>
      <c r="K75" s="15">
        <f t="shared" si="6"/>
        <v>2.3752307609357891E-2</v>
      </c>
      <c r="L75" s="9">
        <f t="shared" si="7"/>
        <v>0.31879891407824518</v>
      </c>
    </row>
    <row r="76" spans="7:12" ht="15" customHeight="1" x14ac:dyDescent="0.25">
      <c r="G76" s="13">
        <v>0.7</v>
      </c>
      <c r="H76" s="13">
        <v>0.29999999999999899</v>
      </c>
      <c r="I76" s="6">
        <f t="shared" si="4"/>
        <v>9.518768477071473E-3</v>
      </c>
      <c r="J76" s="9">
        <f t="shared" si="5"/>
        <v>5.7760356007611753E-4</v>
      </c>
      <c r="K76" s="15">
        <f t="shared" si="6"/>
        <v>2.4033384282620654E-2</v>
      </c>
      <c r="L76" s="9">
        <f t="shared" si="7"/>
        <v>0.31700772506603908</v>
      </c>
    </row>
    <row r="77" spans="7:12" ht="15" customHeight="1" x14ac:dyDescent="0.25">
      <c r="G77" s="13">
        <v>0.71</v>
      </c>
      <c r="H77" s="13">
        <v>0.28999999999999898</v>
      </c>
      <c r="I77" s="6">
        <f t="shared" si="4"/>
        <v>9.5653270814272089E-3</v>
      </c>
      <c r="J77" s="9">
        <f t="shared" si="5"/>
        <v>5.9146970263269265E-4</v>
      </c>
      <c r="K77" s="15">
        <f t="shared" si="6"/>
        <v>2.4320150135899502E-2</v>
      </c>
      <c r="L77" s="9">
        <f t="shared" si="7"/>
        <v>0.31518420069752173</v>
      </c>
    </row>
    <row r="78" spans="7:12" ht="15" customHeight="1" x14ac:dyDescent="0.25">
      <c r="G78" s="13">
        <v>0.72</v>
      </c>
      <c r="H78" s="13">
        <v>0.27999999999999903</v>
      </c>
      <c r="I78" s="6">
        <f t="shared" si="4"/>
        <v>9.6118856857829449E-3</v>
      </c>
      <c r="J78" s="9">
        <f t="shared" si="5"/>
        <v>6.0577054443928635E-4</v>
      </c>
      <c r="K78" s="15">
        <f t="shared" si="6"/>
        <v>2.4612406311437456E-2</v>
      </c>
      <c r="L78" s="9">
        <f t="shared" si="7"/>
        <v>0.31333326730427041</v>
      </c>
    </row>
    <row r="79" spans="7:12" ht="15" customHeight="1" x14ac:dyDescent="0.25">
      <c r="G79" s="13">
        <v>0.73</v>
      </c>
      <c r="H79" s="13">
        <v>0.26999999999999902</v>
      </c>
      <c r="I79" s="6">
        <f t="shared" si="4"/>
        <v>9.6584442901386808E-3</v>
      </c>
      <c r="J79" s="9">
        <f t="shared" si="5"/>
        <v>6.2050608549589817E-4</v>
      </c>
      <c r="K79" s="15">
        <f t="shared" si="6"/>
        <v>2.4909959564316804E-2</v>
      </c>
      <c r="L79" s="9">
        <f t="shared" si="7"/>
        <v>0.31145952967553397</v>
      </c>
    </row>
    <row r="80" spans="7:12" ht="15" customHeight="1" x14ac:dyDescent="0.25">
      <c r="G80" s="13">
        <v>0.74</v>
      </c>
      <c r="H80" s="13">
        <v>0.25999999999999901</v>
      </c>
      <c r="I80" s="6">
        <f t="shared" si="4"/>
        <v>9.7050028944944168E-3</v>
      </c>
      <c r="J80" s="9">
        <f t="shared" si="5"/>
        <v>6.3567632580252868E-4</v>
      </c>
      <c r="K80" s="15">
        <f t="shared" si="6"/>
        <v>2.5212622350769636E-2</v>
      </c>
      <c r="L80" s="9">
        <f t="shared" si="7"/>
        <v>0.30956727887752472</v>
      </c>
    </row>
    <row r="81" spans="7:12" ht="15" customHeight="1" x14ac:dyDescent="0.25">
      <c r="G81" s="13">
        <v>0.75</v>
      </c>
      <c r="H81" s="13">
        <v>0.249999999999999</v>
      </c>
      <c r="I81" s="6">
        <f t="shared" si="4"/>
        <v>9.7515614988501545E-3</v>
      </c>
      <c r="J81" s="9">
        <f t="shared" si="5"/>
        <v>6.5128126535917764E-4</v>
      </c>
      <c r="K81" s="15">
        <f t="shared" si="6"/>
        <v>2.5520212878406355E-2</v>
      </c>
      <c r="L81" s="9">
        <f t="shared" si="7"/>
        <v>0.30766050174658477</v>
      </c>
    </row>
    <row r="82" spans="7:12" ht="15" customHeight="1" x14ac:dyDescent="0.25">
      <c r="G82" s="13">
        <v>0.76</v>
      </c>
      <c r="H82" s="13">
        <v>0.23999999999999899</v>
      </c>
      <c r="I82" s="6">
        <f t="shared" si="4"/>
        <v>9.7981201032058905E-3</v>
      </c>
      <c r="J82" s="9">
        <f t="shared" si="5"/>
        <v>6.6732090416584484E-4</v>
      </c>
      <c r="K82" s="15">
        <f t="shared" si="6"/>
        <v>2.5832555122671175E-2</v>
      </c>
      <c r="L82" s="9">
        <f t="shared" si="7"/>
        <v>0.30574289170002927</v>
      </c>
    </row>
    <row r="83" spans="7:12" ht="15" customHeight="1" x14ac:dyDescent="0.25">
      <c r="G83" s="13">
        <v>0.77</v>
      </c>
      <c r="H83" s="13">
        <v>0.22999999999999901</v>
      </c>
      <c r="I83" s="6">
        <f t="shared" si="4"/>
        <v>9.8446787075616264E-3</v>
      </c>
      <c r="J83" s="9">
        <f t="shared" si="5"/>
        <v>6.8379524222253051E-4</v>
      </c>
      <c r="K83" s="15">
        <f t="shared" si="6"/>
        <v>2.6149478813592641E-2</v>
      </c>
      <c r="L83" s="9">
        <f t="shared" si="7"/>
        <v>0.30381786054687782</v>
      </c>
    </row>
    <row r="84" spans="7:12" ht="15" customHeight="1" x14ac:dyDescent="0.25">
      <c r="G84" s="13">
        <v>0.78</v>
      </c>
      <c r="H84" s="13">
        <v>0.219999999999999</v>
      </c>
      <c r="I84" s="6">
        <f t="shared" si="4"/>
        <v>9.8912373119173624E-3</v>
      </c>
      <c r="J84" s="9">
        <f t="shared" si="5"/>
        <v>7.0070427952923474E-4</v>
      </c>
      <c r="K84" s="15">
        <f t="shared" si="6"/>
        <v>2.6470819396634378E-2</v>
      </c>
      <c r="L84" s="9">
        <f t="shared" si="7"/>
        <v>0.3018885510183113</v>
      </c>
    </row>
    <row r="85" spans="7:12" ht="15" customHeight="1" x14ac:dyDescent="0.25">
      <c r="G85" s="13">
        <v>0.79</v>
      </c>
      <c r="H85" s="13">
        <v>0.20999999999999899</v>
      </c>
      <c r="I85" s="6">
        <f t="shared" si="4"/>
        <v>9.9377959162730983E-3</v>
      </c>
      <c r="J85" s="9">
        <f t="shared" si="5"/>
        <v>7.1804801608595732E-4</v>
      </c>
      <c r="K85" s="15">
        <f t="shared" si="6"/>
        <v>2.6796417971175875E-2</v>
      </c>
      <c r="L85" s="9">
        <f t="shared" si="7"/>
        <v>0.29995784977376905</v>
      </c>
    </row>
    <row r="86" spans="7:12" ht="15" customHeight="1" x14ac:dyDescent="0.25">
      <c r="G86" s="13">
        <v>0.8</v>
      </c>
      <c r="H86" s="13">
        <v>0.19999999999999901</v>
      </c>
      <c r="I86" s="6">
        <f t="shared" si="4"/>
        <v>9.984354520628836E-3</v>
      </c>
      <c r="J86" s="9">
        <f t="shared" si="5"/>
        <v>7.3582645189269825E-4</v>
      </c>
      <c r="K86" s="15">
        <f t="shared" si="6"/>
        <v>2.7126121209872567E-2</v>
      </c>
      <c r="L86" s="9">
        <f t="shared" si="7"/>
        <v>0.29802840067257863</v>
      </c>
    </row>
    <row r="87" spans="7:12" ht="15" customHeight="1" x14ac:dyDescent="0.25">
      <c r="G87" s="13">
        <v>0.81</v>
      </c>
      <c r="H87" s="13">
        <v>0.189999999999999</v>
      </c>
      <c r="I87" s="6">
        <f t="shared" si="4"/>
        <v>1.0030913124984572E-2</v>
      </c>
      <c r="J87" s="9">
        <f t="shared" si="5"/>
        <v>7.5403958694945765E-4</v>
      </c>
      <c r="K87" s="15">
        <f t="shared" si="6"/>
        <v>2.7459781261864734E-2</v>
      </c>
      <c r="L87" s="9">
        <f t="shared" si="7"/>
        <v>0.29610261813252398</v>
      </c>
    </row>
    <row r="88" spans="7:12" ht="15" customHeight="1" x14ac:dyDescent="0.25">
      <c r="G88" s="13">
        <v>0.82</v>
      </c>
      <c r="H88" s="13">
        <v>0.17999999999999899</v>
      </c>
      <c r="I88" s="6">
        <f t="shared" si="4"/>
        <v>1.0077471729340306E-2</v>
      </c>
      <c r="J88" s="9">
        <f t="shared" si="5"/>
        <v>7.7268742125623517E-4</v>
      </c>
      <c r="K88" s="15">
        <f t="shared" si="6"/>
        <v>2.7797255642531247E-2</v>
      </c>
      <c r="L88" s="9">
        <f t="shared" si="7"/>
        <v>0.2941827004255898</v>
      </c>
    </row>
    <row r="89" spans="7:12" ht="15" customHeight="1" x14ac:dyDescent="0.25">
      <c r="G89" s="13">
        <v>0.83</v>
      </c>
      <c r="H89" s="13">
        <v>0.16999999999999901</v>
      </c>
      <c r="I89" s="6">
        <f t="shared" si="4"/>
        <v>1.0124030333696042E-2</v>
      </c>
      <c r="J89" s="9">
        <f t="shared" si="5"/>
        <v>7.9176995481303148E-4</v>
      </c>
      <c r="K89" s="15">
        <f t="shared" si="6"/>
        <v>2.813840711221997E-2</v>
      </c>
      <c r="L89" s="9">
        <f t="shared" si="7"/>
        <v>0.29227064278718545</v>
      </c>
    </row>
    <row r="90" spans="7:12" ht="15" customHeight="1" x14ac:dyDescent="0.25">
      <c r="G90" s="13">
        <v>0.84</v>
      </c>
      <c r="H90" s="13">
        <v>0.159999999999999</v>
      </c>
      <c r="I90" s="6">
        <f t="shared" si="4"/>
        <v>1.017058893805178E-2</v>
      </c>
      <c r="J90" s="9">
        <f t="shared" si="5"/>
        <v>8.1128718761984593E-4</v>
      </c>
      <c r="K90" s="15">
        <f t="shared" si="6"/>
        <v>2.8483103546134959E-2</v>
      </c>
      <c r="L90" s="9">
        <f t="shared" si="7"/>
        <v>0.29036825023844931</v>
      </c>
    </row>
    <row r="91" spans="7:12" ht="15" customHeight="1" x14ac:dyDescent="0.25">
      <c r="G91" s="13">
        <v>0.85</v>
      </c>
      <c r="H91" s="13">
        <v>0.149999999999999</v>
      </c>
      <c r="I91" s="6">
        <f t="shared" si="4"/>
        <v>1.0217147542407516E-2</v>
      </c>
      <c r="J91" s="9">
        <f t="shared" si="5"/>
        <v>8.3123911967667905E-4</v>
      </c>
      <c r="K91" s="15">
        <f t="shared" si="6"/>
        <v>2.8831217797323078E-2</v>
      </c>
      <c r="L91" s="9">
        <f t="shared" si="7"/>
        <v>0.28847715004184615</v>
      </c>
    </row>
    <row r="92" spans="7:12" ht="15" customHeight="1" x14ac:dyDescent="0.25">
      <c r="G92" s="13">
        <v>0.86</v>
      </c>
      <c r="H92" s="13">
        <v>0.13999999999999899</v>
      </c>
      <c r="I92" s="6">
        <f t="shared" si="4"/>
        <v>1.0263706146763252E-2</v>
      </c>
      <c r="J92" s="9">
        <f t="shared" si="5"/>
        <v>8.5162575098353063E-4</v>
      </c>
      <c r="K92" s="15">
        <f t="shared" si="6"/>
        <v>2.9182627554480603E-2</v>
      </c>
      <c r="L92" s="9">
        <f t="shared" si="7"/>
        <v>0.28659880372832008</v>
      </c>
    </row>
    <row r="93" spans="7:12" ht="15" customHeight="1" x14ac:dyDescent="0.25">
      <c r="G93" s="13">
        <v>0.87</v>
      </c>
      <c r="H93" s="13">
        <v>0.12999999999999901</v>
      </c>
      <c r="I93" s="6">
        <f t="shared" si="4"/>
        <v>1.0310264751118988E-2</v>
      </c>
      <c r="J93" s="9">
        <f t="shared" si="5"/>
        <v>8.7244708154040056E-4</v>
      </c>
      <c r="K93" s="15">
        <f t="shared" si="6"/>
        <v>2.953721519609458E-2</v>
      </c>
      <c r="L93" s="9">
        <f t="shared" si="7"/>
        <v>0.28473451864991645</v>
      </c>
    </row>
    <row r="94" spans="7:12" ht="15" customHeight="1" x14ac:dyDescent="0.25">
      <c r="G94" s="13">
        <v>0.88</v>
      </c>
      <c r="H94" s="13">
        <v>0.119999999999999</v>
      </c>
      <c r="I94" s="6">
        <f t="shared" si="4"/>
        <v>1.0356823355474725E-2</v>
      </c>
      <c r="J94" s="9">
        <f t="shared" si="5"/>
        <v>8.9370311134728873E-4</v>
      </c>
      <c r="K94" s="15">
        <f t="shared" si="6"/>
        <v>2.9894867642244024E-2</v>
      </c>
      <c r="L94" s="9">
        <f t="shared" si="7"/>
        <v>0.28288545902523099</v>
      </c>
    </row>
    <row r="95" spans="7:12" ht="15" customHeight="1" x14ac:dyDescent="0.25">
      <c r="G95" s="13">
        <v>0.89</v>
      </c>
      <c r="H95" s="13">
        <v>0.109999999999999</v>
      </c>
      <c r="I95" s="6">
        <f t="shared" si="4"/>
        <v>1.0403381959830461E-2</v>
      </c>
      <c r="J95" s="9">
        <f t="shared" si="5"/>
        <v>9.1539384040419548E-4</v>
      </c>
      <c r="K95" s="15">
        <f t="shared" si="6"/>
        <v>3.025547620521276E-2</v>
      </c>
      <c r="L95" s="9">
        <f t="shared" si="7"/>
        <v>0.2810526564564666</v>
      </c>
    </row>
    <row r="96" spans="7:12" ht="15" customHeight="1" x14ac:dyDescent="0.25">
      <c r="G96" s="13">
        <v>0.9</v>
      </c>
      <c r="H96" s="13">
        <v>9.9999999999999006E-2</v>
      </c>
      <c r="I96" s="6">
        <f t="shared" si="4"/>
        <v>1.0449940564186197E-2</v>
      </c>
      <c r="J96" s="9">
        <f t="shared" si="5"/>
        <v>9.3751926871112068E-4</v>
      </c>
      <c r="K96" s="15">
        <f t="shared" si="6"/>
        <v>3.0618936439907912E-2</v>
      </c>
      <c r="L96" s="9">
        <f t="shared" si="7"/>
        <v>0.27923701990649258</v>
      </c>
    </row>
    <row r="97" spans="7:12" ht="15" customHeight="1" x14ac:dyDescent="0.25">
      <c r="G97" s="13">
        <v>0.91</v>
      </c>
      <c r="H97" s="13">
        <v>8.9999999999998997E-2</v>
      </c>
      <c r="I97" s="6">
        <f t="shared" si="4"/>
        <v>1.0496499168541933E-2</v>
      </c>
      <c r="J97" s="9">
        <f t="shared" si="5"/>
        <v>9.6007939626806434E-4</v>
      </c>
      <c r="K97" s="15">
        <f t="shared" si="6"/>
        <v>3.0985147994935642E-2</v>
      </c>
      <c r="L97" s="9">
        <f t="shared" si="7"/>
        <v>0.27743934513228674</v>
      </c>
    </row>
    <row r="98" spans="7:12" ht="15" customHeight="1" x14ac:dyDescent="0.25">
      <c r="G98" s="13">
        <v>0.92</v>
      </c>
      <c r="H98" s="13">
        <v>7.9999999999999002E-2</v>
      </c>
      <c r="I98" s="6">
        <f t="shared" si="4"/>
        <v>1.0543057772897671E-2</v>
      </c>
      <c r="J98" s="9">
        <f t="shared" si="5"/>
        <v>9.8307422307502613E-4</v>
      </c>
      <c r="K98" s="15">
        <f t="shared" si="6"/>
        <v>3.135401446505736E-2</v>
      </c>
      <c r="L98" s="9">
        <f t="shared" si="7"/>
        <v>0.27566032357770232</v>
      </c>
    </row>
    <row r="99" spans="7:12" ht="15" customHeight="1" x14ac:dyDescent="0.25">
      <c r="G99" s="13">
        <v>0.93</v>
      </c>
      <c r="H99" s="13">
        <v>6.9999999999998994E-2</v>
      </c>
      <c r="I99" s="6">
        <f t="shared" si="4"/>
        <v>1.0589616377253407E-2</v>
      </c>
      <c r="J99" s="9">
        <f t="shared" si="5"/>
        <v>1.0065037491320066E-3</v>
      </c>
      <c r="K99" s="15">
        <f t="shared" si="6"/>
        <v>3.1725443245634984E-2</v>
      </c>
      <c r="L99" s="9">
        <f t="shared" si="7"/>
        <v>0.27390055073380215</v>
      </c>
    </row>
    <row r="100" spans="7:12" ht="15" customHeight="1" x14ac:dyDescent="0.25">
      <c r="G100" s="13">
        <v>0.94</v>
      </c>
      <c r="H100" s="13">
        <v>5.9999999999999103E-2</v>
      </c>
      <c r="I100" s="6">
        <f t="shared" si="4"/>
        <v>1.0636174981609141E-2</v>
      </c>
      <c r="J100" s="9">
        <f t="shared" si="5"/>
        <v>1.0303679744390053E-3</v>
      </c>
      <c r="K100" s="15">
        <f t="shared" si="6"/>
        <v>3.2099345389571501E-2</v>
      </c>
      <c r="L100" s="9">
        <f t="shared" si="7"/>
        <v>0.27216053397921836</v>
      </c>
    </row>
    <row r="101" spans="7:12" ht="15" customHeight="1" x14ac:dyDescent="0.25">
      <c r="G101" s="13">
        <v>0.95</v>
      </c>
      <c r="H101" s="13">
        <v>4.9999999999998997E-2</v>
      </c>
      <c r="I101" s="6">
        <f t="shared" si="4"/>
        <v>1.0682733585964877E-2</v>
      </c>
      <c r="J101" s="9">
        <f t="shared" si="5"/>
        <v>1.0546668989960225E-3</v>
      </c>
      <c r="K101" s="15">
        <f t="shared" si="6"/>
        <v>3.2475635467162492E-2</v>
      </c>
      <c r="L101" s="9">
        <f t="shared" si="7"/>
        <v>0.27044069991626413</v>
      </c>
    </row>
    <row r="102" spans="7:12" ht="15" customHeight="1" x14ac:dyDescent="0.25">
      <c r="G102" s="13">
        <v>0.96</v>
      </c>
      <c r="H102" s="13">
        <v>3.9999999999999002E-2</v>
      </c>
      <c r="I102" s="6">
        <f t="shared" si="4"/>
        <v>1.0729292190320613E-2</v>
      </c>
      <c r="J102" s="9">
        <f t="shared" si="5"/>
        <v>1.0794005228030581E-3</v>
      </c>
      <c r="K102" s="15">
        <f t="shared" si="6"/>
        <v>3.2854231429194296E-2</v>
      </c>
      <c r="L102" s="9">
        <f t="shared" si="7"/>
        <v>0.26874140122099754</v>
      </c>
    </row>
    <row r="103" spans="7:12" ht="15" customHeight="1" x14ac:dyDescent="0.25">
      <c r="G103" s="13">
        <v>0.97</v>
      </c>
      <c r="H103" s="13">
        <v>2.9999999999999E-2</v>
      </c>
      <c r="I103" s="6">
        <f t="shared" si="4"/>
        <v>1.0775850794676351E-2</v>
      </c>
      <c r="J103" s="9">
        <f t="shared" si="5"/>
        <v>1.1045688458601122E-3</v>
      </c>
      <c r="K103" s="15">
        <f t="shared" si="6"/>
        <v>3.3235054473554154E-2</v>
      </c>
      <c r="L103" s="9">
        <f t="shared" si="7"/>
        <v>0.26706292302722279</v>
      </c>
    </row>
    <row r="104" spans="7:12" ht="15" customHeight="1" x14ac:dyDescent="0.25">
      <c r="G104" s="13">
        <v>0.98</v>
      </c>
      <c r="H104" s="13">
        <v>1.9999999999999001E-2</v>
      </c>
      <c r="I104" s="6">
        <f t="shared" si="4"/>
        <v>1.0822409399032087E-2</v>
      </c>
      <c r="J104" s="9">
        <f t="shared" si="5"/>
        <v>1.1301718681671845E-3</v>
      </c>
      <c r="K104" s="15">
        <f t="shared" si="6"/>
        <v>3.3618028915556375E-2</v>
      </c>
      <c r="L104" s="9">
        <f t="shared" si="7"/>
        <v>0.26540548886562887</v>
      </c>
    </row>
    <row r="105" spans="7:12" ht="15" customHeight="1" x14ac:dyDescent="0.25">
      <c r="G105" s="13">
        <v>0.99</v>
      </c>
      <c r="H105" s="13">
        <v>9.9999999999990097E-3</v>
      </c>
      <c r="I105" s="6">
        <f t="shared" si="4"/>
        <v>1.0868968003387823E-2</v>
      </c>
      <c r="J105" s="9">
        <f t="shared" si="5"/>
        <v>1.1562095897242755E-3</v>
      </c>
      <c r="K105" s="15">
        <f t="shared" si="6"/>
        <v>3.4003082062134829E-2</v>
      </c>
      <c r="L105" s="9">
        <f t="shared" si="7"/>
        <v>0.26376926618000579</v>
      </c>
    </row>
    <row r="106" spans="7:12" ht="15" customHeight="1" x14ac:dyDescent="0.25">
      <c r="G106" s="13">
        <v>1</v>
      </c>
      <c r="H106" s="13">
        <v>0</v>
      </c>
      <c r="I106" s="6">
        <f t="shared" si="4"/>
        <v>1.0915526607743566E-2</v>
      </c>
      <c r="J106" s="9">
        <f t="shared" si="5"/>
        <v>1.1826820105313846E-3</v>
      </c>
      <c r="K106" s="15">
        <f t="shared" si="6"/>
        <v>3.4390144090006146E-2</v>
      </c>
      <c r="L106" s="9">
        <f t="shared" si="7"/>
        <v>0.26215437144281978</v>
      </c>
    </row>
    <row r="107" spans="7:12" ht="15" customHeight="1" x14ac:dyDescent="0.25">
      <c r="L10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StockA</vt:lpstr>
      <vt:lpstr>StockB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2022-06-15T19:15:40Z</dcterms:modified>
</cp:coreProperties>
</file>